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lcaldiabogota.sharepoint.com/sites/OBRASYMANTENIMIENTO/Documentos compartidos/ESTRUCTURACIONES DAF/2024/13. CONSULTORIA CUBIERTA AMERICAS/04. VERSION 2 - AJUSTES COMENTARIOS DC/02. AJUSTES DAF/6.2.1. Formatos Tecnicos Consultoria/"/>
    </mc:Choice>
  </mc:AlternateContent>
  <xr:revisionPtr revIDLastSave="87" documentId="13_ncr:1_{A26F396F-E89B-3C47-9C64-89F687451E79}" xr6:coauthVersionLast="47" xr6:coauthVersionMax="47" xr10:uidLastSave="{49C25E1F-353B-4B29-9F16-1BC575EA370E}"/>
  <bookViews>
    <workbookView xWindow="-120" yWindow="-120" windowWidth="29040" windowHeight="15840" xr2:uid="{F398E637-CD50-4BCE-9AC7-AB7869E89471}"/>
  </bookViews>
  <sheets>
    <sheet name="COTIZACION" sheetId="4" r:id="rId1"/>
  </sheets>
  <definedNames>
    <definedName name="_xlnm.Print_Area" localSheetId="0">COTIZACION!$A$1:$G$37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4" l="1"/>
  <c r="G21" i="4"/>
  <c r="G20" i="4"/>
  <c r="G11" i="4" l="1"/>
  <c r="G12" i="4"/>
  <c r="G13" i="4"/>
  <c r="G24" i="4" l="1"/>
  <c r="G26" i="4" s="1"/>
  <c r="G10" i="4" l="1"/>
  <c r="G14" i="4" s="1"/>
  <c r="G15" i="4" l="1"/>
  <c r="G17" i="4" s="1"/>
  <c r="G28" i="4" s="1"/>
  <c r="G29" i="4" s="1"/>
  <c r="G30" i="4" s="1"/>
</calcChain>
</file>

<file path=xl/sharedStrings.xml><?xml version="1.0" encoding="utf-8"?>
<sst xmlns="http://schemas.openxmlformats.org/spreadsheetml/2006/main" count="45" uniqueCount="40">
  <si>
    <t>COSTOS PERSONAL</t>
  </si>
  <si>
    <t>PERSONAL</t>
  </si>
  <si>
    <t>Valor Mes</t>
  </si>
  <si>
    <t>Cantidad Mensual</t>
  </si>
  <si>
    <t>Cantidad de Meses</t>
  </si>
  <si>
    <t>Valor por Ítem</t>
  </si>
  <si>
    <t>PERSONAL PROFESIONAL</t>
  </si>
  <si>
    <t>Subtotal</t>
  </si>
  <si>
    <t>Multiplicador</t>
  </si>
  <si>
    <t>Tarifa Mensual</t>
  </si>
  <si>
    <t>SUBTOTAL COSTOS (No Incluye IVA)</t>
  </si>
  <si>
    <t>TOTAL COSTOS (Incluye IVA)</t>
  </si>
  <si>
    <t>Unidad</t>
  </si>
  <si>
    <t>SUB TOTAL COSTOS DE PERSONAL</t>
  </si>
  <si>
    <t>IVA 19%</t>
  </si>
  <si>
    <t>ENSAYOS Y LABORATORIOS</t>
  </si>
  <si>
    <t>GL</t>
  </si>
  <si>
    <t>OTROS COSTOS DIRECTOS</t>
  </si>
  <si>
    <t>SUB TOTAL OTROS COSTOS</t>
  </si>
  <si>
    <t>MES</t>
  </si>
  <si>
    <t>,</t>
  </si>
  <si>
    <t xml:space="preserve">ALQUILER EQUIPOS ESPECIALES </t>
  </si>
  <si>
    <t>ENSAYOS DE LABORATORIO y TOMA DE MUESTRAS (CONCRETO Y ESTRUCTURA METALICAS)</t>
  </si>
  <si>
    <t>“CONTRATAR EL ESTUDIO Y VERIFICACIÓN DEL ESTADO DE LA ESTRUCTURA Y ENVOLVENTE DE LA CUBIERTA DEL SUPER CADE AMÉRICAS, Y PRESENTACIÓN DE ALTERNATIVAS DE INTERVENCIÓN."</t>
  </si>
  <si>
    <t>DIRECTOR DE CONSULTORÍA</t>
  </si>
  <si>
    <t>ESPECIALISTA ESTRUCTURAL</t>
  </si>
  <si>
    <t>ESPECIALISTA HIDRÁULICO</t>
  </si>
  <si>
    <t xml:space="preserve">TARIFA GLOBAL - GASTOS OFICINA (ARRIENDO OFICINA, SERVICIOS PÚBLICOS, TRANSPORTE)
Por política de 0 papel, no se incluyen gastos de papelería. </t>
  </si>
  <si>
    <t>N/A</t>
  </si>
  <si>
    <t>TOPÓGRAFO</t>
  </si>
  <si>
    <t>OFERTA ECONÓMICA</t>
  </si>
  <si>
    <t>Dedicación Mensual Oficial</t>
  </si>
  <si>
    <t>Valor Oficial</t>
  </si>
  <si>
    <t>Tarifa Oficial</t>
  </si>
  <si>
    <t>% Dedicación</t>
  </si>
  <si>
    <r>
      <rPr>
        <b/>
        <sz val="10"/>
        <color indexed="8"/>
        <rFont val="Arial"/>
        <family val="2"/>
      </rPr>
      <t>NOTAS:</t>
    </r>
    <r>
      <rPr>
        <sz val="10"/>
        <color indexed="8"/>
        <rFont val="Arial"/>
        <family val="2"/>
      </rPr>
      <t xml:space="preserve">
*Diligenciar únicamente las celdas que se encuentren sombreadas.</t>
    </r>
  </si>
  <si>
    <t>*En la presente pestaña "ANEXO ECONÓMICO", debe diligenciar únicamente los valores del sueldo a pagar por cada profesional y calcular el factor multiplicador</t>
  </si>
  <si>
    <t>*Finalmente, en la parte de otros costos Indirectos y otros, deberá diligenciar,el valor mensual según las condiciones del oferente.</t>
  </si>
  <si>
    <t xml:space="preserve">*Los valores ofertados NO podrán ser superiores al valor oficial establecido por la Entidad. </t>
  </si>
  <si>
    <t>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</si>
</sst>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* #,##0.00\ _€_-;\-* #,##0.00\ _€_-;_-* &quot;-&quot;??\ _€_-;_-@_-"/>
    <numFmt numFmtId="167" formatCode="[$$-240A]\ #,##0"/>
    <numFmt numFmtId="168" formatCode="0.0"/>
    <numFmt numFmtId="169" formatCode="_(&quot;$&quot;\ * #,##0_);_(&quot;$&quot;\ * \(#,##0\);_(&quot;$&quot;\ * &quot;-&quot;??_);_(@_)"/>
    <numFmt numFmtId="170" formatCode="[$$-240A]\ #,##0.00"/>
    <numFmt numFmtId="171" formatCode="_-&quot;$&quot;\ * #,##0.00_-;\-&quot;$&quot;\ * #,##0.00_-;_-&quot;$&quot;\ * &quot;-&quot;_-;_-@_-"/>
    <numFmt numFmtId="172" formatCode="0.0%"/>
    <numFmt numFmtId="173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i/>
      <u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166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7"/>
    <xf numFmtId="0" fontId="3" fillId="0" borderId="0" xfId="7" applyFont="1" applyAlignment="1">
      <alignment horizontal="center" vertical="center" wrapText="1"/>
    </xf>
    <xf numFmtId="0" fontId="12" fillId="0" borderId="0" xfId="7" applyFont="1" applyAlignment="1">
      <alignment horizontal="center" vertical="center" wrapText="1"/>
    </xf>
    <xf numFmtId="0" fontId="2" fillId="0" borderId="0" xfId="7" applyAlignment="1">
      <alignment horizontal="center"/>
    </xf>
    <xf numFmtId="169" fontId="2" fillId="0" borderId="0" xfId="2" applyNumberFormat="1" applyFont="1"/>
    <xf numFmtId="0" fontId="3" fillId="0" borderId="1" xfId="7" applyFont="1" applyBorder="1"/>
    <xf numFmtId="0" fontId="2" fillId="0" borderId="2" xfId="7" applyBorder="1"/>
    <xf numFmtId="0" fontId="2" fillId="0" borderId="2" xfId="7" applyBorder="1" applyAlignment="1">
      <alignment horizontal="center"/>
    </xf>
    <xf numFmtId="0" fontId="2" fillId="0" borderId="3" xfId="7" applyBorder="1"/>
    <xf numFmtId="0" fontId="3" fillId="0" borderId="4" xfId="7" applyFont="1" applyBorder="1" applyAlignment="1">
      <alignment vertical="center"/>
    </xf>
    <xf numFmtId="0" fontId="3" fillId="0" borderId="5" xfId="7" applyFont="1" applyBorder="1" applyAlignment="1">
      <alignment horizontal="center" vertical="center" wrapText="1"/>
    </xf>
    <xf numFmtId="0" fontId="3" fillId="0" borderId="6" xfId="7" applyFont="1" applyBorder="1" applyAlignment="1">
      <alignment horizontal="center" vertical="center" wrapText="1"/>
    </xf>
    <xf numFmtId="0" fontId="3" fillId="0" borderId="7" xfId="7" applyFont="1" applyBorder="1"/>
    <xf numFmtId="0" fontId="3" fillId="0" borderId="8" xfId="7" applyFont="1" applyBorder="1" applyAlignment="1">
      <alignment horizontal="center"/>
    </xf>
    <xf numFmtId="0" fontId="2" fillId="0" borderId="9" xfId="7" applyBorder="1" applyAlignment="1">
      <alignment horizontal="center" vertical="center"/>
    </xf>
    <xf numFmtId="168" fontId="2" fillId="0" borderId="9" xfId="7" applyNumberFormat="1" applyBorder="1" applyAlignment="1">
      <alignment horizontal="center" vertical="center"/>
    </xf>
    <xf numFmtId="0" fontId="3" fillId="0" borderId="10" xfId="7" applyFont="1" applyBorder="1" applyAlignment="1">
      <alignment vertical="center"/>
    </xf>
    <xf numFmtId="0" fontId="2" fillId="0" borderId="11" xfId="7" applyBorder="1" applyAlignment="1">
      <alignment vertical="center"/>
    </xf>
    <xf numFmtId="0" fontId="2" fillId="0" borderId="11" xfId="7" applyBorder="1" applyAlignment="1">
      <alignment horizontal="center" vertical="center"/>
    </xf>
    <xf numFmtId="0" fontId="6" fillId="0" borderId="12" xfId="7" applyFont="1" applyBorder="1"/>
    <xf numFmtId="0" fontId="6" fillId="0" borderId="12" xfId="7" applyFont="1" applyBorder="1" applyAlignment="1">
      <alignment horizontal="center"/>
    </xf>
    <xf numFmtId="0" fontId="6" fillId="0" borderId="13" xfId="7" applyFont="1" applyBorder="1"/>
    <xf numFmtId="0" fontId="6" fillId="0" borderId="13" xfId="7" applyFont="1" applyBorder="1" applyAlignment="1">
      <alignment horizontal="center"/>
    </xf>
    <xf numFmtId="0" fontId="8" fillId="0" borderId="14" xfId="7" applyFont="1" applyBorder="1"/>
    <xf numFmtId="0" fontId="8" fillId="0" borderId="14" xfId="7" applyFont="1" applyBorder="1" applyAlignment="1">
      <alignment horizontal="center"/>
    </xf>
    <xf numFmtId="0" fontId="8" fillId="0" borderId="0" xfId="7" applyFont="1" applyAlignment="1">
      <alignment horizontal="center"/>
    </xf>
    <xf numFmtId="9" fontId="2" fillId="0" borderId="0" xfId="7" applyNumberFormat="1" applyAlignment="1">
      <alignment horizontal="center"/>
    </xf>
    <xf numFmtId="0" fontId="9" fillId="0" borderId="0" xfId="7" applyFont="1" applyAlignment="1">
      <alignment wrapText="1"/>
    </xf>
    <xf numFmtId="167" fontId="2" fillId="0" borderId="15" xfId="7" applyNumberFormat="1" applyBorder="1" applyAlignment="1">
      <alignment horizontal="center" vertical="center"/>
    </xf>
    <xf numFmtId="9" fontId="10" fillId="0" borderId="16" xfId="7" applyNumberFormat="1" applyFont="1" applyBorder="1" applyAlignment="1">
      <alignment horizontal="center"/>
    </xf>
    <xf numFmtId="0" fontId="10" fillId="0" borderId="16" xfId="7" applyFont="1" applyBorder="1"/>
    <xf numFmtId="0" fontId="10" fillId="0" borderId="16" xfId="7" applyFont="1" applyBorder="1" applyAlignment="1">
      <alignment horizontal="center"/>
    </xf>
    <xf numFmtId="0" fontId="3" fillId="0" borderId="10" xfId="7" applyFont="1" applyBorder="1"/>
    <xf numFmtId="0" fontId="3" fillId="0" borderId="11" xfId="7" applyFont="1" applyBorder="1"/>
    <xf numFmtId="0" fontId="3" fillId="0" borderId="11" xfId="7" applyFont="1" applyBorder="1" applyAlignment="1">
      <alignment horizontal="center"/>
    </xf>
    <xf numFmtId="167" fontId="2" fillId="0" borderId="15" xfId="7" applyNumberFormat="1" applyBorder="1" applyAlignment="1">
      <alignment horizontal="right"/>
    </xf>
    <xf numFmtId="167" fontId="2" fillId="0" borderId="17" xfId="7" applyNumberFormat="1" applyBorder="1" applyAlignment="1">
      <alignment horizontal="right"/>
    </xf>
    <xf numFmtId="0" fontId="2" fillId="0" borderId="0" xfId="7" applyAlignment="1">
      <alignment horizontal="right"/>
    </xf>
    <xf numFmtId="4" fontId="5" fillId="0" borderId="18" xfId="7" applyNumberFormat="1" applyFont="1" applyBorder="1" applyAlignment="1">
      <alignment horizontal="right"/>
    </xf>
    <xf numFmtId="170" fontId="2" fillId="0" borderId="19" xfId="7" applyNumberFormat="1" applyBorder="1" applyAlignment="1">
      <alignment horizontal="right" vertical="center"/>
    </xf>
    <xf numFmtId="0" fontId="3" fillId="0" borderId="20" xfId="7" applyFont="1" applyBorder="1"/>
    <xf numFmtId="0" fontId="3" fillId="0" borderId="21" xfId="7" applyFont="1" applyBorder="1"/>
    <xf numFmtId="0" fontId="14" fillId="0" borderId="22" xfId="7" applyFont="1" applyBorder="1"/>
    <xf numFmtId="0" fontId="3" fillId="0" borderId="23" xfId="7" applyFont="1" applyBorder="1"/>
    <xf numFmtId="0" fontId="2" fillId="0" borderId="24" xfId="7" applyBorder="1" applyAlignment="1">
      <alignment vertical="center" wrapText="1"/>
    </xf>
    <xf numFmtId="0" fontId="2" fillId="0" borderId="0" xfId="7" applyAlignment="1">
      <alignment horizontal="center" vertical="center"/>
    </xf>
    <xf numFmtId="3" fontId="2" fillId="0" borderId="0" xfId="7" applyNumberFormat="1" applyAlignment="1">
      <alignment horizontal="center" vertical="center"/>
    </xf>
    <xf numFmtId="168" fontId="2" fillId="0" borderId="0" xfId="7" applyNumberFormat="1" applyAlignment="1">
      <alignment horizontal="center" vertical="center"/>
    </xf>
    <xf numFmtId="0" fontId="2" fillId="0" borderId="9" xfId="7" applyBorder="1" applyAlignment="1">
      <alignment vertical="center" wrapText="1"/>
    </xf>
    <xf numFmtId="167" fontId="2" fillId="0" borderId="19" xfId="7" applyNumberFormat="1" applyBorder="1" applyAlignment="1">
      <alignment horizontal="right" vertical="center"/>
    </xf>
    <xf numFmtId="167" fontId="2" fillId="0" borderId="15" xfId="7" applyNumberFormat="1" applyBorder="1" applyAlignment="1">
      <alignment horizontal="right" vertical="center"/>
    </xf>
    <xf numFmtId="3" fontId="5" fillId="0" borderId="18" xfId="7" applyNumberFormat="1" applyFont="1" applyBorder="1" applyAlignment="1">
      <alignment horizontal="right"/>
    </xf>
    <xf numFmtId="167" fontId="7" fillId="0" borderId="25" xfId="7" applyNumberFormat="1" applyFont="1" applyBorder="1" applyAlignment="1">
      <alignment horizontal="right" vertical="center"/>
    </xf>
    <xf numFmtId="0" fontId="2" fillId="0" borderId="0" xfId="7" applyAlignment="1">
      <alignment vertical="center" wrapText="1"/>
    </xf>
    <xf numFmtId="167" fontId="2" fillId="0" borderId="0" xfId="7" applyNumberFormat="1" applyAlignment="1">
      <alignment horizontal="right" vertical="center"/>
    </xf>
    <xf numFmtId="171" fontId="15" fillId="2" borderId="9" xfId="3" applyNumberFormat="1" applyFont="1" applyFill="1" applyBorder="1" applyAlignment="1">
      <alignment horizontal="center" vertical="center"/>
    </xf>
    <xf numFmtId="4" fontId="2" fillId="0" borderId="9" xfId="7" applyNumberFormat="1" applyBorder="1" applyAlignment="1">
      <alignment horizontal="center" vertical="center"/>
    </xf>
    <xf numFmtId="0" fontId="3" fillId="0" borderId="9" xfId="7" applyFont="1" applyBorder="1" applyAlignment="1">
      <alignment vertical="center"/>
    </xf>
    <xf numFmtId="0" fontId="2" fillId="0" borderId="0" xfId="7" applyAlignment="1">
      <alignment wrapText="1"/>
    </xf>
    <xf numFmtId="4" fontId="18" fillId="0" borderId="0" xfId="0" applyNumberFormat="1" applyFont="1"/>
    <xf numFmtId="4" fontId="3" fillId="3" borderId="9" xfId="7" applyNumberFormat="1" applyFont="1" applyFill="1" applyBorder="1" applyAlignment="1">
      <alignment horizontal="center" vertical="center"/>
    </xf>
    <xf numFmtId="0" fontId="3" fillId="3" borderId="9" xfId="7" applyFont="1" applyFill="1" applyBorder="1" applyAlignment="1">
      <alignment horizontal="center" vertical="center"/>
    </xf>
    <xf numFmtId="0" fontId="3" fillId="3" borderId="9" xfId="7" applyFont="1" applyFill="1" applyBorder="1" applyAlignment="1">
      <alignment horizontal="center" vertical="center" wrapText="1"/>
    </xf>
    <xf numFmtId="0" fontId="2" fillId="4" borderId="24" xfId="7" applyFill="1" applyBorder="1" applyAlignment="1">
      <alignment vertical="center" wrapText="1"/>
    </xf>
    <xf numFmtId="0" fontId="2" fillId="4" borderId="9" xfId="7" applyFill="1" applyBorder="1" applyAlignment="1">
      <alignment horizontal="center" vertical="center"/>
    </xf>
    <xf numFmtId="168" fontId="2" fillId="4" borderId="9" xfId="7" applyNumberFormat="1" applyFill="1" applyBorder="1" applyAlignment="1">
      <alignment horizontal="center" vertical="center"/>
    </xf>
    <xf numFmtId="0" fontId="2" fillId="4" borderId="0" xfId="7" applyFill="1"/>
    <xf numFmtId="4" fontId="18" fillId="4" borderId="0" xfId="0" applyNumberFormat="1" applyFont="1" applyFill="1"/>
    <xf numFmtId="165" fontId="2" fillId="0" borderId="0" xfId="2" applyFont="1" applyBorder="1"/>
    <xf numFmtId="164" fontId="15" fillId="2" borderId="9" xfId="3" applyFont="1" applyFill="1" applyBorder="1" applyAlignment="1">
      <alignment horizontal="center" vertical="center"/>
    </xf>
    <xf numFmtId="164" fontId="2" fillId="0" borderId="9" xfId="3" applyFont="1" applyFill="1" applyBorder="1" applyAlignment="1">
      <alignment horizontal="center" vertical="center"/>
    </xf>
    <xf numFmtId="172" fontId="2" fillId="0" borderId="9" xfId="10" applyNumberFormat="1" applyFont="1" applyFill="1" applyBorder="1" applyAlignment="1">
      <alignment horizontal="center" vertical="center"/>
    </xf>
    <xf numFmtId="9" fontId="2" fillId="0" borderId="26" xfId="7" applyNumberFormat="1" applyBorder="1" applyAlignment="1">
      <alignment horizontal="center" vertical="center"/>
    </xf>
    <xf numFmtId="1" fontId="2" fillId="0" borderId="26" xfId="10" applyNumberFormat="1" applyFont="1" applyFill="1" applyBorder="1" applyAlignment="1">
      <alignment horizontal="center" vertical="center"/>
    </xf>
    <xf numFmtId="173" fontId="2" fillId="0" borderId="9" xfId="7" applyNumberFormat="1" applyBorder="1" applyAlignment="1">
      <alignment horizontal="center" vertical="center"/>
    </xf>
    <xf numFmtId="171" fontId="15" fillId="0" borderId="9" xfId="3" applyNumberFormat="1" applyFont="1" applyFill="1" applyBorder="1" applyAlignment="1">
      <alignment horizontal="center" vertical="center"/>
    </xf>
    <xf numFmtId="0" fontId="15" fillId="2" borderId="9" xfId="3" applyNumberFormat="1" applyFont="1" applyFill="1" applyBorder="1" applyAlignment="1">
      <alignment horizontal="center" vertical="center"/>
    </xf>
    <xf numFmtId="0" fontId="3" fillId="0" borderId="27" xfId="7" applyFont="1" applyBorder="1" applyAlignment="1">
      <alignment vertical="center" wrapText="1"/>
    </xf>
    <xf numFmtId="0" fontId="3" fillId="0" borderId="28" xfId="7" applyFont="1" applyBorder="1" applyAlignment="1">
      <alignment vertical="center" wrapText="1"/>
    </xf>
    <xf numFmtId="168" fontId="15" fillId="0" borderId="9" xfId="3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3" fillId="3" borderId="9" xfId="7" applyFont="1" applyFill="1" applyBorder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2" fontId="2" fillId="0" borderId="0" xfId="7" applyNumberFormat="1" applyAlignment="1">
      <alignment horizontal="center" vertical="center"/>
    </xf>
    <xf numFmtId="0" fontId="3" fillId="0" borderId="0" xfId="7" applyFont="1" applyAlignment="1">
      <alignment horizontal="right" vertical="center"/>
    </xf>
    <xf numFmtId="0" fontId="2" fillId="3" borderId="29" xfId="7" applyFill="1" applyBorder="1" applyAlignment="1">
      <alignment horizontal="left" vertical="center"/>
    </xf>
  </cellXfs>
  <cellStyles count="13">
    <cellStyle name="Millares 2" xfId="1" xr:uid="{F7B78DC7-A5A5-4A12-AB16-950EDE64EF88}"/>
    <cellStyle name="Moneda" xfId="2" builtinId="4"/>
    <cellStyle name="Moneda [0]" xfId="3" builtinId="7"/>
    <cellStyle name="Normal" xfId="0" builtinId="0"/>
    <cellStyle name="Normal 10" xfId="4" xr:uid="{8A7A3B1B-4B1C-4345-AE18-C8BD690FA2B0}"/>
    <cellStyle name="Normal 16" xfId="5" xr:uid="{01BEA5EF-E09A-498D-8B9F-BCD0991E5442}"/>
    <cellStyle name="Normal 2" xfId="6" xr:uid="{77959C82-A197-4266-98AA-0FCE675CAB81}"/>
    <cellStyle name="Normal 3" xfId="7" xr:uid="{61D38297-967F-4064-831D-DB7A12E131C2}"/>
    <cellStyle name="Normal 4 2" xfId="8" xr:uid="{F3CCEE2B-B6E0-432A-9FCD-A2C0BE95DE90}"/>
    <cellStyle name="Normal 5" xfId="9" xr:uid="{191EF14C-07B8-461A-9F18-42282600B539}"/>
    <cellStyle name="Porcentaje" xfId="10" builtinId="5"/>
    <cellStyle name="Porcentaje 3" xfId="11" xr:uid="{13CE052D-EE1D-4823-92F1-E00FA7C90DD9}"/>
    <cellStyle name="Porcentual 2" xfId="12" xr:uid="{DA50604D-FCE2-4EA7-A00A-6C6964F7DCE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59C11-4865-48C3-ADA7-2E43A0B2F19A}">
  <sheetPr>
    <pageSetUpPr fitToPage="1"/>
  </sheetPr>
  <dimension ref="A1:L35"/>
  <sheetViews>
    <sheetView showGridLines="0" tabSelected="1" view="pageBreakPreview" zoomScaleNormal="85" zoomScaleSheetLayoutView="100" workbookViewId="0">
      <selection activeCell="B6" sqref="B6"/>
    </sheetView>
  </sheetViews>
  <sheetFormatPr baseColWidth="10" defaultColWidth="11.42578125" defaultRowHeight="12.75" x14ac:dyDescent="0.2"/>
  <cols>
    <col min="1" max="1" width="47.140625" style="1" customWidth="1"/>
    <col min="2" max="2" width="13.7109375" style="1" customWidth="1"/>
    <col min="3" max="3" width="18" style="1" customWidth="1"/>
    <col min="4" max="6" width="17.42578125" style="4" customWidth="1"/>
    <col min="7" max="7" width="21.85546875" style="1" customWidth="1"/>
    <col min="8" max="8" width="11.42578125" style="1"/>
    <col min="9" max="9" width="23.42578125" style="1" customWidth="1"/>
    <col min="10" max="10" width="17.85546875" style="1" customWidth="1"/>
    <col min="11" max="11" width="44.85546875" style="59" customWidth="1"/>
    <col min="12" max="12" width="45.42578125" style="1" customWidth="1"/>
    <col min="13" max="214" width="11.42578125" style="1"/>
    <col min="215" max="215" width="43.7109375" style="1" bestFit="1" customWidth="1"/>
    <col min="216" max="216" width="11.42578125" style="1" bestFit="1" customWidth="1"/>
    <col min="217" max="217" width="10.7109375" style="1" bestFit="1" customWidth="1"/>
    <col min="218" max="218" width="12.42578125" style="1" customWidth="1"/>
    <col min="219" max="219" width="10.140625" style="1" customWidth="1"/>
    <col min="220" max="220" width="11" style="1" customWidth="1"/>
    <col min="221" max="221" width="21" style="1" customWidth="1"/>
    <col min="222" max="222" width="12.7109375" style="1" bestFit="1" customWidth="1"/>
    <col min="223" max="223" width="44.28515625" style="1" customWidth="1"/>
    <col min="224" max="16384" width="11.42578125" style="1"/>
  </cols>
  <sheetData>
    <row r="1" spans="1:11" ht="46.5" customHeight="1" x14ac:dyDescent="0.2">
      <c r="A1" s="83" t="s">
        <v>23</v>
      </c>
      <c r="B1" s="83"/>
      <c r="C1" s="83"/>
      <c r="D1" s="83"/>
      <c r="E1" s="83"/>
      <c r="F1" s="83"/>
      <c r="G1" s="83"/>
    </row>
    <row r="2" spans="1:11" x14ac:dyDescent="0.2">
      <c r="A2" s="2"/>
      <c r="B2" s="2"/>
      <c r="C2" s="3"/>
      <c r="D2" s="2"/>
      <c r="E2" s="2"/>
      <c r="F2" s="2"/>
      <c r="G2" s="2"/>
    </row>
    <row r="3" spans="1:11" x14ac:dyDescent="0.2">
      <c r="A3" s="84" t="s">
        <v>30</v>
      </c>
      <c r="B3" s="84"/>
      <c r="C3" s="84"/>
      <c r="D3" s="84"/>
      <c r="E3" s="84"/>
      <c r="F3" s="84"/>
      <c r="G3" s="84"/>
    </row>
    <row r="5" spans="1:11" ht="21.75" customHeight="1" x14ac:dyDescent="0.2">
      <c r="A5" s="86" t="s">
        <v>39</v>
      </c>
      <c r="B5" s="87"/>
      <c r="C5" s="87"/>
      <c r="D5" s="87"/>
      <c r="E5" s="87"/>
      <c r="F5" s="87"/>
      <c r="G5" s="87"/>
    </row>
    <row r="6" spans="1:11" ht="13.5" thickBot="1" x14ac:dyDescent="0.25"/>
    <row r="7" spans="1:11" x14ac:dyDescent="0.2">
      <c r="A7" s="6" t="s">
        <v>0</v>
      </c>
      <c r="B7" s="7"/>
      <c r="C7" s="7"/>
      <c r="D7" s="8"/>
      <c r="E7" s="8"/>
      <c r="F7" s="8"/>
      <c r="G7" s="9"/>
    </row>
    <row r="8" spans="1:11" x14ac:dyDescent="0.2">
      <c r="A8" s="58" t="s">
        <v>1</v>
      </c>
    </row>
    <row r="9" spans="1:11" ht="37.5" customHeight="1" x14ac:dyDescent="0.2">
      <c r="A9" s="61" t="s">
        <v>6</v>
      </c>
      <c r="B9" s="63" t="s">
        <v>32</v>
      </c>
      <c r="C9" s="62" t="s">
        <v>2</v>
      </c>
      <c r="D9" s="63" t="s">
        <v>31</v>
      </c>
      <c r="E9" s="63" t="s">
        <v>3</v>
      </c>
      <c r="F9" s="63" t="s">
        <v>4</v>
      </c>
      <c r="G9" s="63" t="s">
        <v>5</v>
      </c>
      <c r="K9" s="1"/>
    </row>
    <row r="10" spans="1:11" ht="15" customHeight="1" x14ac:dyDescent="0.2">
      <c r="A10" s="15" t="s">
        <v>24</v>
      </c>
      <c r="B10" s="75">
        <v>10500000</v>
      </c>
      <c r="C10" s="70"/>
      <c r="D10" s="72">
        <v>0.3</v>
      </c>
      <c r="E10" s="57">
        <v>1</v>
      </c>
      <c r="F10" s="57">
        <v>2</v>
      </c>
      <c r="G10" s="71">
        <f>ROUND(C10*D10*E10*F10,)</f>
        <v>0</v>
      </c>
    </row>
    <row r="11" spans="1:11" ht="71.25" customHeight="1" x14ac:dyDescent="0.2">
      <c r="A11" s="15" t="s">
        <v>25</v>
      </c>
      <c r="B11" s="75">
        <v>9170000</v>
      </c>
      <c r="C11" s="70"/>
      <c r="D11" s="72">
        <v>0.7</v>
      </c>
      <c r="E11" s="57">
        <v>1</v>
      </c>
      <c r="F11" s="57">
        <v>2</v>
      </c>
      <c r="G11" s="71">
        <f>ROUND(C11*D11*E11*F11,)</f>
        <v>0</v>
      </c>
    </row>
    <row r="12" spans="1:11" ht="71.25" customHeight="1" x14ac:dyDescent="0.2">
      <c r="A12" s="15" t="s">
        <v>26</v>
      </c>
      <c r="B12" s="75">
        <v>7900000</v>
      </c>
      <c r="C12" s="70"/>
      <c r="D12" s="72">
        <v>0.7</v>
      </c>
      <c r="E12" s="57">
        <v>1</v>
      </c>
      <c r="F12" s="57">
        <v>2</v>
      </c>
      <c r="G12" s="71">
        <f>ROUND(C12*D12*E12*F12,)</f>
        <v>0</v>
      </c>
    </row>
    <row r="13" spans="1:11" ht="86.25" customHeight="1" x14ac:dyDescent="0.2">
      <c r="A13" s="15" t="s">
        <v>29</v>
      </c>
      <c r="B13" s="75">
        <v>6470000</v>
      </c>
      <c r="C13" s="70"/>
      <c r="D13" s="72">
        <v>0.25</v>
      </c>
      <c r="E13" s="57">
        <v>1</v>
      </c>
      <c r="F13" s="57">
        <v>1</v>
      </c>
      <c r="G13" s="71">
        <f>ROUND(C13*D13*E13*F13,)</f>
        <v>0</v>
      </c>
      <c r="K13" s="1"/>
    </row>
    <row r="14" spans="1:11" x14ac:dyDescent="0.2">
      <c r="A14" s="33" t="s">
        <v>7</v>
      </c>
      <c r="B14" s="34"/>
      <c r="C14" s="34"/>
      <c r="D14" s="35"/>
      <c r="E14" s="35"/>
      <c r="F14" s="35"/>
      <c r="G14" s="36">
        <f>SUM(G10:G13)</f>
        <v>0</v>
      </c>
      <c r="K14" s="1"/>
    </row>
    <row r="15" spans="1:11" ht="15" thickBot="1" x14ac:dyDescent="0.25">
      <c r="A15" s="13" t="s">
        <v>8</v>
      </c>
      <c r="B15" s="80">
        <v>2</v>
      </c>
      <c r="C15" s="77"/>
      <c r="D15" s="14"/>
      <c r="E15" s="14"/>
      <c r="F15" s="14"/>
      <c r="G15" s="37">
        <f>+ROUND(G14*C15,0)</f>
        <v>0</v>
      </c>
      <c r="K15" s="60"/>
    </row>
    <row r="16" spans="1:11" ht="13.5" thickBot="1" x14ac:dyDescent="0.25">
      <c r="B16" s="27"/>
      <c r="G16" s="38"/>
      <c r="K16" s="60"/>
    </row>
    <row r="17" spans="1:12" ht="16.5" thickBot="1" x14ac:dyDescent="0.3">
      <c r="A17" s="44" t="s">
        <v>13</v>
      </c>
      <c r="B17" s="30"/>
      <c r="C17" s="31"/>
      <c r="D17" s="32"/>
      <c r="F17" s="32"/>
      <c r="G17" s="39">
        <f>+G15</f>
        <v>0</v>
      </c>
      <c r="K17" s="60"/>
    </row>
    <row r="18" spans="1:12" ht="15.75" customHeight="1" thickBot="1" x14ac:dyDescent="0.25">
      <c r="A18" s="6" t="s">
        <v>17</v>
      </c>
      <c r="B18" s="7"/>
      <c r="C18" s="7"/>
      <c r="D18" s="8"/>
      <c r="E18" s="8"/>
      <c r="F18" s="8"/>
      <c r="G18" s="9"/>
      <c r="K18" s="60"/>
    </row>
    <row r="19" spans="1:12" ht="22.5" customHeight="1" x14ac:dyDescent="0.2">
      <c r="A19" s="10" t="s">
        <v>15</v>
      </c>
      <c r="B19" s="11" t="s">
        <v>12</v>
      </c>
      <c r="C19" s="11" t="s">
        <v>33</v>
      </c>
      <c r="D19" s="78" t="s">
        <v>9</v>
      </c>
      <c r="E19" s="79" t="s">
        <v>34</v>
      </c>
      <c r="F19" s="11" t="s">
        <v>4</v>
      </c>
      <c r="G19" s="12" t="s">
        <v>5</v>
      </c>
      <c r="K19" s="60"/>
    </row>
    <row r="20" spans="1:12" ht="36.75" customHeight="1" x14ac:dyDescent="0.2">
      <c r="A20" s="45" t="s">
        <v>22</v>
      </c>
      <c r="B20" s="15" t="s">
        <v>16</v>
      </c>
      <c r="C20" s="76">
        <v>16670000</v>
      </c>
      <c r="D20" s="56"/>
      <c r="E20" s="74" t="s">
        <v>28</v>
      </c>
      <c r="F20" s="16">
        <v>1</v>
      </c>
      <c r="G20" s="50">
        <f>ROUND(F20*D20,0)</f>
        <v>0</v>
      </c>
      <c r="K20" s="60"/>
    </row>
    <row r="21" spans="1:12" s="67" customFormat="1" ht="77.25" customHeight="1" x14ac:dyDescent="0.2">
      <c r="A21" s="64" t="s">
        <v>27</v>
      </c>
      <c r="B21" s="65" t="s">
        <v>16</v>
      </c>
      <c r="C21" s="76">
        <v>4750000</v>
      </c>
      <c r="D21" s="56"/>
      <c r="E21" s="74" t="s">
        <v>28</v>
      </c>
      <c r="F21" s="66">
        <v>2</v>
      </c>
      <c r="G21" s="50">
        <f>ROUND(F21*D21,0)</f>
        <v>0</v>
      </c>
      <c r="K21" s="68"/>
    </row>
    <row r="22" spans="1:12" ht="30.75" customHeight="1" x14ac:dyDescent="0.2">
      <c r="A22" s="49" t="s">
        <v>21</v>
      </c>
      <c r="B22" s="15" t="s">
        <v>19</v>
      </c>
      <c r="C22" s="76">
        <v>6500000</v>
      </c>
      <c r="D22" s="56"/>
      <c r="E22" s="73">
        <v>0.25</v>
      </c>
      <c r="F22" s="16">
        <v>2</v>
      </c>
      <c r="G22" s="50">
        <f>ROUND(F22*E22*D22,0)</f>
        <v>0</v>
      </c>
      <c r="K22" s="60"/>
    </row>
    <row r="23" spans="1:12" ht="12" customHeight="1" x14ac:dyDescent="0.2">
      <c r="A23" s="54"/>
      <c r="B23" s="46"/>
      <c r="C23" s="47"/>
      <c r="D23" s="85" t="s">
        <v>20</v>
      </c>
      <c r="E23" s="85"/>
      <c r="F23" s="48"/>
      <c r="G23" s="55"/>
      <c r="K23" s="60"/>
    </row>
    <row r="24" spans="1:12" ht="23.25" customHeight="1" x14ac:dyDescent="0.2">
      <c r="A24" s="17" t="s">
        <v>7</v>
      </c>
      <c r="B24" s="18"/>
      <c r="C24" s="18"/>
      <c r="D24" s="19"/>
      <c r="E24" s="19"/>
      <c r="F24" s="19"/>
      <c r="G24" s="51">
        <f>SUM(G20:G22)</f>
        <v>0</v>
      </c>
      <c r="L24" s="69"/>
    </row>
    <row r="25" spans="1:12" ht="15.75" customHeight="1" thickBot="1" x14ac:dyDescent="0.25">
      <c r="B25" s="27"/>
      <c r="G25" s="29"/>
    </row>
    <row r="26" spans="1:12" ht="16.5" thickBot="1" x14ac:dyDescent="0.3">
      <c r="A26" s="44" t="s">
        <v>18</v>
      </c>
      <c r="B26" s="30"/>
      <c r="C26" s="31"/>
      <c r="D26" s="32"/>
      <c r="E26" s="32"/>
      <c r="F26" s="32"/>
      <c r="G26" s="52">
        <f>G24</f>
        <v>0</v>
      </c>
    </row>
    <row r="27" spans="1:12" ht="13.5" thickBot="1" x14ac:dyDescent="0.25"/>
    <row r="28" spans="1:12" ht="15" x14ac:dyDescent="0.2">
      <c r="A28" s="41" t="s">
        <v>10</v>
      </c>
      <c r="B28" s="20"/>
      <c r="C28" s="20"/>
      <c r="D28" s="21"/>
      <c r="E28" s="21"/>
      <c r="F28" s="21"/>
      <c r="G28" s="40">
        <f>+G17+G26</f>
        <v>0</v>
      </c>
    </row>
    <row r="29" spans="1:12" ht="15" x14ac:dyDescent="0.2">
      <c r="A29" s="42" t="s">
        <v>14</v>
      </c>
      <c r="B29" s="22"/>
      <c r="C29" s="22"/>
      <c r="D29" s="23"/>
      <c r="E29" s="23"/>
      <c r="F29" s="23"/>
      <c r="G29" s="40">
        <f>ROUND(G28*0.19,0)</f>
        <v>0</v>
      </c>
    </row>
    <row r="30" spans="1:12" ht="15.75" thickBot="1" x14ac:dyDescent="0.25">
      <c r="A30" s="43" t="s">
        <v>11</v>
      </c>
      <c r="B30" s="24"/>
      <c r="C30" s="24"/>
      <c r="D30" s="25"/>
      <c r="E30" s="25"/>
      <c r="F30" s="25"/>
      <c r="G30" s="53">
        <f>G28+G29</f>
        <v>0</v>
      </c>
    </row>
    <row r="31" spans="1:12" ht="15" x14ac:dyDescent="0.2">
      <c r="A31" s="28"/>
      <c r="D31" s="26"/>
      <c r="G31" s="5"/>
    </row>
    <row r="32" spans="1:12" ht="30" customHeight="1" x14ac:dyDescent="0.2">
      <c r="A32" s="81" t="s">
        <v>35</v>
      </c>
      <c r="B32" s="82"/>
      <c r="C32" s="82"/>
      <c r="D32" s="82"/>
      <c r="E32" s="82"/>
      <c r="F32" s="82"/>
      <c r="G32" s="82"/>
    </row>
    <row r="33" spans="1:7" x14ac:dyDescent="0.2">
      <c r="A33" s="81" t="s">
        <v>36</v>
      </c>
      <c r="B33" s="82"/>
      <c r="C33" s="82"/>
      <c r="D33" s="82"/>
      <c r="E33" s="82"/>
      <c r="F33" s="82"/>
      <c r="G33" s="82"/>
    </row>
    <row r="34" spans="1:7" x14ac:dyDescent="0.2">
      <c r="A34" s="81" t="s">
        <v>37</v>
      </c>
      <c r="B34" s="82"/>
      <c r="C34" s="82"/>
      <c r="D34" s="82"/>
      <c r="E34" s="82"/>
      <c r="F34" s="82"/>
      <c r="G34" s="82"/>
    </row>
    <row r="35" spans="1:7" x14ac:dyDescent="0.2">
      <c r="A35" s="1" t="s">
        <v>38</v>
      </c>
    </row>
  </sheetData>
  <mergeCells count="7">
    <mergeCell ref="A33:G33"/>
    <mergeCell ref="A34:G34"/>
    <mergeCell ref="A1:G1"/>
    <mergeCell ref="A3:G3"/>
    <mergeCell ref="D23:E23"/>
    <mergeCell ref="A32:G32"/>
    <mergeCell ref="B5:G5"/>
  </mergeCells>
  <printOptions horizontalCentered="1" verticalCentered="1"/>
  <pageMargins left="0.78740157480314965" right="0.78740157480314965" top="0.98425196850393704" bottom="0.98425196850393704" header="0" footer="0"/>
  <pageSetup scale="53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a7b7eb-8fb4-4afc-80a6-585680cf9f7b">
      <Terms xmlns="http://schemas.microsoft.com/office/infopath/2007/PartnerControls"/>
    </lcf76f155ced4ddcb4097134ff3c332f>
    <TaxCatchAll xmlns="7887e59d-d3df-4ad4-a2eb-7833e4d78df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6BF3F7384317E4493398B54B6009489" ma:contentTypeVersion="16" ma:contentTypeDescription="Crear nuevo documento." ma:contentTypeScope="" ma:versionID="d2aead1b5ed0f09e5d77402c833d4ab1">
  <xsd:schema xmlns:xsd="http://www.w3.org/2001/XMLSchema" xmlns:xs="http://www.w3.org/2001/XMLSchema" xmlns:p="http://schemas.microsoft.com/office/2006/metadata/properties" xmlns:ns2="41a7b7eb-8fb4-4afc-80a6-585680cf9f7b" xmlns:ns3="7887e59d-d3df-4ad4-a2eb-7833e4d78df7" targetNamespace="http://schemas.microsoft.com/office/2006/metadata/properties" ma:root="true" ma:fieldsID="f595a3c3bb69c4f10b36743e1c96addd" ns2:_="" ns3:_="">
    <xsd:import namespace="41a7b7eb-8fb4-4afc-80a6-585680cf9f7b"/>
    <xsd:import namespace="7887e59d-d3df-4ad4-a2eb-7833e4d78d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a7b7eb-8fb4-4afc-80a6-585680cf9f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c413805f-f5d2-4ef4-97c5-a2f01beebf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7e59d-d3df-4ad4-a2eb-7833e4d78d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d184466-1530-4337-b847-e983ff639275}" ma:internalName="TaxCatchAll" ma:showField="CatchAllData" ma:web="7887e59d-d3df-4ad4-a2eb-7833e4d78d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5EE1D1-8B09-4EC2-859F-D1D8F84812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B14974-6657-482D-A902-530F7E09ED3E}">
  <ds:schemaRefs>
    <ds:schemaRef ds:uri="http://schemas.microsoft.com/office/2006/metadata/properties"/>
    <ds:schemaRef ds:uri="http://schemas.microsoft.com/office/infopath/2007/PartnerControls"/>
    <ds:schemaRef ds:uri="41a7b7eb-8fb4-4afc-80a6-585680cf9f7b"/>
    <ds:schemaRef ds:uri="7887e59d-d3df-4ad4-a2eb-7833e4d78df7"/>
  </ds:schemaRefs>
</ds:datastoreItem>
</file>

<file path=customXml/itemProps3.xml><?xml version="1.0" encoding="utf-8"?>
<ds:datastoreItem xmlns:ds="http://schemas.openxmlformats.org/officeDocument/2006/customXml" ds:itemID="{211660B2-D68A-4018-9EC1-B89D872630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a7b7eb-8fb4-4afc-80a6-585680cf9f7b"/>
    <ds:schemaRef ds:uri="7887e59d-d3df-4ad4-a2eb-7833e4d78d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</vt:lpstr>
      <vt:lpstr>COTIZACION!Área_de_impresión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gasierra</dc:creator>
  <cp:lastModifiedBy>Karlo Fernandez Cala</cp:lastModifiedBy>
  <cp:lastPrinted>2017-09-11T15:09:14Z</cp:lastPrinted>
  <dcterms:created xsi:type="dcterms:W3CDTF">2011-05-17T18:45:52Z</dcterms:created>
  <dcterms:modified xsi:type="dcterms:W3CDTF">2024-11-05T10:52:44Z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0x01010026BF3F7384317E4493398B54B6009489</vt:lpwstr>
  </property>
</Properties>
</file>