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essica.giraldo\Downloads\"/>
    </mc:Choice>
  </mc:AlternateContent>
  <bookViews>
    <workbookView xWindow="0" yWindow="0" windowWidth="24000" windowHeight="9600" activeTab="2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Datos de Licitación (2)" sheetId="6" r:id="rId5"/>
    <sheet name="Mensajes" sheetId="5" r:id="rId6"/>
  </sheets>
  <calcPr calcId="162913"/>
</workbook>
</file>

<file path=xl/calcChain.xml><?xml version="1.0" encoding="utf-8"?>
<calcChain xmlns="http://schemas.openxmlformats.org/spreadsheetml/2006/main">
  <c r="P16" i="6" l="1"/>
  <c r="P17" i="6" s="1"/>
  <c r="O16" i="6"/>
  <c r="O17" i="6" s="1"/>
  <c r="N17" i="6"/>
  <c r="N16" i="6"/>
  <c r="N12" i="6"/>
  <c r="N9" i="6"/>
  <c r="N9" i="4"/>
</calcChain>
</file>

<file path=xl/sharedStrings.xml><?xml version="1.0" encoding="utf-8"?>
<sst xmlns="http://schemas.openxmlformats.org/spreadsheetml/2006/main" count="339" uniqueCount="107">
  <si>
    <t>Subasta</t>
  </si>
  <si>
    <t>PN UPRES VALLE SA SI 294/2024 SUBASTA GRUPO 4</t>
  </si>
  <si>
    <t>Entidad Estatal</t>
  </si>
  <si>
    <t>UPRES VALLE</t>
  </si>
  <si>
    <t>Código de mercado</t>
  </si>
  <si>
    <t>GovCo</t>
  </si>
  <si>
    <t>Código de idioma</t>
  </si>
  <si>
    <t>es-CO</t>
  </si>
  <si>
    <t>Fecha de inicio</t>
  </si>
  <si>
    <t>01/11/2024 16:05:00 (UTC -05:00:00)</t>
  </si>
  <si>
    <t>Fecha fin</t>
  </si>
  <si>
    <t>01/11/2024 16:20:00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</si>
  <si>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</si>
  <si>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</si>
  <si>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</si>
  <si>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</si>
  <si>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</si>
  <si>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</si>
  <si>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</si>
  <si>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</si>
  <si>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</si>
  <si>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</si>
  <si>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</si>
  <si>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</si>
  <si>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</si>
  <si>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</si>
  <si>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</si>
  <si>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</si>
  <si>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</si>
  <si>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</si>
  <si>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</si>
  <si>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</si>
  <si>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</si>
  <si>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</si>
  <si>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</si>
  <si>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</si>
  <si>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</si>
  <si>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</si>
  <si>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</si>
  <si>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DISORTHO SAS</t>
  </si>
  <si>
    <t>6023333</t>
  </si>
  <si>
    <t>vicky.vaca@disortho.co</t>
  </si>
  <si>
    <t>860529890</t>
  </si>
  <si>
    <t>https://www.secop.gov.co/PRODCCEDirectory/Profile/700887151</t>
  </si>
  <si>
    <t>Intercomercial Medica</t>
  </si>
  <si>
    <t>3158701</t>
  </si>
  <si>
    <t>asesoriascontratacionestatal1@gmail.com</t>
  </si>
  <si>
    <t>830501223</t>
  </si>
  <si>
    <t>https://www.secop.gov.co/PRODCCEDirectory/Profile/700150014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</si>
  <si>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</si>
  <si>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</si>
  <si>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</si>
  <si>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</si>
  <si>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</si>
  <si>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</si>
  <si>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</si>
  <si>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</si>
  <si>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GRUPO No. 4 SUMINISTRO MATERIAL DE OSTESINTESIS PARA  REEMPLAZOS ARTICULARE</t>
  </si>
  <si>
    <t>215.036.711,00 COP</t>
  </si>
  <si>
    <t>200.199.177,50 COP</t>
  </si>
  <si>
    <t>14.837.533,50 COP</t>
  </si>
  <si>
    <t>6.9 %</t>
  </si>
  <si>
    <t>REEMPLAZOS ARTICULARES</t>
  </si>
  <si>
    <t>UN</t>
  </si>
  <si>
    <t>204.284.875,00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</si>
  <si>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</si>
  <si>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</si>
  <si>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</si>
  <si>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</si>
  <si>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</si>
  <si>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</si>
  <si>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</si>
  <si>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</si>
  <si>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</si>
  <si>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</si>
  <si>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</si>
  <si>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</si>
  <si>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</si>
  <si>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LELYS MIREYA MORALES RODRIGUEZ</t>
  </si>
  <si>
    <t>01/11/2024 16:19:56</t>
  </si>
  <si>
    <t>4.085.697,50 COP</t>
  </si>
  <si>
    <t>2.04 %</t>
  </si>
  <si>
    <t>1</t>
  </si>
  <si>
    <t>0,00 COP</t>
  </si>
  <si>
    <t>0.00 %</t>
  </si>
  <si>
    <t>JUAN CAMILO AMARILLO TRIVIÑO</t>
  </si>
  <si>
    <t>01/11/2024 16:19:28</t>
  </si>
  <si>
    <t>10.751.836,00 COP</t>
  </si>
  <si>
    <t>5 %</t>
  </si>
  <si>
    <t>Remitente</t>
  </si>
  <si>
    <t>Destinatario</t>
  </si>
  <si>
    <t>Mensaje</t>
  </si>
  <si>
    <t>01/11/2024 16:05:36</t>
  </si>
  <si>
    <t>UPRES VALLE(YESSICA ALEJANDRA GIRALDO MOSQUERA)</t>
  </si>
  <si>
    <t>se da inicio a la subasta programada para el grupo 4</t>
  </si>
  <si>
    <t>01/11/2024 16:19:08</t>
  </si>
  <si>
    <t>a un minuto para dar por terminada la subasta del grupo 4</t>
  </si>
  <si>
    <t>01/11/2024 16:17:15</t>
  </si>
  <si>
    <t>quedan dos minutos para el termino de la subasta</t>
  </si>
  <si>
    <t>01/11/2024 16:14:10</t>
  </si>
  <si>
    <t>quedan 5 minutos para el termino de la subasta</t>
  </si>
  <si>
    <t>01/11/2024 16:05:19</t>
  </si>
  <si>
    <t>el oferente deberá respetar el margen minimo del 2% establecido para cada lance</t>
  </si>
  <si>
    <t>01/11/2024 16:20:05</t>
  </si>
  <si>
    <t>se da por terminada la subasta del grupo 4</t>
  </si>
  <si>
    <t>01/11/2024 16:09:25</t>
  </si>
  <si>
    <t>quedan 10 minutos para el termino de la subasta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</si>
</sst>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%"/>
  </numFmts>
  <fonts count="4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  <font>
      <sz val="11"/>
      <name val="Calibri"/>
    </font>
  </fonts>
  <fills count="6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55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11" xfId="0" applyBorder="1"/>
    <xf numFmtId="0" fontId="0" fillId="0" borderId="5" xfId="0" applyBorder="1"/>
    <xf numFmtId="0" fontId="2" fillId="3" borderId="3" xfId="0" applyFont="1" applyFill="1" applyBorder="1"/>
    <xf numFmtId="0" fontId="2" fillId="4" borderId="4" xfId="0" applyFont="1" applyFill="1" applyBorder="1"/>
    <xf numFmtId="0" fontId="0" fillId="0" borderId="4" xfId="0" applyBorder="1"/>
    <xf numFmtId="0" fontId="2" fillId="3" borderId="11" xfId="0" applyFont="1" applyFill="1" applyBorder="1"/>
    <xf numFmtId="0" fontId="2" fillId="4" borderId="12" xfId="0" applyFont="1" applyFill="1" applyBorder="1"/>
    <xf numFmtId="0" fontId="0" fillId="0" borderId="12" xfId="0" applyBorder="1"/>
    <xf numFmtId="0" fontId="2" fillId="3" borderId="5" xfId="0" applyFont="1" applyFill="1" applyBorder="1"/>
    <xf numFmtId="0" fontId="2" fillId="4" borderId="6" xfId="0" applyFont="1" applyFill="1" applyBorder="1"/>
    <xf numFmtId="0" fontId="0" fillId="0" borderId="6" xfId="0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2" fillId="4" borderId="15" xfId="0" applyFont="1" applyFill="1" applyBorder="1"/>
    <xf numFmtId="0" fontId="0" fillId="0" borderId="15" xfId="0" applyBorder="1"/>
    <xf numFmtId="0" fontId="0" fillId="0" borderId="16" xfId="0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NumberFormat="1"/>
    <xf numFmtId="4" fontId="2" fillId="3" borderId="11" xfId="0" applyNumberFormat="1" applyFont="1" applyFill="1" applyBorder="1"/>
    <xf numFmtId="4" fontId="2" fillId="4" borderId="12" xfId="0" applyNumberFormat="1" applyFont="1" applyFill="1" applyBorder="1"/>
    <xf numFmtId="4" fontId="0" fillId="0" borderId="12" xfId="0" applyNumberFormat="1" applyBorder="1"/>
    <xf numFmtId="4" fontId="0" fillId="0" borderId="10" xfId="0" applyNumberFormat="1" applyBorder="1"/>
    <xf numFmtId="9" fontId="0" fillId="0" borderId="0" xfId="2" applyFont="1"/>
    <xf numFmtId="10" fontId="0" fillId="0" borderId="0" xfId="2" applyNumberFormat="1" applyFont="1"/>
    <xf numFmtId="43" fontId="0" fillId="0" borderId="0" xfId="1" applyFont="1"/>
    <xf numFmtId="43" fontId="0" fillId="0" borderId="0" xfId="0" applyNumberFormat="1"/>
    <xf numFmtId="10" fontId="0" fillId="0" borderId="0" xfId="0" applyNumberFormat="1"/>
    <xf numFmtId="4" fontId="0" fillId="5" borderId="0" xfId="0" applyNumberFormat="1" applyFill="1"/>
    <xf numFmtId="9" fontId="0" fillId="5" borderId="0" xfId="0" applyNumberFormat="1" applyFill="1"/>
    <xf numFmtId="164" fontId="0" fillId="5" borderId="0" xfId="0" applyNumberFormat="1" applyFill="1"/>
    <xf numFmtId="43" fontId="0" fillId="5" borderId="0" xfId="1" applyFont="1" applyFill="1"/>
    <xf numFmtId="43" fontId="0" fillId="5" borderId="0" xfId="0" applyNumberFormat="1" applyFill="1"/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23</v>
      </c>
    </row>
    <row r="15" spans="1:2">
      <c r="A15" s="4" t="s">
        <v>27</v>
      </c>
      <c r="B15" s="6" t="s">
        <v>23</v>
      </c>
    </row>
    <row r="16" spans="1:2">
      <c r="A16" s="4" t="s">
        <v>28</v>
      </c>
      <c r="B16" s="6" t="s">
        <v>29</v>
      </c>
    </row>
    <row r="17" spans="1:2">
      <c r="A17" s="4" t="s">
        <v>30</v>
      </c>
      <c r="B17" s="6" t="s">
        <v>23</v>
      </c>
    </row>
    <row r="18" spans="1:2">
      <c r="A18" s="4" t="s">
        <v>31</v>
      </c>
      <c r="B18" s="6" t="s">
        <v>23</v>
      </c>
    </row>
    <row r="19" spans="1:2">
      <c r="A19" s="2" t="s">
        <v>32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 spans="1:6">
      <c r="A2" s="14" t="s">
        <v>39</v>
      </c>
      <c r="B2" s="15" t="s">
        <v>40</v>
      </c>
      <c r="C2" s="15" t="s">
        <v>41</v>
      </c>
      <c r="D2" s="15">
        <v>1</v>
      </c>
      <c r="E2" s="15" t="s">
        <v>42</v>
      </c>
      <c r="F2" s="16" t="s">
        <v>43</v>
      </c>
    </row>
    <row r="3" spans="1:6">
      <c r="A3" s="12" t="s">
        <v>44</v>
      </c>
      <c r="B3" s="13" t="s">
        <v>45</v>
      </c>
      <c r="C3" s="13" t="s">
        <v>46</v>
      </c>
      <c r="D3" s="13">
        <v>1</v>
      </c>
      <c r="E3" s="13" t="s">
        <v>47</v>
      </c>
      <c r="F3" s="11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abSelected="1" workbookViewId="0">
      <selection sqref="A1:J3"/>
    </sheetView>
  </sheetViews>
  <sheetFormatPr baseColWidth="10" defaultColWidth="9.140625" defaultRowHeight="15"/>
  <cols>
    <col min="1" max="1" width="30.42578125" customWidth="1"/>
    <col min="2" max="3" width="10" customWidth="1"/>
    <col min="4" max="4" width="19" customWidth="1"/>
    <col min="5" max="5" width="19.85546875" customWidth="1"/>
    <col min="6" max="6" width="22.42578125" customWidth="1"/>
    <col min="7" max="7" width="21.140625" customWidth="1"/>
    <col min="8" max="8" width="25" customWidth="1"/>
    <col min="9" max="10" width="15" customWidth="1"/>
  </cols>
  <sheetData>
    <row r="1" spans="1:10" ht="45">
      <c r="A1" s="27" t="s">
        <v>49</v>
      </c>
      <c r="B1" s="28" t="s">
        <v>50</v>
      </c>
      <c r="C1" s="28" t="s">
        <v>51</v>
      </c>
      <c r="D1" s="28" t="s">
        <v>52</v>
      </c>
      <c r="E1" s="28" t="s">
        <v>39</v>
      </c>
      <c r="F1" s="28" t="s">
        <v>44</v>
      </c>
      <c r="G1" s="28" t="s">
        <v>53</v>
      </c>
      <c r="H1" s="28" t="s">
        <v>54</v>
      </c>
      <c r="I1" s="28" t="s">
        <v>55</v>
      </c>
      <c r="J1" s="26" t="s">
        <v>56</v>
      </c>
    </row>
    <row r="2" spans="1:10">
      <c r="A2" s="35" t="s">
        <v>57</v>
      </c>
      <c r="B2" s="36" t="s">
        <v>25</v>
      </c>
      <c r="C2" s="36" t="s">
        <v>25</v>
      </c>
      <c r="D2" s="36" t="s">
        <v>58</v>
      </c>
      <c r="E2" s="36" t="s">
        <v>25</v>
      </c>
      <c r="F2" s="36" t="s">
        <v>25</v>
      </c>
      <c r="G2" s="36" t="s">
        <v>59</v>
      </c>
      <c r="H2" s="36" t="s">
        <v>44</v>
      </c>
      <c r="I2" s="36" t="s">
        <v>60</v>
      </c>
      <c r="J2" s="34" t="s">
        <v>61</v>
      </c>
    </row>
    <row r="3" spans="1:10">
      <c r="A3" s="38" t="s">
        <v>62</v>
      </c>
      <c r="B3" s="39" t="s">
        <v>63</v>
      </c>
      <c r="C3" s="39">
        <v>1</v>
      </c>
      <c r="D3" s="39" t="s">
        <v>58</v>
      </c>
      <c r="E3" s="39" t="s">
        <v>64</v>
      </c>
      <c r="F3" s="39" t="s">
        <v>59</v>
      </c>
      <c r="G3" s="39" t="s">
        <v>25</v>
      </c>
      <c r="H3" s="39" t="s">
        <v>25</v>
      </c>
      <c r="I3" s="39" t="s">
        <v>25</v>
      </c>
      <c r="J3" s="37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topLeftCell="C1" workbookViewId="0">
      <selection activeCell="N9" sqref="N9"/>
    </sheetView>
  </sheetViews>
  <sheetFormatPr baseColWidth="10" defaultColWidth="9.140625" defaultRowHeight="15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3" width="10" customWidth="1"/>
    <col min="14" max="14" width="18" bestFit="1" customWidth="1"/>
    <col min="15" max="16" width="15.85546875" bestFit="1" customWidth="1"/>
    <col min="17" max="17" width="14.140625" bestFit="1" customWidth="1"/>
  </cols>
  <sheetData>
    <row r="1" spans="1:17" ht="45">
      <c r="A1" s="27" t="s">
        <v>65</v>
      </c>
      <c r="B1" s="28" t="s">
        <v>66</v>
      </c>
      <c r="C1" s="28" t="s">
        <v>67</v>
      </c>
      <c r="D1" s="28" t="s">
        <v>50</v>
      </c>
      <c r="E1" s="28" t="s">
        <v>51</v>
      </c>
      <c r="F1" s="29" t="s">
        <v>52</v>
      </c>
      <c r="G1" s="28" t="s">
        <v>54</v>
      </c>
      <c r="H1" s="28" t="s">
        <v>68</v>
      </c>
      <c r="I1" s="28" t="s">
        <v>69</v>
      </c>
      <c r="J1" s="29" t="s">
        <v>70</v>
      </c>
      <c r="K1" s="28" t="s">
        <v>71</v>
      </c>
      <c r="L1" s="28" t="s">
        <v>72</v>
      </c>
      <c r="M1" s="29" t="s">
        <v>73</v>
      </c>
      <c r="N1" s="28" t="s">
        <v>74</v>
      </c>
      <c r="O1" s="28" t="s">
        <v>75</v>
      </c>
      <c r="P1" s="29" t="s">
        <v>76</v>
      </c>
      <c r="Q1" s="26" t="s">
        <v>77</v>
      </c>
    </row>
    <row r="2" spans="1:17">
      <c r="A2" s="17" t="s">
        <v>57</v>
      </c>
      <c r="B2" s="20" t="s">
        <v>25</v>
      </c>
      <c r="C2" s="20" t="s">
        <v>57</v>
      </c>
      <c r="D2" s="20" t="s">
        <v>25</v>
      </c>
      <c r="E2" s="20" t="s">
        <v>25</v>
      </c>
      <c r="F2" s="30" t="s">
        <v>58</v>
      </c>
      <c r="G2" s="20" t="s">
        <v>44</v>
      </c>
      <c r="H2" s="20" t="s">
        <v>78</v>
      </c>
      <c r="I2" s="20" t="s">
        <v>79</v>
      </c>
      <c r="J2" s="30" t="s">
        <v>59</v>
      </c>
      <c r="K2" s="20" t="s">
        <v>60</v>
      </c>
      <c r="L2" s="20" t="s">
        <v>60</v>
      </c>
      <c r="M2" s="30" t="s">
        <v>61</v>
      </c>
      <c r="N2" s="20" t="s">
        <v>64</v>
      </c>
      <c r="O2" s="20" t="s">
        <v>80</v>
      </c>
      <c r="P2" s="30" t="s">
        <v>80</v>
      </c>
      <c r="Q2" s="23" t="s">
        <v>81</v>
      </c>
    </row>
    <row r="3" spans="1:17">
      <c r="A3" s="18" t="s">
        <v>57</v>
      </c>
      <c r="B3" s="21" t="s">
        <v>25</v>
      </c>
      <c r="C3" s="21" t="s">
        <v>57</v>
      </c>
      <c r="D3" s="21" t="s">
        <v>25</v>
      </c>
      <c r="E3" s="21" t="s">
        <v>25</v>
      </c>
      <c r="F3" s="31" t="s">
        <v>58</v>
      </c>
      <c r="G3" s="21" t="s">
        <v>44</v>
      </c>
      <c r="H3" s="21" t="s">
        <v>78</v>
      </c>
      <c r="I3" s="21" t="s">
        <v>79</v>
      </c>
      <c r="J3" s="31" t="s">
        <v>59</v>
      </c>
      <c r="K3" s="21" t="s">
        <v>60</v>
      </c>
      <c r="L3" s="21" t="s">
        <v>60</v>
      </c>
      <c r="M3" s="31" t="s">
        <v>61</v>
      </c>
      <c r="N3" s="21" t="s">
        <v>64</v>
      </c>
      <c r="O3" s="21" t="s">
        <v>80</v>
      </c>
      <c r="P3" s="31" t="s">
        <v>80</v>
      </c>
      <c r="Q3" s="24" t="s">
        <v>81</v>
      </c>
    </row>
    <row r="4" spans="1:17">
      <c r="A4" s="19" t="s">
        <v>25</v>
      </c>
      <c r="B4" s="22" t="s">
        <v>82</v>
      </c>
      <c r="C4" s="22" t="s">
        <v>62</v>
      </c>
      <c r="D4" s="22" t="s">
        <v>63</v>
      </c>
      <c r="E4" s="22">
        <v>1</v>
      </c>
      <c r="F4" s="32" t="s">
        <v>58</v>
      </c>
      <c r="G4" s="22" t="s">
        <v>44</v>
      </c>
      <c r="H4" s="22" t="s">
        <v>78</v>
      </c>
      <c r="I4" s="22" t="s">
        <v>79</v>
      </c>
      <c r="J4" s="32" t="s">
        <v>59</v>
      </c>
      <c r="K4" s="22" t="s">
        <v>60</v>
      </c>
      <c r="L4" s="22" t="s">
        <v>60</v>
      </c>
      <c r="M4" s="32" t="s">
        <v>61</v>
      </c>
      <c r="N4" s="22" t="s">
        <v>59</v>
      </c>
      <c r="O4" s="22" t="s">
        <v>83</v>
      </c>
      <c r="P4" s="32" t="s">
        <v>83</v>
      </c>
      <c r="Q4" s="25" t="s">
        <v>84</v>
      </c>
    </row>
    <row r="5" spans="1:17">
      <c r="A5" s="18" t="s">
        <v>57</v>
      </c>
      <c r="B5" s="21" t="s">
        <v>25</v>
      </c>
      <c r="C5" s="21" t="s">
        <v>57</v>
      </c>
      <c r="D5" s="21" t="s">
        <v>25</v>
      </c>
      <c r="E5" s="21" t="s">
        <v>25</v>
      </c>
      <c r="F5" s="31" t="s">
        <v>58</v>
      </c>
      <c r="G5" s="21" t="s">
        <v>39</v>
      </c>
      <c r="H5" s="21" t="s">
        <v>85</v>
      </c>
      <c r="I5" s="21" t="s">
        <v>86</v>
      </c>
      <c r="J5" s="31" t="s">
        <v>64</v>
      </c>
      <c r="K5" s="21" t="s">
        <v>87</v>
      </c>
      <c r="L5" s="21" t="s">
        <v>87</v>
      </c>
      <c r="M5" s="31" t="s">
        <v>88</v>
      </c>
      <c r="N5" s="21" t="s">
        <v>64</v>
      </c>
      <c r="O5" s="21" t="s">
        <v>83</v>
      </c>
      <c r="P5" s="31" t="s">
        <v>83</v>
      </c>
      <c r="Q5" s="24" t="s">
        <v>84</v>
      </c>
    </row>
    <row r="6" spans="1:17">
      <c r="A6" s="12" t="s">
        <v>25</v>
      </c>
      <c r="B6" s="13" t="s">
        <v>82</v>
      </c>
      <c r="C6" s="13" t="s">
        <v>62</v>
      </c>
      <c r="D6" s="13" t="s">
        <v>63</v>
      </c>
      <c r="E6" s="13">
        <v>1</v>
      </c>
      <c r="F6" s="33" t="s">
        <v>58</v>
      </c>
      <c r="G6" s="13" t="s">
        <v>39</v>
      </c>
      <c r="H6" s="13" t="s">
        <v>85</v>
      </c>
      <c r="I6" s="13" t="s">
        <v>86</v>
      </c>
      <c r="J6" s="33" t="s">
        <v>64</v>
      </c>
      <c r="K6" s="13" t="s">
        <v>87</v>
      </c>
      <c r="L6" s="13" t="s">
        <v>87</v>
      </c>
      <c r="M6" s="33" t="s">
        <v>88</v>
      </c>
      <c r="N6" s="13" t="s">
        <v>64</v>
      </c>
      <c r="O6" s="13" t="s">
        <v>83</v>
      </c>
      <c r="P6" s="33" t="s">
        <v>83</v>
      </c>
      <c r="Q6" s="11" t="s">
        <v>84</v>
      </c>
    </row>
    <row r="9" spans="1:17">
      <c r="N9" t="e">
        <f>+N4/N2</f>
        <v>#VALUE!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opLeftCell="E1" workbookViewId="0">
      <selection activeCell="H13" sqref="H13"/>
    </sheetView>
  </sheetViews>
  <sheetFormatPr baseColWidth="10" defaultColWidth="9.140625" defaultRowHeight="15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3" width="10" customWidth="1"/>
    <col min="14" max="14" width="18" bestFit="1" customWidth="1"/>
    <col min="15" max="16" width="15.85546875" bestFit="1" customWidth="1"/>
    <col min="17" max="17" width="14.140625" bestFit="1" customWidth="1"/>
  </cols>
  <sheetData>
    <row r="1" spans="1:17" ht="45">
      <c r="A1" s="27" t="s">
        <v>65</v>
      </c>
      <c r="B1" s="28" t="s">
        <v>66</v>
      </c>
      <c r="C1" s="28" t="s">
        <v>67</v>
      </c>
      <c r="D1" s="28" t="s">
        <v>50</v>
      </c>
      <c r="E1" s="28" t="s">
        <v>51</v>
      </c>
      <c r="F1" s="29" t="s">
        <v>52</v>
      </c>
      <c r="G1" s="28" t="s">
        <v>54</v>
      </c>
      <c r="H1" s="28" t="s">
        <v>68</v>
      </c>
      <c r="I1" s="28" t="s">
        <v>69</v>
      </c>
      <c r="J1" s="29" t="s">
        <v>70</v>
      </c>
      <c r="K1" s="28" t="s">
        <v>71</v>
      </c>
      <c r="L1" s="28" t="s">
        <v>72</v>
      </c>
      <c r="M1" s="29" t="s">
        <v>73</v>
      </c>
      <c r="N1" s="28" t="s">
        <v>74</v>
      </c>
      <c r="O1" s="28" t="s">
        <v>75</v>
      </c>
      <c r="P1" s="29" t="s">
        <v>76</v>
      </c>
      <c r="Q1" s="26" t="s">
        <v>77</v>
      </c>
    </row>
    <row r="2" spans="1:17">
      <c r="A2" s="17" t="s">
        <v>57</v>
      </c>
      <c r="B2" s="20" t="s">
        <v>25</v>
      </c>
      <c r="C2" s="20" t="s">
        <v>57</v>
      </c>
      <c r="D2" s="20" t="s">
        <v>25</v>
      </c>
      <c r="E2" s="20" t="s">
        <v>25</v>
      </c>
      <c r="F2" s="30" t="s">
        <v>58</v>
      </c>
      <c r="G2" s="20" t="s">
        <v>44</v>
      </c>
      <c r="H2" s="20" t="s">
        <v>78</v>
      </c>
      <c r="I2" s="20" t="s">
        <v>79</v>
      </c>
      <c r="J2" s="30" t="s">
        <v>59</v>
      </c>
      <c r="K2" s="20" t="s">
        <v>60</v>
      </c>
      <c r="L2" s="20" t="s">
        <v>60</v>
      </c>
      <c r="M2" s="30" t="s">
        <v>61</v>
      </c>
      <c r="N2" s="41">
        <v>204284875</v>
      </c>
      <c r="O2" s="20" t="s">
        <v>80</v>
      </c>
      <c r="P2" s="30" t="s">
        <v>80</v>
      </c>
      <c r="Q2" s="23" t="s">
        <v>81</v>
      </c>
    </row>
    <row r="3" spans="1:17">
      <c r="A3" s="18" t="s">
        <v>57</v>
      </c>
      <c r="B3" s="21" t="s">
        <v>25</v>
      </c>
      <c r="C3" s="21" t="s">
        <v>57</v>
      </c>
      <c r="D3" s="21" t="s">
        <v>25</v>
      </c>
      <c r="E3" s="21" t="s">
        <v>25</v>
      </c>
      <c r="F3" s="31" t="s">
        <v>58</v>
      </c>
      <c r="G3" s="21" t="s">
        <v>44</v>
      </c>
      <c r="H3" s="21" t="s">
        <v>78</v>
      </c>
      <c r="I3" s="21" t="s">
        <v>79</v>
      </c>
      <c r="J3" s="31" t="s">
        <v>59</v>
      </c>
      <c r="K3" s="21" t="s">
        <v>60</v>
      </c>
      <c r="L3" s="21" t="s">
        <v>60</v>
      </c>
      <c r="M3" s="31" t="s">
        <v>61</v>
      </c>
      <c r="N3" s="42">
        <v>204284875</v>
      </c>
      <c r="O3" s="21" t="s">
        <v>80</v>
      </c>
      <c r="P3" s="31" t="s">
        <v>80</v>
      </c>
      <c r="Q3" s="24" t="s">
        <v>81</v>
      </c>
    </row>
    <row r="4" spans="1:17">
      <c r="A4" s="19" t="s">
        <v>25</v>
      </c>
      <c r="B4" s="22" t="s">
        <v>82</v>
      </c>
      <c r="C4" s="22" t="s">
        <v>62</v>
      </c>
      <c r="D4" s="22" t="s">
        <v>63</v>
      </c>
      <c r="E4" s="22">
        <v>1</v>
      </c>
      <c r="F4" s="32" t="s">
        <v>58</v>
      </c>
      <c r="G4" s="22" t="s">
        <v>44</v>
      </c>
      <c r="H4" s="22" t="s">
        <v>78</v>
      </c>
      <c r="I4" s="22" t="s">
        <v>79</v>
      </c>
      <c r="J4" s="32" t="s">
        <v>59</v>
      </c>
      <c r="K4" s="22" t="s">
        <v>60</v>
      </c>
      <c r="L4" s="22" t="s">
        <v>60</v>
      </c>
      <c r="M4" s="32" t="s">
        <v>61</v>
      </c>
      <c r="N4" s="43">
        <v>200199177.5</v>
      </c>
      <c r="O4" s="22" t="s">
        <v>83</v>
      </c>
      <c r="P4" s="32" t="s">
        <v>83</v>
      </c>
      <c r="Q4" s="25" t="s">
        <v>84</v>
      </c>
    </row>
    <row r="5" spans="1:17">
      <c r="A5" s="18" t="s">
        <v>57</v>
      </c>
      <c r="B5" s="21" t="s">
        <v>25</v>
      </c>
      <c r="C5" s="21" t="s">
        <v>57</v>
      </c>
      <c r="D5" s="21" t="s">
        <v>25</v>
      </c>
      <c r="E5" s="21" t="s">
        <v>25</v>
      </c>
      <c r="F5" s="31" t="s">
        <v>58</v>
      </c>
      <c r="G5" s="21" t="s">
        <v>39</v>
      </c>
      <c r="H5" s="21" t="s">
        <v>85</v>
      </c>
      <c r="I5" s="21" t="s">
        <v>86</v>
      </c>
      <c r="J5" s="31" t="s">
        <v>64</v>
      </c>
      <c r="K5" s="21" t="s">
        <v>87</v>
      </c>
      <c r="L5" s="21" t="s">
        <v>87</v>
      </c>
      <c r="M5" s="31" t="s">
        <v>88</v>
      </c>
      <c r="N5" s="42">
        <v>204284875</v>
      </c>
      <c r="O5" s="21" t="s">
        <v>83</v>
      </c>
      <c r="P5" s="31" t="s">
        <v>83</v>
      </c>
      <c r="Q5" s="24" t="s">
        <v>84</v>
      </c>
    </row>
    <row r="6" spans="1:17">
      <c r="A6" s="12" t="s">
        <v>25</v>
      </c>
      <c r="B6" s="13" t="s">
        <v>82</v>
      </c>
      <c r="C6" s="13" t="s">
        <v>62</v>
      </c>
      <c r="D6" s="13" t="s">
        <v>63</v>
      </c>
      <c r="E6" s="13">
        <v>1</v>
      </c>
      <c r="F6" s="33" t="s">
        <v>58</v>
      </c>
      <c r="G6" s="13" t="s">
        <v>39</v>
      </c>
      <c r="H6" s="13" t="s">
        <v>85</v>
      </c>
      <c r="I6" s="13" t="s">
        <v>86</v>
      </c>
      <c r="J6" s="33" t="s">
        <v>64</v>
      </c>
      <c r="K6" s="13" t="s">
        <v>87</v>
      </c>
      <c r="L6" s="13" t="s">
        <v>87</v>
      </c>
      <c r="M6" s="33" t="s">
        <v>88</v>
      </c>
      <c r="N6" s="44">
        <v>204284875</v>
      </c>
      <c r="O6" s="13" t="s">
        <v>83</v>
      </c>
      <c r="P6" s="33" t="s">
        <v>83</v>
      </c>
      <c r="Q6" s="11" t="s">
        <v>84</v>
      </c>
    </row>
    <row r="7" spans="1:17">
      <c r="N7" s="40"/>
    </row>
    <row r="9" spans="1:17">
      <c r="N9" s="46">
        <f>+N4/N2</f>
        <v>0.98</v>
      </c>
    </row>
    <row r="12" spans="1:17">
      <c r="N12">
        <f>+N5*5%</f>
        <v>10214243.75</v>
      </c>
    </row>
    <row r="14" spans="1:17">
      <c r="N14" s="50">
        <v>215036711</v>
      </c>
      <c r="O14" s="50">
        <v>215036711</v>
      </c>
      <c r="P14" s="47">
        <v>204284875.44999999</v>
      </c>
    </row>
    <row r="15" spans="1:17">
      <c r="N15" s="51">
        <v>0.05</v>
      </c>
      <c r="O15" s="52">
        <v>6.9000000000000006E-2</v>
      </c>
      <c r="P15" s="45">
        <v>0.02</v>
      </c>
    </row>
    <row r="16" spans="1:17">
      <c r="N16" s="53">
        <f>+N14*N15</f>
        <v>10751835.550000001</v>
      </c>
      <c r="O16" s="53">
        <f>+O14*O15</f>
        <v>14837533.059</v>
      </c>
      <c r="P16" s="47">
        <f>+P14*P15</f>
        <v>4085697.5090000001</v>
      </c>
    </row>
    <row r="17" spans="14:16">
      <c r="N17" s="54">
        <f>+N14-N16</f>
        <v>204284875.44999999</v>
      </c>
      <c r="O17" s="54">
        <f>+O14-O16</f>
        <v>200199177.94099998</v>
      </c>
      <c r="P17" s="47">
        <f>+P14-P16</f>
        <v>200199177.94099998</v>
      </c>
    </row>
    <row r="18" spans="14:16">
      <c r="N18" s="49"/>
    </row>
    <row r="19" spans="14:16">
      <c r="N19" s="47"/>
    </row>
    <row r="20" spans="14:16">
      <c r="N20" s="48"/>
      <c r="P20" t="s">
        <v>59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69</v>
      </c>
      <c r="B1" s="10" t="s">
        <v>89</v>
      </c>
      <c r="C1" s="10" t="s">
        <v>90</v>
      </c>
      <c r="D1" s="8" t="s">
        <v>91</v>
      </c>
    </row>
    <row r="2" spans="1:4">
      <c r="A2" t="s">
        <v>92</v>
      </c>
      <c r="B2" t="s">
        <v>93</v>
      </c>
      <c r="C2" t="s">
        <v>44</v>
      </c>
      <c r="D2" t="s">
        <v>94</v>
      </c>
    </row>
    <row r="3" spans="1:4">
      <c r="A3" s="38" t="s">
        <v>92</v>
      </c>
      <c r="B3" s="39" t="s">
        <v>93</v>
      </c>
      <c r="C3" s="39" t="s">
        <v>39</v>
      </c>
      <c r="D3" s="37" t="s">
        <v>94</v>
      </c>
    </row>
    <row r="4" spans="1:4">
      <c r="A4" t="s">
        <v>95</v>
      </c>
      <c r="B4" t="s">
        <v>93</v>
      </c>
      <c r="C4" t="s">
        <v>39</v>
      </c>
      <c r="D4" t="s">
        <v>96</v>
      </c>
    </row>
    <row r="5" spans="1:4">
      <c r="A5" s="38" t="s">
        <v>95</v>
      </c>
      <c r="B5" s="39" t="s">
        <v>93</v>
      </c>
      <c r="C5" s="39" t="s">
        <v>44</v>
      </c>
      <c r="D5" s="37" t="s">
        <v>96</v>
      </c>
    </row>
    <row r="6" spans="1:4">
      <c r="A6" t="s">
        <v>97</v>
      </c>
      <c r="B6" t="s">
        <v>93</v>
      </c>
      <c r="C6" t="s">
        <v>44</v>
      </c>
      <c r="D6" t="s">
        <v>98</v>
      </c>
    </row>
    <row r="7" spans="1:4">
      <c r="A7" s="38" t="s">
        <v>97</v>
      </c>
      <c r="B7" s="39" t="s">
        <v>93</v>
      </c>
      <c r="C7" s="39" t="s">
        <v>39</v>
      </c>
      <c r="D7" s="37" t="s">
        <v>98</v>
      </c>
    </row>
    <row r="8" spans="1:4">
      <c r="A8" t="s">
        <v>99</v>
      </c>
      <c r="B8" t="s">
        <v>93</v>
      </c>
      <c r="C8" t="s">
        <v>44</v>
      </c>
      <c r="D8" t="s">
        <v>100</v>
      </c>
    </row>
    <row r="9" spans="1:4">
      <c r="A9" s="38" t="s">
        <v>99</v>
      </c>
      <c r="B9" s="39" t="s">
        <v>93</v>
      </c>
      <c r="C9" s="39" t="s">
        <v>39</v>
      </c>
      <c r="D9" s="37" t="s">
        <v>100</v>
      </c>
    </row>
    <row r="10" spans="1:4">
      <c r="A10" t="s">
        <v>101</v>
      </c>
      <c r="B10" t="s">
        <v>93</v>
      </c>
      <c r="C10" t="s">
        <v>39</v>
      </c>
      <c r="D10" t="s">
        <v>102</v>
      </c>
    </row>
    <row r="11" spans="1:4">
      <c r="A11" s="38" t="s">
        <v>101</v>
      </c>
      <c r="B11" s="39" t="s">
        <v>93</v>
      </c>
      <c r="C11" s="39" t="s">
        <v>44</v>
      </c>
      <c r="D11" s="37" t="s">
        <v>102</v>
      </c>
    </row>
    <row r="12" spans="1:4">
      <c r="A12" t="s">
        <v>103</v>
      </c>
      <c r="B12" t="s">
        <v>93</v>
      </c>
      <c r="C12" t="s">
        <v>44</v>
      </c>
      <c r="D12" t="s">
        <v>104</v>
      </c>
    </row>
    <row r="13" spans="1:4">
      <c r="A13" s="38" t="s">
        <v>103</v>
      </c>
      <c r="B13" s="39" t="s">
        <v>93</v>
      </c>
      <c r="C13" s="39" t="s">
        <v>39</v>
      </c>
      <c r="D13" s="37" t="s">
        <v>104</v>
      </c>
    </row>
    <row r="14" spans="1:4">
      <c r="A14" t="s">
        <v>105</v>
      </c>
      <c r="B14" t="s">
        <v>93</v>
      </c>
      <c r="C14" t="s">
        <v>39</v>
      </c>
      <c r="D14" t="s">
        <v>106</v>
      </c>
    </row>
    <row r="15" spans="1:4">
      <c r="A15" s="38" t="s">
        <v>105</v>
      </c>
      <c r="B15" s="39" t="s">
        <v>93</v>
      </c>
      <c r="C15" s="39" t="s">
        <v>44</v>
      </c>
      <c r="D15" s="37" t="s">
        <v>106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Configuración</vt:lpstr>
      <vt:lpstr>Proveedores online</vt:lpstr>
      <vt:lpstr>Último Lance</vt:lpstr>
      <vt:lpstr>Datos de Licitación</vt:lpstr>
      <vt:lpstr>Datos de Licitación (2)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DISAN - YESSICA ALEJANDRA GIRALDO MOSQUERA</cp:lastModifiedBy>
  <dcterms:modified xsi:type="dcterms:W3CDTF">2024-11-05T15:09:06Z</dcterms:modified>
</cp:coreProperties>
</file>