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vid\OneDrive\Documents\PROCESOS CENAC INGENIEROS\TECNICOMECANICA 2\"/>
    </mc:Choice>
  </mc:AlternateContent>
  <xr:revisionPtr revIDLastSave="0" documentId="13_ncr:1_{BD5B8A87-F20E-422F-A800-89D988BB8770}" xr6:coauthVersionLast="47" xr6:coauthVersionMax="47" xr10:uidLastSave="{00000000-0000-0000-0000-000000000000}"/>
  <bookViews>
    <workbookView xWindow="-120" yWindow="-120" windowWidth="20730" windowHeight="11040" xr2:uid="{DCD12A65-1C74-470F-9CD1-6B4C59844ACF}"/>
  </bookViews>
  <sheets>
    <sheet name="BRDEH" sheetId="1" r:id="rId1"/>
    <sheet name="OTRAS UNIDAD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" i="1" l="1"/>
  <c r="L48" i="1" s="1"/>
  <c r="G47" i="1"/>
  <c r="L47" i="1" s="1"/>
  <c r="G42" i="1"/>
  <c r="L42" i="1" s="1"/>
  <c r="G30" i="1"/>
  <c r="L30" i="1" s="1"/>
  <c r="G25" i="1"/>
  <c r="G14" i="1"/>
  <c r="L14" i="1" s="1"/>
  <c r="L23" i="1"/>
  <c r="G64" i="2"/>
  <c r="L64" i="2" s="1"/>
  <c r="G63" i="2"/>
  <c r="L63" i="2" s="1"/>
  <c r="G62" i="2"/>
  <c r="L62" i="2" s="1"/>
  <c r="G61" i="2"/>
  <c r="L61" i="2" s="1"/>
  <c r="G60" i="2"/>
  <c r="L60" i="2" s="1"/>
  <c r="G59" i="2"/>
  <c r="L59" i="2" s="1"/>
  <c r="L53" i="2"/>
  <c r="L22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25" i="1"/>
  <c r="G10" i="1"/>
  <c r="L10" i="1" s="1"/>
  <c r="L50" i="1"/>
  <c r="L6" i="1"/>
  <c r="L22" i="1"/>
  <c r="L21" i="1"/>
  <c r="L20" i="1"/>
  <c r="L19" i="1"/>
  <c r="L35" i="1"/>
  <c r="L34" i="1"/>
  <c r="L33" i="1"/>
  <c r="L32" i="1"/>
  <c r="L31" i="1"/>
  <c r="L40" i="1"/>
  <c r="G49" i="1"/>
  <c r="L49" i="1" s="1"/>
  <c r="L24" i="1"/>
</calcChain>
</file>

<file path=xl/sharedStrings.xml><?xml version="1.0" encoding="utf-8"?>
<sst xmlns="http://schemas.openxmlformats.org/spreadsheetml/2006/main" count="458" uniqueCount="157">
  <si>
    <t>No.</t>
  </si>
  <si>
    <t>DESCRIPCION DEL VEHICULO</t>
  </si>
  <si>
    <t xml:space="preserve">MODELO </t>
  </si>
  <si>
    <t>PLACA</t>
  </si>
  <si>
    <t>MARCA</t>
  </si>
  <si>
    <t>CAMIONETA DMAX</t>
  </si>
  <si>
    <t>YZU006</t>
  </si>
  <si>
    <t>CHEVROLET</t>
  </si>
  <si>
    <t>CAMION FOTON</t>
  </si>
  <si>
    <t>FIK071</t>
  </si>
  <si>
    <t>FLORENCIA CAQUETA</t>
  </si>
  <si>
    <t>MODELO</t>
  </si>
  <si>
    <t>DEFENDER MAX XT</t>
  </si>
  <si>
    <t>CAN-AM</t>
  </si>
  <si>
    <t>BOGOTA</t>
  </si>
  <si>
    <t>CUATRIMOTO DEFENDER MAX XT</t>
  </si>
  <si>
    <t>UZM-81E</t>
  </si>
  <si>
    <t>BRP / CAN AM</t>
  </si>
  <si>
    <t>BUCARAMANGA</t>
  </si>
  <si>
    <t xml:space="preserve">NEIVA </t>
  </si>
  <si>
    <t>CAMIONETA DMAX CHEVROLET</t>
  </si>
  <si>
    <t>YZU014</t>
  </si>
  <si>
    <t>YZU015</t>
  </si>
  <si>
    <t>YZU017</t>
  </si>
  <si>
    <t>YZU018</t>
  </si>
  <si>
    <t>FIK075</t>
  </si>
  <si>
    <t>FOTON</t>
  </si>
  <si>
    <t>FIK076</t>
  </si>
  <si>
    <t>VEHÍCULO TÁCTICO CUATRIMOTO</t>
  </si>
  <si>
    <t>UZM83E</t>
  </si>
  <si>
    <t>CALI VALLE</t>
  </si>
  <si>
    <t>DEFENDER MAX XT HD 10</t>
  </si>
  <si>
    <t>UZM-84E</t>
  </si>
  <si>
    <t>FIK-077</t>
  </si>
  <si>
    <t>FIK-078</t>
  </si>
  <si>
    <t>YZU-019</t>
  </si>
  <si>
    <t>YZU-020</t>
  </si>
  <si>
    <t>YZU-022</t>
  </si>
  <si>
    <t xml:space="preserve">MEDELLIN </t>
  </si>
  <si>
    <t>CAMION CHEVROLET NPR</t>
  </si>
  <si>
    <t xml:space="preserve">GAK194 </t>
  </si>
  <si>
    <t>CAMIONETA NISSAN FRONTIER</t>
  </si>
  <si>
    <t xml:space="preserve">GAK191 </t>
  </si>
  <si>
    <t>NISSAN</t>
  </si>
  <si>
    <t xml:space="preserve">UZM85E </t>
  </si>
  <si>
    <t>DEFENDER</t>
  </si>
  <si>
    <t>VILLAVICENCIO</t>
  </si>
  <si>
    <t>DEFENDER MAX XT HD 10 - CUATRIMOTO</t>
  </si>
  <si>
    <t>UZM-82E</t>
  </si>
  <si>
    <t>CAN AM</t>
  </si>
  <si>
    <t>UYX-50E</t>
  </si>
  <si>
    <t>CAMIONETA CHEVROLET D-MAX</t>
  </si>
  <si>
    <t>YZU-013</t>
  </si>
  <si>
    <t>FIK-074</t>
  </si>
  <si>
    <t xml:space="preserve">COING    </t>
  </si>
  <si>
    <t>SSANGYONGG KORANDO C</t>
  </si>
  <si>
    <t>EAQ056</t>
  </si>
  <si>
    <t>SSANGYONG</t>
  </si>
  <si>
    <t>LUV D´MAX</t>
  </si>
  <si>
    <t>EAO 045</t>
  </si>
  <si>
    <t xml:space="preserve">LUV D´MAX </t>
  </si>
  <si>
    <t>EAO063</t>
  </si>
  <si>
    <t>KGF438</t>
  </si>
  <si>
    <t>CES985</t>
  </si>
  <si>
    <t>NISSAN NP300 FRONTIER</t>
  </si>
  <si>
    <t>YBK044</t>
  </si>
  <si>
    <t>CHEVROLET AVEO DOE276</t>
  </si>
  <si>
    <t>DOE276</t>
  </si>
  <si>
    <t>SUZUKI GRAN VITARA EJK900</t>
  </si>
  <si>
    <t>EJK900</t>
  </si>
  <si>
    <t>SUZUKI</t>
  </si>
  <si>
    <t>SUZUKI GRAN VITARA DOE375</t>
  </si>
  <si>
    <t>DOE375</t>
  </si>
  <si>
    <t>SUZIKI GRAN VITARA DOE319</t>
  </si>
  <si>
    <t>DOE319</t>
  </si>
  <si>
    <t>MAZDA BT50 ESTACA OBG847</t>
  </si>
  <si>
    <t>OBG847</t>
  </si>
  <si>
    <t>MAZDA</t>
  </si>
  <si>
    <t>CAMIONETA FORD RANGER</t>
  </si>
  <si>
    <t>GCW935</t>
  </si>
  <si>
    <t>FORD</t>
  </si>
  <si>
    <t>NISSAN D22 4X4</t>
  </si>
  <si>
    <t>ABU652</t>
  </si>
  <si>
    <t>NISSAN/D22</t>
  </si>
  <si>
    <t>BRCON</t>
  </si>
  <si>
    <t>BIBYA</t>
  </si>
  <si>
    <t>DESCRIPCION VEHICULO</t>
  </si>
  <si>
    <t>VOLQUETA DOBLE TROQUE INTERNACIONAL</t>
  </si>
  <si>
    <t xml:space="preserve">BWY078 </t>
  </si>
  <si>
    <t>INTERNATIONAL</t>
  </si>
  <si>
    <t xml:space="preserve">BWY082 </t>
  </si>
  <si>
    <t xml:space="preserve">BWY079 </t>
  </si>
  <si>
    <t xml:space="preserve">BWY083 </t>
  </si>
  <si>
    <t xml:space="preserve">DIW836 </t>
  </si>
  <si>
    <t xml:space="preserve">DIW813 </t>
  </si>
  <si>
    <t xml:space="preserve">DIW835 </t>
  </si>
  <si>
    <t xml:space="preserve">KGF780 </t>
  </si>
  <si>
    <t xml:space="preserve">KGF782 </t>
  </si>
  <si>
    <t xml:space="preserve">KGF783 </t>
  </si>
  <si>
    <t xml:space="preserve">KGF786 </t>
  </si>
  <si>
    <t xml:space="preserve">KGF787 </t>
  </si>
  <si>
    <t xml:space="preserve">KGF784 </t>
  </si>
  <si>
    <t xml:space="preserve">KGF781 </t>
  </si>
  <si>
    <t xml:space="preserve">KGF785 </t>
  </si>
  <si>
    <t>VOLQUETA SENCILLA</t>
  </si>
  <si>
    <t xml:space="preserve">SHI482 </t>
  </si>
  <si>
    <t>VOLQUETA SENCILLA INTERNACIONAL</t>
  </si>
  <si>
    <t xml:space="preserve">IWJ 912 </t>
  </si>
  <si>
    <t>TRACTO CAMION INTERNACIONAL</t>
  </si>
  <si>
    <t>WBC733</t>
  </si>
  <si>
    <t xml:space="preserve">WBC736 </t>
  </si>
  <si>
    <t>TRACTO CAMION INTER 9400 CON CAMABAJA</t>
  </si>
  <si>
    <t xml:space="preserve">VEZ873 </t>
  </si>
  <si>
    <t>TRACCION RUEDA 6X6</t>
  </si>
  <si>
    <t>CARROTANQUE PARA AGUA</t>
  </si>
  <si>
    <t xml:space="preserve">WFA388 </t>
  </si>
  <si>
    <t>CARROTANQUE PARA COMBUSTIBLE</t>
  </si>
  <si>
    <t xml:space="preserve">WFA389 </t>
  </si>
  <si>
    <t>CARROTANQUE IRRIGADOR ASFALTO INTERNATIONAL</t>
  </si>
  <si>
    <t>EJCBAMAIAB00007 C</t>
  </si>
  <si>
    <t>CAMION GRUA HIDRAULICA INTERNACIONAL</t>
  </si>
  <si>
    <t xml:space="preserve">SME192 </t>
  </si>
  <si>
    <t xml:space="preserve">WBC767 </t>
  </si>
  <si>
    <t>CARROTALLER MANTTO DURASTAR 4300</t>
  </si>
  <si>
    <t xml:space="preserve">DIX901 </t>
  </si>
  <si>
    <t>CAMIONETA MAZDA BT50</t>
  </si>
  <si>
    <t xml:space="preserve">GAK179 </t>
  </si>
  <si>
    <t>CENAM</t>
  </si>
  <si>
    <t>FPX995 NKR FURGON</t>
  </si>
  <si>
    <t>FPX 995</t>
  </si>
  <si>
    <t>FPX994 NKR FURGON</t>
  </si>
  <si>
    <t>FPX 994</t>
  </si>
  <si>
    <t>FPX993 NKR FURGON</t>
  </si>
  <si>
    <t>FPX 993</t>
  </si>
  <si>
    <t>FPX992 NKR FURGON</t>
  </si>
  <si>
    <t>FPX 992</t>
  </si>
  <si>
    <t>FPX991 NHR FURGON</t>
  </si>
  <si>
    <t>FPX 991</t>
  </si>
  <si>
    <t>FPX990 NHR FURGON</t>
  </si>
  <si>
    <t>FPX 990</t>
  </si>
  <si>
    <t>VALOR SERVICIO</t>
  </si>
  <si>
    <t>RUNT</t>
  </si>
  <si>
    <t>SICOV</t>
  </si>
  <si>
    <t>ANSV</t>
  </si>
  <si>
    <t>RECAUDO</t>
  </si>
  <si>
    <t>IVA</t>
  </si>
  <si>
    <t xml:space="preserve">CAMIONETA DMAX </t>
  </si>
  <si>
    <t>DOE-397</t>
  </si>
  <si>
    <t>DIMAX</t>
  </si>
  <si>
    <t>PRECIO DE REFERENCIA INCLUIDO IVA,COSTOS Y DEMAS EROGACIONES</t>
  </si>
  <si>
    <t>OFERTA ECONOMICA</t>
  </si>
  <si>
    <t>PRECIO DE REFERENCIA</t>
  </si>
  <si>
    <t>TOTAL PRECIO INCLUIDO IVA,COSTOS Y DEMAS EROGACIONES</t>
  </si>
  <si>
    <t>PRECIO REFERENCIA</t>
  </si>
  <si>
    <t>CENTRAL ADMINISTRATIVA Y CONTABLE ESPECIALIZADA CENAC DE INGENIEROS</t>
  </si>
  <si>
    <t>SERVICIOS DE TECNICO MECANICA LINEA BLANCA PARA LAS UNIDADES CENTRALIZADAS DEL EJERCITO NACIONAL, VIGENCIA 2024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</si>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</sst>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8"/>
      <color indexed="8"/>
      <name val="Verdana"/>
      <family val="2"/>
    </font>
    <font>
      <sz val="8"/>
      <color theme="1"/>
      <name val="Verdana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Fill="0" applyProtection="0"/>
  </cellStyleXfs>
  <cellXfs count="1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3" fillId="3" borderId="7" xfId="0" applyFont="1" applyFill="1" applyBorder="1" applyAlignment="1">
      <alignment horizontal="center" vertical="center"/>
    </xf>
    <xf numFmtId="164" fontId="4" fillId="0" borderId="11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64" fontId="4" fillId="0" borderId="12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4" fontId="5" fillId="0" borderId="1" xfId="1" applyFont="1" applyBorder="1" applyAlignment="1">
      <alignment horizontal="right"/>
    </xf>
    <xf numFmtId="44" fontId="5" fillId="0" borderId="2" xfId="1" applyFont="1" applyBorder="1" applyAlignment="1">
      <alignment horizontal="right"/>
    </xf>
    <xf numFmtId="44" fontId="5" fillId="0" borderId="8" xfId="1" applyFont="1" applyBorder="1" applyAlignment="1">
      <alignment horizontal="right"/>
    </xf>
    <xf numFmtId="44" fontId="5" fillId="0" borderId="10" xfId="1" applyFont="1" applyBorder="1" applyAlignment="1">
      <alignment horizontal="right"/>
    </xf>
    <xf numFmtId="0" fontId="3" fillId="3" borderId="1" xfId="0" applyFont="1" applyFill="1" applyBorder="1" applyAlignment="1">
      <alignment vertical="center"/>
    </xf>
    <xf numFmtId="44" fontId="0" fillId="0" borderId="0" xfId="0" applyNumberFormat="1"/>
    <xf numFmtId="44" fontId="0" fillId="0" borderId="0" xfId="1" applyFont="1"/>
    <xf numFmtId="44" fontId="5" fillId="0" borderId="4" xfId="1" applyFont="1" applyBorder="1" applyAlignment="1">
      <alignment horizontal="right"/>
    </xf>
    <xf numFmtId="44" fontId="4" fillId="0" borderId="8" xfId="1" applyFont="1" applyBorder="1" applyAlignment="1">
      <alignment horizontal="right"/>
    </xf>
    <xf numFmtId="44" fontId="4" fillId="0" borderId="1" xfId="1" applyFont="1" applyBorder="1" applyAlignment="1">
      <alignment horizontal="right"/>
    </xf>
    <xf numFmtId="44" fontId="4" fillId="0" borderId="2" xfId="1" applyFont="1" applyBorder="1" applyAlignment="1">
      <alignment horizontal="right"/>
    </xf>
    <xf numFmtId="0" fontId="3" fillId="3" borderId="1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horizontal="right"/>
    </xf>
    <xf numFmtId="44" fontId="5" fillId="0" borderId="0" xfId="1" applyFont="1" applyBorder="1" applyAlignment="1">
      <alignment horizontal="right"/>
    </xf>
    <xf numFmtId="44" fontId="5" fillId="0" borderId="7" xfId="1" applyFont="1" applyBorder="1" applyAlignment="1">
      <alignment horizontal="right"/>
    </xf>
    <xf numFmtId="164" fontId="4" fillId="0" borderId="14" xfId="0" applyNumberFormat="1" applyFont="1" applyBorder="1" applyAlignment="1">
      <alignment horizontal="right"/>
    </xf>
    <xf numFmtId="44" fontId="5" fillId="0" borderId="14" xfId="1" applyFont="1" applyBorder="1" applyAlignment="1">
      <alignment horizontal="right"/>
    </xf>
    <xf numFmtId="44" fontId="5" fillId="0" borderId="3" xfId="1" applyFont="1" applyBorder="1" applyAlignment="1">
      <alignment horizontal="right"/>
    </xf>
    <xf numFmtId="44" fontId="5" fillId="0" borderId="16" xfId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/>
    <xf numFmtId="44" fontId="5" fillId="0" borderId="0" xfId="1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44" fontId="5" fillId="0" borderId="0" xfId="0" applyNumberFormat="1" applyFont="1"/>
    <xf numFmtId="0" fontId="3" fillId="3" borderId="1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44" fontId="5" fillId="0" borderId="19" xfId="1" applyFont="1" applyBorder="1" applyAlignment="1">
      <alignment horizontal="right"/>
    </xf>
    <xf numFmtId="44" fontId="5" fillId="0" borderId="20" xfId="1" applyFont="1" applyBorder="1" applyAlignment="1">
      <alignment horizontal="right"/>
    </xf>
    <xf numFmtId="44" fontId="5" fillId="0" borderId="21" xfId="1" applyFont="1" applyBorder="1" applyAlignment="1">
      <alignment horizontal="right"/>
    </xf>
    <xf numFmtId="0" fontId="3" fillId="3" borderId="22" xfId="0" applyFont="1" applyFill="1" applyBorder="1" applyAlignment="1">
      <alignment horizontal="center" vertical="center" wrapText="1"/>
    </xf>
    <xf numFmtId="44" fontId="5" fillId="0" borderId="22" xfId="1" applyFont="1" applyBorder="1" applyAlignment="1">
      <alignment horizontal="right"/>
    </xf>
    <xf numFmtId="0" fontId="3" fillId="3" borderId="23" xfId="0" applyFont="1" applyFill="1" applyBorder="1" applyAlignment="1">
      <alignment horizontal="center" vertical="center" wrapText="1"/>
    </xf>
    <xf numFmtId="44" fontId="5" fillId="0" borderId="23" xfId="1" applyFont="1" applyBorder="1" applyAlignment="1">
      <alignment horizontal="right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0" fontId="3" fillId="3" borderId="19" xfId="0" applyFont="1" applyFill="1" applyBorder="1" applyAlignment="1">
      <alignment vertical="center"/>
    </xf>
    <xf numFmtId="0" fontId="3" fillId="3" borderId="20" xfId="0" applyFont="1" applyFill="1" applyBorder="1" applyAlignment="1">
      <alignment vertical="center"/>
    </xf>
    <xf numFmtId="44" fontId="5" fillId="0" borderId="27" xfId="1" applyFont="1" applyBorder="1" applyAlignment="1">
      <alignment horizontal="right"/>
    </xf>
    <xf numFmtId="44" fontId="5" fillId="0" borderId="28" xfId="1" applyFont="1" applyBorder="1" applyAlignment="1">
      <alignment horizontal="right"/>
    </xf>
    <xf numFmtId="44" fontId="5" fillId="0" borderId="29" xfId="1" applyFont="1" applyBorder="1" applyAlignment="1">
      <alignment horizontal="right"/>
    </xf>
    <xf numFmtId="0" fontId="2" fillId="2" borderId="18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3" fillId="6" borderId="25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vertical="center"/>
    </xf>
    <xf numFmtId="0" fontId="3" fillId="6" borderId="2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/>
    </xf>
    <xf numFmtId="44" fontId="5" fillId="6" borderId="21" xfId="1" applyFont="1" applyFill="1" applyBorder="1" applyAlignment="1">
      <alignment horizontal="right"/>
    </xf>
    <xf numFmtId="0" fontId="3" fillId="6" borderId="26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vertical="center"/>
    </xf>
    <xf numFmtId="0" fontId="3" fillId="6" borderId="23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44" fontId="5" fillId="6" borderId="23" xfId="1" applyFont="1" applyFill="1" applyBorder="1" applyAlignment="1">
      <alignment horizontal="right"/>
    </xf>
  </cellXfs>
  <cellStyles count="3">
    <cellStyle name="Moneda" xfId="1" builtinId="4"/>
    <cellStyle name="Normal" xfId="0" builtinId="0"/>
    <cellStyle name="Normal 2" xfId="2" xr:uid="{4176577D-B1C0-474F-832C-29D601495F56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ABE2A-D71D-4782-9BFB-50BFC1E28554}">
  <sheetPr>
    <tabColor rgb="FFFF9999"/>
  </sheetPr>
  <dimension ref="A1:S60"/>
  <sheetViews>
    <sheetView tabSelected="1" workbookViewId="0">
      <selection activeCell="D40" sqref="D40"/>
    </sheetView>
  </sheetViews>
  <sheetFormatPr baseColWidth="10" defaultRowHeight="15" x14ac:dyDescent="0.25"/>
  <cols>
    <col min="2" max="2" width="21.7109375" customWidth="1"/>
    <col min="6" max="6" width="13.140625" bestFit="1" customWidth="1"/>
    <col min="7" max="7" width="12.140625" bestFit="1" customWidth="1"/>
    <col min="8" max="8" width="11.7109375" bestFit="1" customWidth="1"/>
    <col min="9" max="9" width="12.140625" bestFit="1" customWidth="1"/>
    <col min="10" max="11" width="11.7109375" bestFit="1" customWidth="1"/>
    <col min="12" max="12" width="21.85546875" customWidth="1"/>
    <col min="13" max="13" width="13" bestFit="1" customWidth="1"/>
    <col min="14" max="14" width="12" bestFit="1" customWidth="1"/>
    <col min="16" max="16" width="12.140625" bestFit="1" customWidth="1"/>
    <col min="19" max="19" width="18.140625" customWidth="1"/>
  </cols>
  <sheetData>
    <row r="1" spans="1:19" ht="15.75" thickBot="1" x14ac:dyDescent="0.3">
      <c r="A1" s="91" t="s">
        <v>154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</row>
    <row r="2" spans="1:19" ht="15.75" thickBot="1" x14ac:dyDescent="0.3">
      <c r="A2" s="91" t="s">
        <v>155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</row>
    <row r="3" spans="1:19" ht="15.75" thickBot="1" x14ac:dyDescent="0.3">
      <c r="A3" s="94" t="s">
        <v>10</v>
      </c>
      <c r="B3" s="94"/>
      <c r="C3" s="94"/>
      <c r="D3" s="94"/>
      <c r="E3" s="95"/>
      <c r="F3" s="96" t="s">
        <v>153</v>
      </c>
      <c r="G3" s="94"/>
      <c r="H3" s="94"/>
      <c r="I3" s="94"/>
      <c r="J3" s="94"/>
      <c r="K3" s="94"/>
      <c r="L3" s="95"/>
      <c r="M3" s="97" t="s">
        <v>150</v>
      </c>
      <c r="N3" s="98"/>
      <c r="O3" s="98"/>
      <c r="P3" s="98"/>
      <c r="Q3" s="98"/>
      <c r="R3" s="98"/>
      <c r="S3" s="99"/>
    </row>
    <row r="4" spans="1:19" ht="72.75" customHeight="1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12" t="s">
        <v>140</v>
      </c>
      <c r="G4" s="12" t="s">
        <v>145</v>
      </c>
      <c r="H4" s="12" t="s">
        <v>141</v>
      </c>
      <c r="I4" s="12" t="s">
        <v>142</v>
      </c>
      <c r="J4" s="12" t="s">
        <v>143</v>
      </c>
      <c r="K4" s="12" t="s">
        <v>144</v>
      </c>
      <c r="L4" s="12" t="s">
        <v>149</v>
      </c>
      <c r="M4" s="90" t="s">
        <v>140</v>
      </c>
      <c r="N4" s="90" t="s">
        <v>145</v>
      </c>
      <c r="O4" s="90" t="s">
        <v>141</v>
      </c>
      <c r="P4" s="90" t="s">
        <v>142</v>
      </c>
      <c r="Q4" s="90" t="s">
        <v>143</v>
      </c>
      <c r="R4" s="90" t="s">
        <v>144</v>
      </c>
      <c r="S4" s="90" t="s">
        <v>152</v>
      </c>
    </row>
    <row r="5" spans="1:19" ht="15.75" thickBot="1" x14ac:dyDescent="0.3">
      <c r="A5" s="18">
        <v>1</v>
      </c>
      <c r="B5" s="19" t="s">
        <v>5</v>
      </c>
      <c r="C5" s="17">
        <v>2018</v>
      </c>
      <c r="D5" s="17" t="s">
        <v>6</v>
      </c>
      <c r="E5" s="17" t="s">
        <v>7</v>
      </c>
      <c r="F5" s="21">
        <v>233913</v>
      </c>
      <c r="G5" s="22">
        <v>44443</v>
      </c>
      <c r="H5" s="22">
        <v>4900</v>
      </c>
      <c r="I5" s="21">
        <v>28984</v>
      </c>
      <c r="J5" s="22">
        <v>8400</v>
      </c>
      <c r="K5" s="20">
        <v>9321</v>
      </c>
      <c r="L5" s="16">
        <v>329961</v>
      </c>
      <c r="M5" s="21"/>
      <c r="N5" s="22"/>
      <c r="O5" s="22"/>
      <c r="P5" s="21"/>
      <c r="Q5" s="22"/>
      <c r="R5" s="20"/>
      <c r="S5" s="16"/>
    </row>
    <row r="6" spans="1:19" ht="15.75" thickBot="1" x14ac:dyDescent="0.3">
      <c r="A6" s="18">
        <v>2</v>
      </c>
      <c r="B6" s="19" t="s">
        <v>8</v>
      </c>
      <c r="C6" s="17">
        <v>2018</v>
      </c>
      <c r="D6" s="17" t="s">
        <v>9</v>
      </c>
      <c r="E6" s="17" t="s">
        <v>7</v>
      </c>
      <c r="F6" s="21">
        <v>316748</v>
      </c>
      <c r="G6" s="22">
        <v>60182</v>
      </c>
      <c r="H6" s="22">
        <v>4900</v>
      </c>
      <c r="I6" s="21">
        <v>28984</v>
      </c>
      <c r="J6" s="22">
        <v>8100</v>
      </c>
      <c r="K6" s="20">
        <v>8985</v>
      </c>
      <c r="L6" s="16">
        <f>+F6+G6+H6+I6+J6+K6</f>
        <v>427899</v>
      </c>
      <c r="M6" s="21"/>
      <c r="N6" s="22"/>
      <c r="O6" s="22"/>
      <c r="P6" s="21"/>
      <c r="Q6" s="22"/>
      <c r="R6" s="20"/>
      <c r="S6" s="16"/>
    </row>
    <row r="7" spans="1:19" ht="15.75" thickBot="1" x14ac:dyDescent="0.3">
      <c r="L7" s="14"/>
    </row>
    <row r="8" spans="1:19" ht="15.75" thickBot="1" x14ac:dyDescent="0.3">
      <c r="A8" s="96" t="s">
        <v>14</v>
      </c>
      <c r="B8" s="94"/>
      <c r="C8" s="94"/>
      <c r="D8" s="94"/>
      <c r="E8" s="95"/>
      <c r="F8" s="96" t="s">
        <v>153</v>
      </c>
      <c r="G8" s="94"/>
      <c r="H8" s="94"/>
      <c r="I8" s="94"/>
      <c r="J8" s="94"/>
      <c r="K8" s="94"/>
      <c r="L8" s="95"/>
      <c r="M8" s="97" t="s">
        <v>150</v>
      </c>
      <c r="N8" s="98"/>
      <c r="O8" s="98"/>
      <c r="P8" s="98"/>
      <c r="Q8" s="98"/>
      <c r="R8" s="98"/>
      <c r="S8" s="99"/>
    </row>
    <row r="9" spans="1:19" ht="53.25" thickBot="1" x14ac:dyDescent="0.3">
      <c r="A9" s="1" t="s">
        <v>0</v>
      </c>
      <c r="B9" s="2" t="s">
        <v>1</v>
      </c>
      <c r="C9" s="2" t="s">
        <v>11</v>
      </c>
      <c r="D9" s="2" t="s">
        <v>3</v>
      </c>
      <c r="E9" s="2" t="s">
        <v>4</v>
      </c>
      <c r="F9" s="12" t="s">
        <v>140</v>
      </c>
      <c r="G9" s="12" t="s">
        <v>145</v>
      </c>
      <c r="H9" s="12" t="s">
        <v>141</v>
      </c>
      <c r="I9" s="12" t="s">
        <v>142</v>
      </c>
      <c r="J9" s="12" t="s">
        <v>143</v>
      </c>
      <c r="K9" s="12" t="s">
        <v>144</v>
      </c>
      <c r="L9" s="12" t="s">
        <v>156</v>
      </c>
      <c r="M9" s="90" t="s">
        <v>140</v>
      </c>
      <c r="N9" s="90" t="s">
        <v>145</v>
      </c>
      <c r="O9" s="90" t="s">
        <v>141</v>
      </c>
      <c r="P9" s="90" t="s">
        <v>142</v>
      </c>
      <c r="Q9" s="90" t="s">
        <v>143</v>
      </c>
      <c r="R9" s="90" t="s">
        <v>144</v>
      </c>
      <c r="S9" s="90" t="s">
        <v>152</v>
      </c>
    </row>
    <row r="10" spans="1:19" ht="15.75" thickBot="1" x14ac:dyDescent="0.3">
      <c r="A10" s="9">
        <v>3</v>
      </c>
      <c r="B10" s="10" t="s">
        <v>12</v>
      </c>
      <c r="C10" s="10">
        <v>2018</v>
      </c>
      <c r="D10" s="10"/>
      <c r="E10" s="10" t="s">
        <v>13</v>
      </c>
      <c r="F10" s="28">
        <v>233913</v>
      </c>
      <c r="G10" s="28">
        <f>+F10*0.19</f>
        <v>44443.47</v>
      </c>
      <c r="H10" s="28">
        <v>4900</v>
      </c>
      <c r="I10" s="28">
        <v>28984</v>
      </c>
      <c r="J10" s="28">
        <v>8400</v>
      </c>
      <c r="K10" s="28">
        <v>8985</v>
      </c>
      <c r="L10" s="28">
        <f>+F10+G10+H10+I10+J10+K10</f>
        <v>329625.46999999997</v>
      </c>
      <c r="M10" s="28"/>
      <c r="N10" s="28"/>
      <c r="O10" s="28"/>
      <c r="P10" s="28"/>
      <c r="Q10" s="28"/>
      <c r="R10" s="28"/>
      <c r="S10" s="28"/>
    </row>
    <row r="11" spans="1:19" ht="15.75" thickBot="1" x14ac:dyDescent="0.3">
      <c r="L11" s="33"/>
    </row>
    <row r="12" spans="1:19" ht="15.75" thickBot="1" x14ac:dyDescent="0.3">
      <c r="A12" s="96" t="s">
        <v>18</v>
      </c>
      <c r="B12" s="94"/>
      <c r="C12" s="94"/>
      <c r="D12" s="94"/>
      <c r="E12" s="95"/>
      <c r="F12" s="96" t="s">
        <v>153</v>
      </c>
      <c r="G12" s="94"/>
      <c r="H12" s="94"/>
      <c r="I12" s="94"/>
      <c r="J12" s="94"/>
      <c r="K12" s="94"/>
      <c r="L12" s="95"/>
      <c r="M12" s="97" t="s">
        <v>150</v>
      </c>
      <c r="N12" s="98"/>
      <c r="O12" s="98"/>
      <c r="P12" s="98"/>
      <c r="Q12" s="98"/>
      <c r="R12" s="98"/>
      <c r="S12" s="99"/>
    </row>
    <row r="13" spans="1:19" ht="53.25" thickBot="1" x14ac:dyDescent="0.3">
      <c r="A13" s="7" t="s">
        <v>0</v>
      </c>
      <c r="B13" s="8" t="s">
        <v>1</v>
      </c>
      <c r="C13" s="8" t="s">
        <v>2</v>
      </c>
      <c r="D13" s="8" t="s">
        <v>3</v>
      </c>
      <c r="E13" s="8" t="s">
        <v>4</v>
      </c>
      <c r="F13" s="13" t="s">
        <v>140</v>
      </c>
      <c r="G13" s="13" t="s">
        <v>145</v>
      </c>
      <c r="H13" s="13" t="s">
        <v>141</v>
      </c>
      <c r="I13" s="13" t="s">
        <v>142</v>
      </c>
      <c r="J13" s="13" t="s">
        <v>143</v>
      </c>
      <c r="K13" s="13" t="s">
        <v>144</v>
      </c>
      <c r="L13" s="12" t="s">
        <v>149</v>
      </c>
      <c r="M13" s="90" t="s">
        <v>140</v>
      </c>
      <c r="N13" s="90" t="s">
        <v>145</v>
      </c>
      <c r="O13" s="90" t="s">
        <v>141</v>
      </c>
      <c r="P13" s="90" t="s">
        <v>142</v>
      </c>
      <c r="Q13" s="90" t="s">
        <v>143</v>
      </c>
      <c r="R13" s="90" t="s">
        <v>144</v>
      </c>
      <c r="S13" s="90" t="s">
        <v>152</v>
      </c>
    </row>
    <row r="14" spans="1:19" ht="21.75" thickBot="1" x14ac:dyDescent="0.3">
      <c r="A14" s="18">
        <v>4</v>
      </c>
      <c r="B14" s="32" t="s">
        <v>15</v>
      </c>
      <c r="C14" s="9">
        <v>2018</v>
      </c>
      <c r="D14" s="24" t="s">
        <v>16</v>
      </c>
      <c r="E14" s="17" t="s">
        <v>17</v>
      </c>
      <c r="F14" s="28">
        <v>142136</v>
      </c>
      <c r="G14" s="28">
        <f>+F14*0.19</f>
        <v>27005.84</v>
      </c>
      <c r="H14" s="28">
        <v>4900</v>
      </c>
      <c r="I14" s="28">
        <v>28984</v>
      </c>
      <c r="J14" s="28">
        <v>8400</v>
      </c>
      <c r="K14" s="28">
        <v>8985</v>
      </c>
      <c r="L14" s="28">
        <f>+F14+G14+H14+I14+J14+K14</f>
        <v>220410.84</v>
      </c>
      <c r="M14" s="28"/>
      <c r="N14" s="28"/>
      <c r="O14" s="28"/>
      <c r="P14" s="28"/>
      <c r="Q14" s="28"/>
      <c r="R14" s="28"/>
      <c r="S14" s="28"/>
    </row>
    <row r="15" spans="1:19" x14ac:dyDescent="0.25">
      <c r="L15" s="33"/>
    </row>
    <row r="16" spans="1:19" ht="15.75" thickBot="1" x14ac:dyDescent="0.3"/>
    <row r="17" spans="1:19" ht="15.75" thickBot="1" x14ac:dyDescent="0.3">
      <c r="A17" s="96" t="s">
        <v>19</v>
      </c>
      <c r="B17" s="94"/>
      <c r="C17" s="94"/>
      <c r="D17" s="94"/>
      <c r="E17" s="95"/>
      <c r="F17" s="96" t="s">
        <v>153</v>
      </c>
      <c r="G17" s="94"/>
      <c r="H17" s="94"/>
      <c r="I17" s="94"/>
      <c r="J17" s="94"/>
      <c r="K17" s="94"/>
      <c r="L17" s="95"/>
      <c r="M17" s="97" t="s">
        <v>150</v>
      </c>
      <c r="N17" s="98"/>
      <c r="O17" s="98"/>
      <c r="P17" s="98"/>
      <c r="Q17" s="98"/>
      <c r="R17" s="98"/>
      <c r="S17" s="99"/>
    </row>
    <row r="18" spans="1:19" ht="53.25" thickBot="1" x14ac:dyDescent="0.3">
      <c r="A18" s="7" t="s">
        <v>0</v>
      </c>
      <c r="B18" s="8" t="s">
        <v>1</v>
      </c>
      <c r="C18" s="8" t="s">
        <v>2</v>
      </c>
      <c r="D18" s="8" t="s">
        <v>3</v>
      </c>
      <c r="E18" s="8" t="s">
        <v>4</v>
      </c>
      <c r="F18" s="13" t="s">
        <v>140</v>
      </c>
      <c r="G18" s="13" t="s">
        <v>145</v>
      </c>
      <c r="H18" s="13" t="s">
        <v>141</v>
      </c>
      <c r="I18" s="13" t="s">
        <v>142</v>
      </c>
      <c r="J18" s="13" t="s">
        <v>143</v>
      </c>
      <c r="K18" s="13" t="s">
        <v>144</v>
      </c>
      <c r="L18" s="12" t="s">
        <v>149</v>
      </c>
      <c r="M18" s="90" t="s">
        <v>140</v>
      </c>
      <c r="N18" s="90" t="s">
        <v>145</v>
      </c>
      <c r="O18" s="90" t="s">
        <v>141</v>
      </c>
      <c r="P18" s="90" t="s">
        <v>142</v>
      </c>
      <c r="Q18" s="90" t="s">
        <v>143</v>
      </c>
      <c r="R18" s="90" t="s">
        <v>144</v>
      </c>
      <c r="S18" s="90" t="s">
        <v>152</v>
      </c>
    </row>
    <row r="19" spans="1:19" ht="21.75" thickBot="1" x14ac:dyDescent="0.3">
      <c r="A19" s="18">
        <v>5</v>
      </c>
      <c r="B19" s="19" t="s">
        <v>20</v>
      </c>
      <c r="C19" s="24">
        <v>2018</v>
      </c>
      <c r="D19" s="17" t="s">
        <v>21</v>
      </c>
      <c r="E19" s="17" t="s">
        <v>7</v>
      </c>
      <c r="F19" s="36">
        <v>233913</v>
      </c>
      <c r="G19" s="37">
        <v>44434</v>
      </c>
      <c r="H19" s="37">
        <v>4900</v>
      </c>
      <c r="I19" s="37">
        <v>28984</v>
      </c>
      <c r="J19" s="37">
        <v>8400</v>
      </c>
      <c r="K19" s="37">
        <v>9321</v>
      </c>
      <c r="L19" s="38">
        <f>SUM(F19:K19)</f>
        <v>329952</v>
      </c>
      <c r="M19" s="36"/>
      <c r="N19" s="37"/>
      <c r="O19" s="37"/>
      <c r="P19" s="37"/>
      <c r="Q19" s="37"/>
      <c r="R19" s="37"/>
      <c r="S19" s="38"/>
    </row>
    <row r="20" spans="1:19" ht="21.75" thickBot="1" x14ac:dyDescent="0.3">
      <c r="A20" s="18">
        <v>6</v>
      </c>
      <c r="B20" s="19" t="s">
        <v>20</v>
      </c>
      <c r="C20" s="24">
        <v>2018</v>
      </c>
      <c r="D20" s="17" t="s">
        <v>22</v>
      </c>
      <c r="E20" s="17" t="s">
        <v>7</v>
      </c>
      <c r="F20" s="36">
        <v>233913</v>
      </c>
      <c r="G20" s="37">
        <v>44434</v>
      </c>
      <c r="H20" s="37">
        <v>4900</v>
      </c>
      <c r="I20" s="37">
        <v>28984</v>
      </c>
      <c r="J20" s="37">
        <v>8400</v>
      </c>
      <c r="K20" s="37">
        <v>9321</v>
      </c>
      <c r="L20" s="38">
        <f t="shared" ref="L20:L22" si="0">SUM(F20:K20)</f>
        <v>329952</v>
      </c>
      <c r="M20" s="36"/>
      <c r="N20" s="37"/>
      <c r="O20" s="37"/>
      <c r="P20" s="37"/>
      <c r="Q20" s="37"/>
      <c r="R20" s="37"/>
      <c r="S20" s="38"/>
    </row>
    <row r="21" spans="1:19" ht="21.75" thickBot="1" x14ac:dyDescent="0.3">
      <c r="A21" s="18">
        <v>7</v>
      </c>
      <c r="B21" s="19" t="s">
        <v>20</v>
      </c>
      <c r="C21" s="24">
        <v>2018</v>
      </c>
      <c r="D21" s="17" t="s">
        <v>23</v>
      </c>
      <c r="E21" s="17" t="s">
        <v>7</v>
      </c>
      <c r="F21" s="36">
        <v>233913</v>
      </c>
      <c r="G21" s="37">
        <v>44434</v>
      </c>
      <c r="H21" s="37">
        <v>4900</v>
      </c>
      <c r="I21" s="37">
        <v>28984</v>
      </c>
      <c r="J21" s="37">
        <v>8400</v>
      </c>
      <c r="K21" s="37">
        <v>9321</v>
      </c>
      <c r="L21" s="38">
        <f t="shared" si="0"/>
        <v>329952</v>
      </c>
      <c r="M21" s="36"/>
      <c r="N21" s="37"/>
      <c r="O21" s="37"/>
      <c r="P21" s="37"/>
      <c r="Q21" s="37"/>
      <c r="R21" s="37"/>
      <c r="S21" s="38"/>
    </row>
    <row r="22" spans="1:19" ht="21.75" thickBot="1" x14ac:dyDescent="0.3">
      <c r="A22" s="18">
        <v>8</v>
      </c>
      <c r="B22" s="19" t="s">
        <v>20</v>
      </c>
      <c r="C22" s="24">
        <v>2018</v>
      </c>
      <c r="D22" s="17" t="s">
        <v>24</v>
      </c>
      <c r="E22" s="17" t="s">
        <v>7</v>
      </c>
      <c r="F22" s="36">
        <v>233913</v>
      </c>
      <c r="G22" s="37">
        <v>44434</v>
      </c>
      <c r="H22" s="37">
        <v>4900</v>
      </c>
      <c r="I22" s="37">
        <v>28984</v>
      </c>
      <c r="J22" s="37">
        <v>8400</v>
      </c>
      <c r="K22" s="37">
        <v>9321</v>
      </c>
      <c r="L22" s="38">
        <f t="shared" si="0"/>
        <v>329952</v>
      </c>
      <c r="M22" s="36"/>
      <c r="N22" s="37"/>
      <c r="O22" s="37"/>
      <c r="P22" s="37"/>
      <c r="Q22" s="37"/>
      <c r="R22" s="37"/>
      <c r="S22" s="38"/>
    </row>
    <row r="23" spans="1:19" ht="15.75" thickBot="1" x14ac:dyDescent="0.3">
      <c r="A23" s="18">
        <v>9</v>
      </c>
      <c r="B23" s="19" t="s">
        <v>8</v>
      </c>
      <c r="C23" s="24">
        <v>2018</v>
      </c>
      <c r="D23" s="17" t="s">
        <v>25</v>
      </c>
      <c r="E23" s="17" t="s">
        <v>26</v>
      </c>
      <c r="F23" s="21">
        <v>316748</v>
      </c>
      <c r="G23" s="22">
        <v>60182</v>
      </c>
      <c r="H23" s="22">
        <v>4900</v>
      </c>
      <c r="I23" s="22">
        <v>28984</v>
      </c>
      <c r="J23" s="22">
        <v>8100</v>
      </c>
      <c r="K23" s="22">
        <v>8985</v>
      </c>
      <c r="L23" s="38">
        <f>+F23+G23+H23+I23+J23+K23</f>
        <v>427899</v>
      </c>
      <c r="M23" s="21"/>
      <c r="N23" s="22"/>
      <c r="O23" s="22"/>
      <c r="P23" s="22"/>
      <c r="Q23" s="22"/>
      <c r="R23" s="22"/>
      <c r="S23" s="38"/>
    </row>
    <row r="24" spans="1:19" ht="15.75" thickBot="1" x14ac:dyDescent="0.3">
      <c r="A24" s="18">
        <v>10</v>
      </c>
      <c r="B24" s="19" t="s">
        <v>8</v>
      </c>
      <c r="C24" s="24">
        <v>2018</v>
      </c>
      <c r="D24" s="17" t="s">
        <v>27</v>
      </c>
      <c r="E24" s="17" t="s">
        <v>26</v>
      </c>
      <c r="F24" s="21">
        <v>316748</v>
      </c>
      <c r="G24" s="22">
        <v>60182</v>
      </c>
      <c r="H24" s="22">
        <v>4900</v>
      </c>
      <c r="I24" s="22">
        <v>28984</v>
      </c>
      <c r="J24" s="22">
        <v>8100</v>
      </c>
      <c r="K24" s="22">
        <v>8985</v>
      </c>
      <c r="L24" s="38">
        <f>SUM(F24:K24)</f>
        <v>427899</v>
      </c>
      <c r="M24" s="21"/>
      <c r="N24" s="22"/>
      <c r="O24" s="22"/>
      <c r="P24" s="22"/>
      <c r="Q24" s="22"/>
      <c r="R24" s="22"/>
      <c r="S24" s="38"/>
    </row>
    <row r="25" spans="1:19" ht="21.75" thickBot="1" x14ac:dyDescent="0.3">
      <c r="A25" s="18">
        <v>11</v>
      </c>
      <c r="B25" s="19" t="s">
        <v>28</v>
      </c>
      <c r="C25" s="24">
        <v>2018</v>
      </c>
      <c r="D25" s="17" t="s">
        <v>29</v>
      </c>
      <c r="E25" s="17" t="s">
        <v>13</v>
      </c>
      <c r="F25" s="28">
        <v>142136</v>
      </c>
      <c r="G25" s="28">
        <f>+F25*0.19</f>
        <v>27005.84</v>
      </c>
      <c r="H25" s="28">
        <v>4900</v>
      </c>
      <c r="I25" s="28">
        <v>28984</v>
      </c>
      <c r="J25" s="28">
        <v>8400</v>
      </c>
      <c r="K25" s="28">
        <v>8985</v>
      </c>
      <c r="L25" s="38">
        <f>+F25+G25+H25+I25+J25+K25</f>
        <v>220410.84</v>
      </c>
      <c r="M25" s="28"/>
      <c r="N25" s="28"/>
      <c r="O25" s="28"/>
      <c r="P25" s="28"/>
      <c r="Q25" s="28"/>
      <c r="R25" s="28"/>
      <c r="S25" s="38"/>
    </row>
    <row r="26" spans="1:19" x14ac:dyDescent="0.25">
      <c r="L26" s="33"/>
    </row>
    <row r="27" spans="1:19" ht="15.75" thickBot="1" x14ac:dyDescent="0.3"/>
    <row r="28" spans="1:19" ht="15.75" thickBot="1" x14ac:dyDescent="0.3">
      <c r="A28" s="96" t="s">
        <v>30</v>
      </c>
      <c r="B28" s="94"/>
      <c r="C28" s="94"/>
      <c r="D28" s="94"/>
      <c r="E28" s="95"/>
      <c r="F28" s="96" t="s">
        <v>153</v>
      </c>
      <c r="G28" s="94"/>
      <c r="H28" s="94"/>
      <c r="I28" s="94"/>
      <c r="J28" s="94"/>
      <c r="K28" s="94"/>
      <c r="L28" s="95"/>
      <c r="M28" s="97" t="s">
        <v>150</v>
      </c>
      <c r="N28" s="98"/>
      <c r="O28" s="98"/>
      <c r="P28" s="98"/>
      <c r="Q28" s="98"/>
      <c r="R28" s="98"/>
      <c r="S28" s="99"/>
    </row>
    <row r="29" spans="1:19" ht="53.25" thickBot="1" x14ac:dyDescent="0.3">
      <c r="A29" s="7" t="s">
        <v>0</v>
      </c>
      <c r="B29" s="8" t="s">
        <v>1</v>
      </c>
      <c r="C29" s="8" t="s">
        <v>2</v>
      </c>
      <c r="D29" s="8" t="s">
        <v>3</v>
      </c>
      <c r="E29" s="8" t="s">
        <v>4</v>
      </c>
      <c r="F29" s="13" t="s">
        <v>140</v>
      </c>
      <c r="G29" s="13" t="s">
        <v>145</v>
      </c>
      <c r="H29" s="13" t="s">
        <v>141</v>
      </c>
      <c r="I29" s="13" t="s">
        <v>142</v>
      </c>
      <c r="J29" s="13" t="s">
        <v>143</v>
      </c>
      <c r="K29" s="13" t="s">
        <v>144</v>
      </c>
      <c r="L29" s="12" t="s">
        <v>149</v>
      </c>
      <c r="M29" s="90" t="s">
        <v>140</v>
      </c>
      <c r="N29" s="90" t="s">
        <v>145</v>
      </c>
      <c r="O29" s="90" t="s">
        <v>141</v>
      </c>
      <c r="P29" s="90" t="s">
        <v>142</v>
      </c>
      <c r="Q29" s="90" t="s">
        <v>143</v>
      </c>
      <c r="R29" s="90" t="s">
        <v>144</v>
      </c>
      <c r="S29" s="90" t="s">
        <v>152</v>
      </c>
    </row>
    <row r="30" spans="1:19" ht="21.75" thickBot="1" x14ac:dyDescent="0.3">
      <c r="A30" s="18">
        <v>12</v>
      </c>
      <c r="B30" s="19" t="s">
        <v>31</v>
      </c>
      <c r="C30" s="24">
        <v>2018</v>
      </c>
      <c r="D30" s="17" t="s">
        <v>32</v>
      </c>
      <c r="E30" s="25" t="s">
        <v>17</v>
      </c>
      <c r="F30" s="28">
        <v>233913</v>
      </c>
      <c r="G30" s="28">
        <f>+F30*0.19</f>
        <v>44443.47</v>
      </c>
      <c r="H30" s="30">
        <v>4900</v>
      </c>
      <c r="I30" s="28">
        <v>28984</v>
      </c>
      <c r="J30" s="30">
        <v>8400</v>
      </c>
      <c r="K30" s="28">
        <v>8985</v>
      </c>
      <c r="L30" s="29">
        <f t="shared" ref="L30:L35" si="1">+F30+G30+H30+I30+J30+K30</f>
        <v>329625.46999999997</v>
      </c>
      <c r="M30" s="28"/>
      <c r="N30" s="28"/>
      <c r="O30" s="30"/>
      <c r="P30" s="28"/>
      <c r="Q30" s="30"/>
      <c r="R30" s="28"/>
      <c r="S30" s="29"/>
    </row>
    <row r="31" spans="1:19" ht="15.75" thickBot="1" x14ac:dyDescent="0.3">
      <c r="A31" s="39">
        <v>13</v>
      </c>
      <c r="B31" s="40" t="s">
        <v>8</v>
      </c>
      <c r="C31" s="42">
        <v>2018</v>
      </c>
      <c r="D31" s="43" t="s">
        <v>33</v>
      </c>
      <c r="E31" s="44" t="s">
        <v>26</v>
      </c>
      <c r="F31" s="48">
        <v>316748</v>
      </c>
      <c r="G31" s="48">
        <v>60182</v>
      </c>
      <c r="H31" s="45">
        <v>4900</v>
      </c>
      <c r="I31" s="48">
        <v>28984</v>
      </c>
      <c r="J31" s="45">
        <v>8100</v>
      </c>
      <c r="K31" s="48">
        <v>8985</v>
      </c>
      <c r="L31" s="51">
        <f t="shared" si="1"/>
        <v>427899</v>
      </c>
      <c r="M31" s="48"/>
      <c r="N31" s="48"/>
      <c r="O31" s="45"/>
      <c r="P31" s="48"/>
      <c r="Q31" s="45"/>
      <c r="R31" s="48"/>
      <c r="S31" s="51"/>
    </row>
    <row r="32" spans="1:19" ht="15.75" thickBot="1" x14ac:dyDescent="0.3">
      <c r="A32" s="18">
        <v>14</v>
      </c>
      <c r="B32" s="19" t="s">
        <v>8</v>
      </c>
      <c r="C32" s="24">
        <v>2018</v>
      </c>
      <c r="D32" s="17" t="s">
        <v>34</v>
      </c>
      <c r="E32" s="25" t="s">
        <v>26</v>
      </c>
      <c r="F32" s="22">
        <v>316748</v>
      </c>
      <c r="G32" s="22">
        <v>60182</v>
      </c>
      <c r="H32" s="21">
        <v>4900</v>
      </c>
      <c r="I32" s="22">
        <v>28984</v>
      </c>
      <c r="J32" s="21">
        <v>8100</v>
      </c>
      <c r="K32" s="22">
        <v>8985</v>
      </c>
      <c r="L32" s="29">
        <f t="shared" si="1"/>
        <v>427899</v>
      </c>
      <c r="M32" s="22"/>
      <c r="N32" s="22"/>
      <c r="O32" s="21"/>
      <c r="P32" s="22"/>
      <c r="Q32" s="21"/>
      <c r="R32" s="22"/>
      <c r="S32" s="29"/>
    </row>
    <row r="33" spans="1:19" ht="15.75" thickBot="1" x14ac:dyDescent="0.3">
      <c r="A33" s="39">
        <v>15</v>
      </c>
      <c r="B33" s="40" t="s">
        <v>5</v>
      </c>
      <c r="C33" s="42">
        <v>2018</v>
      </c>
      <c r="D33" s="43" t="s">
        <v>35</v>
      </c>
      <c r="E33" s="44" t="s">
        <v>7</v>
      </c>
      <c r="F33" s="49">
        <v>233913</v>
      </c>
      <c r="G33" s="49">
        <v>44442</v>
      </c>
      <c r="H33" s="46">
        <v>4900</v>
      </c>
      <c r="I33" s="49">
        <v>28984</v>
      </c>
      <c r="J33" s="46">
        <v>8400</v>
      </c>
      <c r="K33" s="49">
        <v>9321</v>
      </c>
      <c r="L33" s="51">
        <f t="shared" si="1"/>
        <v>329960</v>
      </c>
      <c r="M33" s="49"/>
      <c r="N33" s="49"/>
      <c r="O33" s="46"/>
      <c r="P33" s="49"/>
      <c r="Q33" s="46"/>
      <c r="R33" s="49"/>
      <c r="S33" s="51"/>
    </row>
    <row r="34" spans="1:19" ht="15.75" thickBot="1" x14ac:dyDescent="0.3">
      <c r="A34" s="18">
        <v>16</v>
      </c>
      <c r="B34" s="19" t="s">
        <v>5</v>
      </c>
      <c r="C34" s="24">
        <v>2018</v>
      </c>
      <c r="D34" s="17" t="s">
        <v>36</v>
      </c>
      <c r="E34" s="25" t="s">
        <v>7</v>
      </c>
      <c r="F34" s="28">
        <v>233913</v>
      </c>
      <c r="G34" s="28">
        <v>44442</v>
      </c>
      <c r="H34" s="30">
        <v>4900</v>
      </c>
      <c r="I34" s="28">
        <v>28984</v>
      </c>
      <c r="J34" s="30">
        <v>8400</v>
      </c>
      <c r="K34" s="28">
        <v>9321</v>
      </c>
      <c r="L34" s="29">
        <f t="shared" si="1"/>
        <v>329960</v>
      </c>
      <c r="M34" s="28"/>
      <c r="N34" s="28"/>
      <c r="O34" s="30"/>
      <c r="P34" s="28"/>
      <c r="Q34" s="30"/>
      <c r="R34" s="28"/>
      <c r="S34" s="29"/>
    </row>
    <row r="35" spans="1:19" ht="15.75" thickBot="1" x14ac:dyDescent="0.3">
      <c r="A35" s="26">
        <v>17</v>
      </c>
      <c r="B35" s="41" t="s">
        <v>5</v>
      </c>
      <c r="C35" s="15">
        <v>2018</v>
      </c>
      <c r="D35" s="27" t="s">
        <v>37</v>
      </c>
      <c r="E35" s="11" t="s">
        <v>7</v>
      </c>
      <c r="F35" s="50">
        <v>233913</v>
      </c>
      <c r="G35" s="50">
        <v>44442</v>
      </c>
      <c r="H35" s="47">
        <v>4900</v>
      </c>
      <c r="I35" s="50">
        <v>28984</v>
      </c>
      <c r="J35" s="47">
        <v>8400</v>
      </c>
      <c r="K35" s="50">
        <v>9321</v>
      </c>
      <c r="L35" s="35">
        <f t="shared" si="1"/>
        <v>329960</v>
      </c>
      <c r="M35" s="50"/>
      <c r="N35" s="50"/>
      <c r="O35" s="47"/>
      <c r="P35" s="50"/>
      <c r="Q35" s="47"/>
      <c r="R35" s="50"/>
      <c r="S35" s="35"/>
    </row>
    <row r="36" spans="1:19" x14ac:dyDescent="0.25">
      <c r="L36" s="33"/>
    </row>
    <row r="37" spans="1:19" ht="15.75" thickBot="1" x14ac:dyDescent="0.3"/>
    <row r="38" spans="1:19" ht="15.75" thickBot="1" x14ac:dyDescent="0.3">
      <c r="A38" s="96" t="s">
        <v>38</v>
      </c>
      <c r="B38" s="94"/>
      <c r="C38" s="94"/>
      <c r="D38" s="94"/>
      <c r="E38" s="95"/>
      <c r="F38" s="96" t="s">
        <v>153</v>
      </c>
      <c r="G38" s="94"/>
      <c r="H38" s="94"/>
      <c r="I38" s="94"/>
      <c r="J38" s="94"/>
      <c r="K38" s="94"/>
      <c r="L38" s="95"/>
      <c r="M38" s="97" t="s">
        <v>150</v>
      </c>
      <c r="N38" s="98"/>
      <c r="O38" s="98"/>
      <c r="P38" s="98"/>
      <c r="Q38" s="98"/>
      <c r="R38" s="98"/>
      <c r="S38" s="99"/>
    </row>
    <row r="39" spans="1:19" ht="53.25" thickBot="1" x14ac:dyDescent="0.3">
      <c r="A39" s="1" t="s">
        <v>0</v>
      </c>
      <c r="B39" s="2" t="s">
        <v>1</v>
      </c>
      <c r="C39" s="2" t="s">
        <v>2</v>
      </c>
      <c r="D39" s="2" t="s">
        <v>3</v>
      </c>
      <c r="E39" s="2" t="s">
        <v>4</v>
      </c>
      <c r="F39" s="23" t="s">
        <v>140</v>
      </c>
      <c r="G39" s="12" t="s">
        <v>145</v>
      </c>
      <c r="H39" s="12" t="s">
        <v>141</v>
      </c>
      <c r="I39" s="12" t="s">
        <v>142</v>
      </c>
      <c r="J39" s="12" t="s">
        <v>143</v>
      </c>
      <c r="K39" s="12" t="s">
        <v>144</v>
      </c>
      <c r="L39" s="12" t="s">
        <v>149</v>
      </c>
      <c r="M39" s="90" t="s">
        <v>140</v>
      </c>
      <c r="N39" s="90" t="s">
        <v>145</v>
      </c>
      <c r="O39" s="90" t="s">
        <v>141</v>
      </c>
      <c r="P39" s="90" t="s">
        <v>142</v>
      </c>
      <c r="Q39" s="90" t="s">
        <v>143</v>
      </c>
      <c r="R39" s="90" t="s">
        <v>144</v>
      </c>
      <c r="S39" s="90" t="s">
        <v>152</v>
      </c>
    </row>
    <row r="40" spans="1:19" ht="21.75" thickBot="1" x14ac:dyDescent="0.3">
      <c r="A40" s="3">
        <v>18</v>
      </c>
      <c r="B40" s="4" t="s">
        <v>39</v>
      </c>
      <c r="C40" s="6">
        <v>2014</v>
      </c>
      <c r="D40" s="5" t="s">
        <v>40</v>
      </c>
      <c r="E40" s="5" t="s">
        <v>7</v>
      </c>
      <c r="F40" s="21">
        <v>316748</v>
      </c>
      <c r="G40" s="22">
        <v>60182</v>
      </c>
      <c r="H40" s="22">
        <v>4900</v>
      </c>
      <c r="I40" s="21">
        <v>28984</v>
      </c>
      <c r="J40" s="22">
        <v>8100</v>
      </c>
      <c r="K40" s="20">
        <v>8985</v>
      </c>
      <c r="L40" s="28">
        <f>SUM(F40:K40)</f>
        <v>427899</v>
      </c>
      <c r="M40" s="21"/>
      <c r="N40" s="22"/>
      <c r="O40" s="22"/>
      <c r="P40" s="21"/>
      <c r="Q40" s="22"/>
      <c r="R40" s="20"/>
      <c r="S40" s="28"/>
    </row>
    <row r="41" spans="1:19" ht="21.75" thickBot="1" x14ac:dyDescent="0.3">
      <c r="A41" s="3">
        <v>19</v>
      </c>
      <c r="B41" s="4" t="s">
        <v>41</v>
      </c>
      <c r="C41" s="6">
        <v>2014</v>
      </c>
      <c r="D41" s="5" t="s">
        <v>42</v>
      </c>
      <c r="E41" s="5" t="s">
        <v>43</v>
      </c>
      <c r="F41" s="28">
        <v>233913</v>
      </c>
      <c r="G41" s="28">
        <v>44443</v>
      </c>
      <c r="H41" s="28">
        <v>4900</v>
      </c>
      <c r="I41" s="28">
        <v>28984</v>
      </c>
      <c r="J41" s="28">
        <v>8700</v>
      </c>
      <c r="K41" s="28">
        <v>9321</v>
      </c>
      <c r="L41" s="28">
        <v>330261</v>
      </c>
      <c r="M41" s="28"/>
      <c r="N41" s="28"/>
      <c r="O41" s="28"/>
      <c r="P41" s="28"/>
      <c r="Q41" s="28"/>
      <c r="R41" s="28"/>
      <c r="S41" s="28"/>
    </row>
    <row r="42" spans="1:19" ht="21.75" thickBot="1" x14ac:dyDescent="0.3">
      <c r="A42" s="3">
        <v>20</v>
      </c>
      <c r="B42" s="4" t="s">
        <v>15</v>
      </c>
      <c r="C42" s="6">
        <v>2019</v>
      </c>
      <c r="D42" s="5" t="s">
        <v>44</v>
      </c>
      <c r="E42" s="5" t="s">
        <v>45</v>
      </c>
      <c r="F42" s="28">
        <v>142136</v>
      </c>
      <c r="G42" s="28">
        <f>+F42*0.19</f>
        <v>27005.84</v>
      </c>
      <c r="H42" s="28">
        <v>4900</v>
      </c>
      <c r="I42" s="28">
        <v>28984</v>
      </c>
      <c r="J42" s="28">
        <v>8400</v>
      </c>
      <c r="K42" s="28">
        <v>8985</v>
      </c>
      <c r="L42" s="28">
        <f>+F42+G42+H42+I42+J42+K42</f>
        <v>220410.84</v>
      </c>
      <c r="M42" s="28"/>
      <c r="N42" s="28"/>
      <c r="O42" s="28"/>
      <c r="P42" s="28"/>
      <c r="Q42" s="28"/>
      <c r="R42" s="28"/>
      <c r="S42" s="28"/>
    </row>
    <row r="43" spans="1:19" x14ac:dyDescent="0.25">
      <c r="L43" s="33"/>
    </row>
    <row r="44" spans="1:19" ht="15.75" thickBot="1" x14ac:dyDescent="0.3"/>
    <row r="45" spans="1:19" ht="15.75" thickBot="1" x14ac:dyDescent="0.3">
      <c r="A45" s="96" t="s">
        <v>46</v>
      </c>
      <c r="B45" s="94"/>
      <c r="C45" s="94"/>
      <c r="D45" s="94"/>
      <c r="E45" s="95"/>
      <c r="F45" s="96" t="s">
        <v>153</v>
      </c>
      <c r="G45" s="94"/>
      <c r="H45" s="94"/>
      <c r="I45" s="94"/>
      <c r="J45" s="94"/>
      <c r="K45" s="94"/>
      <c r="L45" s="95"/>
      <c r="M45" s="97" t="s">
        <v>150</v>
      </c>
      <c r="N45" s="98"/>
      <c r="O45" s="98"/>
      <c r="P45" s="98"/>
      <c r="Q45" s="98"/>
      <c r="R45" s="98"/>
      <c r="S45" s="99"/>
    </row>
    <row r="46" spans="1:19" ht="53.25" thickBot="1" x14ac:dyDescent="0.3">
      <c r="A46" s="1" t="s">
        <v>0</v>
      </c>
      <c r="B46" s="2" t="s">
        <v>1</v>
      </c>
      <c r="C46" s="2" t="s">
        <v>2</v>
      </c>
      <c r="D46" s="2" t="s">
        <v>3</v>
      </c>
      <c r="E46" s="2" t="s">
        <v>4</v>
      </c>
      <c r="F46" s="12" t="s">
        <v>140</v>
      </c>
      <c r="G46" s="12" t="s">
        <v>145</v>
      </c>
      <c r="H46" s="12" t="s">
        <v>141</v>
      </c>
      <c r="I46" s="12" t="s">
        <v>142</v>
      </c>
      <c r="J46" s="12" t="s">
        <v>143</v>
      </c>
      <c r="K46" s="12" t="s">
        <v>144</v>
      </c>
      <c r="L46" s="12" t="s">
        <v>149</v>
      </c>
      <c r="M46" s="90" t="s">
        <v>140</v>
      </c>
      <c r="N46" s="90" t="s">
        <v>145</v>
      </c>
      <c r="O46" s="90" t="s">
        <v>141</v>
      </c>
      <c r="P46" s="90" t="s">
        <v>142</v>
      </c>
      <c r="Q46" s="90" t="s">
        <v>143</v>
      </c>
      <c r="R46" s="90" t="s">
        <v>144</v>
      </c>
      <c r="S46" s="90" t="s">
        <v>152</v>
      </c>
    </row>
    <row r="47" spans="1:19" ht="21.75" thickBot="1" x14ac:dyDescent="0.3">
      <c r="A47" s="9">
        <v>21</v>
      </c>
      <c r="B47" s="17" t="s">
        <v>47</v>
      </c>
      <c r="C47" s="24">
        <v>2018</v>
      </c>
      <c r="D47" s="17" t="s">
        <v>48</v>
      </c>
      <c r="E47" s="25" t="s">
        <v>49</v>
      </c>
      <c r="F47" s="28">
        <v>142136</v>
      </c>
      <c r="G47" s="28">
        <f t="shared" ref="G47:G48" si="2">+F47*0.19</f>
        <v>27005.84</v>
      </c>
      <c r="H47" s="28">
        <v>4900</v>
      </c>
      <c r="I47" s="28">
        <v>28984</v>
      </c>
      <c r="J47" s="28">
        <v>8400</v>
      </c>
      <c r="K47" s="28">
        <v>8985</v>
      </c>
      <c r="L47" s="29">
        <f t="shared" ref="L47:L48" si="3">+F47+G47+H47+I47+J47+K47</f>
        <v>220410.84</v>
      </c>
      <c r="M47" s="28"/>
      <c r="N47" s="28"/>
      <c r="O47" s="28"/>
      <c r="P47" s="28"/>
      <c r="Q47" s="28"/>
      <c r="R47" s="28"/>
      <c r="S47" s="29"/>
    </row>
    <row r="48" spans="1:19" ht="21.75" thickBot="1" x14ac:dyDescent="0.3">
      <c r="A48" s="9">
        <v>22</v>
      </c>
      <c r="B48" s="17" t="s">
        <v>47</v>
      </c>
      <c r="C48" s="24">
        <v>2018</v>
      </c>
      <c r="D48" s="17" t="s">
        <v>50</v>
      </c>
      <c r="E48" s="25" t="s">
        <v>49</v>
      </c>
      <c r="F48" s="28">
        <v>142136</v>
      </c>
      <c r="G48" s="28">
        <f t="shared" si="2"/>
        <v>27005.84</v>
      </c>
      <c r="H48" s="28">
        <v>4900</v>
      </c>
      <c r="I48" s="28">
        <v>28984</v>
      </c>
      <c r="J48" s="28">
        <v>8400</v>
      </c>
      <c r="K48" s="28">
        <v>8985</v>
      </c>
      <c r="L48" s="29">
        <f t="shared" si="3"/>
        <v>220410.84</v>
      </c>
      <c r="M48" s="28"/>
      <c r="N48" s="28"/>
      <c r="O48" s="28"/>
      <c r="P48" s="28"/>
      <c r="Q48" s="28"/>
      <c r="R48" s="28"/>
      <c r="S48" s="29"/>
    </row>
    <row r="49" spans="1:19" ht="21.75" thickBot="1" x14ac:dyDescent="0.3">
      <c r="A49" s="9">
        <v>23</v>
      </c>
      <c r="B49" s="17" t="s">
        <v>51</v>
      </c>
      <c r="C49" s="24">
        <v>2018</v>
      </c>
      <c r="D49" s="17" t="s">
        <v>52</v>
      </c>
      <c r="E49" s="25" t="s">
        <v>7</v>
      </c>
      <c r="F49" s="28">
        <v>233913</v>
      </c>
      <c r="G49" s="28">
        <f>+F49*0.19</f>
        <v>44443.47</v>
      </c>
      <c r="H49" s="30">
        <v>4900</v>
      </c>
      <c r="I49" s="28">
        <v>28984</v>
      </c>
      <c r="J49" s="30">
        <v>8400</v>
      </c>
      <c r="K49" s="28">
        <v>8985</v>
      </c>
      <c r="L49" s="29">
        <f>SUM(F49:K49)</f>
        <v>329625.46999999997</v>
      </c>
      <c r="M49" s="28"/>
      <c r="N49" s="28"/>
      <c r="O49" s="30"/>
      <c r="P49" s="28"/>
      <c r="Q49" s="30"/>
      <c r="R49" s="28"/>
      <c r="S49" s="29"/>
    </row>
    <row r="50" spans="1:19" ht="15.75" thickBot="1" x14ac:dyDescent="0.3">
      <c r="A50" s="9">
        <v>24</v>
      </c>
      <c r="B50" s="17" t="s">
        <v>8</v>
      </c>
      <c r="C50" s="24">
        <v>2018</v>
      </c>
      <c r="D50" s="17" t="s">
        <v>53</v>
      </c>
      <c r="E50" s="25" t="s">
        <v>26</v>
      </c>
      <c r="F50" s="22">
        <v>316748</v>
      </c>
      <c r="G50" s="22">
        <v>60182</v>
      </c>
      <c r="H50" s="22">
        <v>4900</v>
      </c>
      <c r="I50" s="21">
        <v>28984</v>
      </c>
      <c r="J50" s="22">
        <v>8100</v>
      </c>
      <c r="K50" s="20">
        <v>8985</v>
      </c>
      <c r="L50" s="29">
        <f>+F50+G50+H50+I50+J50+K50</f>
        <v>427899</v>
      </c>
      <c r="M50" s="22"/>
      <c r="N50" s="22"/>
      <c r="O50" s="22"/>
      <c r="P50" s="21"/>
      <c r="Q50" s="22"/>
      <c r="R50" s="20"/>
      <c r="S50" s="29"/>
    </row>
    <row r="51" spans="1:19" x14ac:dyDescent="0.25">
      <c r="L51" s="33"/>
    </row>
    <row r="54" spans="1:19" x14ac:dyDescent="0.25">
      <c r="L54" s="33"/>
    </row>
    <row r="55" spans="1:19" x14ac:dyDescent="0.25">
      <c r="L55" s="33"/>
    </row>
    <row r="56" spans="1:19" x14ac:dyDescent="0.25">
      <c r="L56" s="34"/>
    </row>
    <row r="57" spans="1:19" x14ac:dyDescent="0.25">
      <c r="L57" s="33"/>
    </row>
    <row r="59" spans="1:19" x14ac:dyDescent="0.25">
      <c r="L59" s="33"/>
    </row>
    <row r="60" spans="1:19" x14ac:dyDescent="0.25">
      <c r="L60" s="33"/>
    </row>
  </sheetData>
  <mergeCells count="23">
    <mergeCell ref="F38:L38"/>
    <mergeCell ref="A45:E45"/>
    <mergeCell ref="A8:E8"/>
    <mergeCell ref="A17:E17"/>
    <mergeCell ref="A12:E12"/>
    <mergeCell ref="A28:E28"/>
    <mergeCell ref="A38:E38"/>
    <mergeCell ref="A1:S1"/>
    <mergeCell ref="A2:S2"/>
    <mergeCell ref="A3:E3"/>
    <mergeCell ref="F45:L45"/>
    <mergeCell ref="M3:S3"/>
    <mergeCell ref="M28:S28"/>
    <mergeCell ref="M8:S8"/>
    <mergeCell ref="M12:S12"/>
    <mergeCell ref="M17:S17"/>
    <mergeCell ref="M38:S38"/>
    <mergeCell ref="M45:S45"/>
    <mergeCell ref="F3:L3"/>
    <mergeCell ref="F8:L8"/>
    <mergeCell ref="F12:L12"/>
    <mergeCell ref="F17:L17"/>
    <mergeCell ref="F28:L28"/>
  </mergeCells>
  <pageMargins left="0.7" right="0.7" top="0.75" bottom="0.75" header="0.3" footer="0.3"/>
  <ignoredErrors>
    <ignoredError sqref="L19:L22 L40" formulaRange="1"/>
    <ignoredError sqref="L49 L23" formula="1"/>
    <ignoredError sqref="L24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618C-4A67-4ABA-B37D-0E1E79CBD75A}">
  <sheetPr>
    <tabColor theme="4" tint="-0.249977111117893"/>
  </sheetPr>
  <dimension ref="A1:S68"/>
  <sheetViews>
    <sheetView topLeftCell="A52" workbookViewId="0">
      <selection activeCell="A12" sqref="A12"/>
    </sheetView>
  </sheetViews>
  <sheetFormatPr baseColWidth="10" defaultRowHeight="10.5" x14ac:dyDescent="0.15"/>
  <cols>
    <col min="1" max="1" width="11.5703125" style="52" bestFit="1" customWidth="1"/>
    <col min="2" max="2" width="38.5703125" style="52" customWidth="1"/>
    <col min="3" max="3" width="10.5703125" style="53" customWidth="1"/>
    <col min="4" max="4" width="11.42578125" style="52"/>
    <col min="5" max="5" width="15.140625" style="52" customWidth="1"/>
    <col min="6" max="6" width="18.42578125" style="52" bestFit="1" customWidth="1"/>
    <col min="7" max="7" width="12.140625" style="52" customWidth="1"/>
    <col min="8" max="8" width="11.7109375" style="52" customWidth="1"/>
    <col min="9" max="9" width="12.140625" style="52" bestFit="1" customWidth="1"/>
    <col min="10" max="10" width="10.85546875" style="52" customWidth="1"/>
    <col min="11" max="11" width="11.85546875" style="52" customWidth="1"/>
    <col min="12" max="12" width="16" style="52" customWidth="1"/>
    <col min="13" max="13" width="17" style="52" bestFit="1" customWidth="1"/>
    <col min="14" max="14" width="13.28515625" style="52" customWidth="1"/>
    <col min="15" max="15" width="11.42578125" style="52"/>
    <col min="16" max="16" width="14.28515625" style="52" customWidth="1"/>
    <col min="17" max="18" width="11.42578125" style="52"/>
    <col min="19" max="19" width="15.140625" style="52" customWidth="1"/>
    <col min="20" max="16384" width="11.42578125" style="52"/>
  </cols>
  <sheetData>
    <row r="1" spans="1:19" ht="17.25" customHeight="1" thickBot="1" x14ac:dyDescent="0.2">
      <c r="A1" s="91" t="s">
        <v>154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</row>
    <row r="2" spans="1:19" ht="21.75" customHeight="1" thickBot="1" x14ac:dyDescent="0.2">
      <c r="A2" s="91" t="s">
        <v>155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</row>
    <row r="3" spans="1:19" ht="11.25" thickBot="1" x14ac:dyDescent="0.2">
      <c r="A3" s="103" t="s">
        <v>54</v>
      </c>
      <c r="B3" s="103"/>
      <c r="C3" s="103"/>
      <c r="D3" s="103"/>
      <c r="E3" s="104"/>
      <c r="F3" s="111" t="s">
        <v>151</v>
      </c>
      <c r="G3" s="112"/>
      <c r="H3" s="112"/>
      <c r="I3" s="112"/>
      <c r="J3" s="112"/>
      <c r="K3" s="112"/>
      <c r="L3" s="113"/>
      <c r="M3" s="108" t="s">
        <v>150</v>
      </c>
      <c r="N3" s="109"/>
      <c r="O3" s="109"/>
      <c r="P3" s="109"/>
      <c r="Q3" s="109"/>
      <c r="R3" s="109"/>
      <c r="S3" s="110"/>
    </row>
    <row r="4" spans="1:19" ht="65.25" customHeight="1" thickBot="1" x14ac:dyDescent="0.2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3" t="s">
        <v>140</v>
      </c>
      <c r="G4" s="12" t="s">
        <v>145</v>
      </c>
      <c r="H4" s="12" t="s">
        <v>141</v>
      </c>
      <c r="I4" s="12" t="s">
        <v>142</v>
      </c>
      <c r="J4" s="12" t="s">
        <v>143</v>
      </c>
      <c r="K4" s="12" t="s">
        <v>144</v>
      </c>
      <c r="L4" s="12" t="s">
        <v>149</v>
      </c>
      <c r="M4" s="89" t="s">
        <v>140</v>
      </c>
      <c r="N4" s="90" t="s">
        <v>145</v>
      </c>
      <c r="O4" s="90" t="s">
        <v>141</v>
      </c>
      <c r="P4" s="90" t="s">
        <v>142</v>
      </c>
      <c r="Q4" s="90" t="s">
        <v>143</v>
      </c>
      <c r="R4" s="90" t="s">
        <v>144</v>
      </c>
      <c r="S4" s="90" t="s">
        <v>152</v>
      </c>
    </row>
    <row r="5" spans="1:19" x14ac:dyDescent="0.15">
      <c r="A5" s="59">
        <v>25</v>
      </c>
      <c r="B5" s="62" t="s">
        <v>55</v>
      </c>
      <c r="C5" s="72">
        <v>2015</v>
      </c>
      <c r="D5" s="59" t="s">
        <v>56</v>
      </c>
      <c r="E5" s="66" t="s">
        <v>57</v>
      </c>
      <c r="F5" s="31">
        <v>215626</v>
      </c>
      <c r="G5" s="31">
        <v>40969</v>
      </c>
      <c r="H5" s="31">
        <v>4900</v>
      </c>
      <c r="I5" s="73">
        <v>28984</v>
      </c>
      <c r="J5" s="31">
        <v>8700</v>
      </c>
      <c r="K5" s="31">
        <v>9321</v>
      </c>
      <c r="L5" s="31">
        <f>+F5+G5+H5+I5+J5+K5</f>
        <v>308500</v>
      </c>
      <c r="M5" s="31"/>
      <c r="N5" s="31"/>
      <c r="O5" s="31"/>
      <c r="P5" s="73"/>
      <c r="Q5" s="31"/>
      <c r="R5" s="31"/>
      <c r="S5" s="31"/>
    </row>
    <row r="6" spans="1:19" x14ac:dyDescent="0.15">
      <c r="A6" s="60">
        <v>26</v>
      </c>
      <c r="B6" s="63" t="s">
        <v>58</v>
      </c>
      <c r="C6" s="65">
        <v>2016</v>
      </c>
      <c r="D6" s="60" t="s">
        <v>59</v>
      </c>
      <c r="E6" s="67" t="s">
        <v>7</v>
      </c>
      <c r="F6" s="69">
        <v>215626</v>
      </c>
      <c r="G6" s="69">
        <v>40969</v>
      </c>
      <c r="H6" s="69">
        <v>4900</v>
      </c>
      <c r="I6" s="71">
        <v>28984</v>
      </c>
      <c r="J6" s="69">
        <v>8700</v>
      </c>
      <c r="K6" s="69">
        <v>9321</v>
      </c>
      <c r="L6" s="69">
        <f t="shared" ref="L6:L17" si="0">+F6+G6+H6+I6+J6+K6</f>
        <v>308500</v>
      </c>
      <c r="M6" s="69"/>
      <c r="N6" s="69"/>
      <c r="O6" s="69"/>
      <c r="P6" s="71"/>
      <c r="Q6" s="69"/>
      <c r="R6" s="69"/>
      <c r="S6" s="69"/>
    </row>
    <row r="7" spans="1:19" x14ac:dyDescent="0.15">
      <c r="A7" s="60">
        <v>27</v>
      </c>
      <c r="B7" s="63" t="s">
        <v>60</v>
      </c>
      <c r="C7" s="65">
        <v>2012</v>
      </c>
      <c r="D7" s="60" t="s">
        <v>61</v>
      </c>
      <c r="E7" s="67" t="s">
        <v>7</v>
      </c>
      <c r="F7" s="69">
        <v>215626</v>
      </c>
      <c r="G7" s="69">
        <v>40969</v>
      </c>
      <c r="H7" s="69">
        <v>4900</v>
      </c>
      <c r="I7" s="71">
        <v>28984</v>
      </c>
      <c r="J7" s="69">
        <v>8700</v>
      </c>
      <c r="K7" s="69">
        <v>9321</v>
      </c>
      <c r="L7" s="69">
        <f t="shared" si="0"/>
        <v>308500</v>
      </c>
      <c r="M7" s="69"/>
      <c r="N7" s="69"/>
      <c r="O7" s="69"/>
      <c r="P7" s="71"/>
      <c r="Q7" s="69"/>
      <c r="R7" s="69"/>
      <c r="S7" s="69"/>
    </row>
    <row r="8" spans="1:19" x14ac:dyDescent="0.15">
      <c r="A8" s="60">
        <v>28</v>
      </c>
      <c r="B8" s="63" t="s">
        <v>60</v>
      </c>
      <c r="C8" s="65">
        <v>2012</v>
      </c>
      <c r="D8" s="60" t="s">
        <v>62</v>
      </c>
      <c r="E8" s="67" t="s">
        <v>7</v>
      </c>
      <c r="F8" s="69">
        <v>215626</v>
      </c>
      <c r="G8" s="69">
        <v>40969</v>
      </c>
      <c r="H8" s="69">
        <v>4900</v>
      </c>
      <c r="I8" s="71">
        <v>28984</v>
      </c>
      <c r="J8" s="69">
        <v>8700</v>
      </c>
      <c r="K8" s="69">
        <v>9321</v>
      </c>
      <c r="L8" s="69">
        <f t="shared" si="0"/>
        <v>308500</v>
      </c>
      <c r="M8" s="69"/>
      <c r="N8" s="69"/>
      <c r="O8" s="69"/>
      <c r="P8" s="71"/>
      <c r="Q8" s="69"/>
      <c r="R8" s="69"/>
      <c r="S8" s="69"/>
    </row>
    <row r="9" spans="1:19" x14ac:dyDescent="0.15">
      <c r="A9" s="60">
        <v>29</v>
      </c>
      <c r="B9" s="63" t="s">
        <v>60</v>
      </c>
      <c r="C9" s="65">
        <v>2011</v>
      </c>
      <c r="D9" s="60" t="s">
        <v>63</v>
      </c>
      <c r="E9" s="67" t="s">
        <v>7</v>
      </c>
      <c r="F9" s="69">
        <v>215626</v>
      </c>
      <c r="G9" s="69">
        <v>40969</v>
      </c>
      <c r="H9" s="69">
        <v>4900</v>
      </c>
      <c r="I9" s="71">
        <v>28984</v>
      </c>
      <c r="J9" s="69">
        <v>8700</v>
      </c>
      <c r="K9" s="69">
        <v>9321</v>
      </c>
      <c r="L9" s="69">
        <f t="shared" si="0"/>
        <v>308500</v>
      </c>
      <c r="M9" s="69"/>
      <c r="N9" s="69"/>
      <c r="O9" s="69"/>
      <c r="P9" s="71"/>
      <c r="Q9" s="69"/>
      <c r="R9" s="69"/>
      <c r="S9" s="69"/>
    </row>
    <row r="10" spans="1:19" x14ac:dyDescent="0.15">
      <c r="A10" s="60">
        <v>30</v>
      </c>
      <c r="B10" s="63" t="s">
        <v>64</v>
      </c>
      <c r="C10" s="65">
        <v>2017</v>
      </c>
      <c r="D10" s="60" t="s">
        <v>65</v>
      </c>
      <c r="E10" s="67" t="s">
        <v>43</v>
      </c>
      <c r="F10" s="69">
        <v>215626</v>
      </c>
      <c r="G10" s="69">
        <v>40969</v>
      </c>
      <c r="H10" s="69">
        <v>4900</v>
      </c>
      <c r="I10" s="71">
        <v>28984</v>
      </c>
      <c r="J10" s="69">
        <v>8700</v>
      </c>
      <c r="K10" s="69">
        <v>9321</v>
      </c>
      <c r="L10" s="69">
        <f t="shared" si="0"/>
        <v>308500</v>
      </c>
      <c r="M10" s="69"/>
      <c r="N10" s="69"/>
      <c r="O10" s="69"/>
      <c r="P10" s="71"/>
      <c r="Q10" s="69"/>
      <c r="R10" s="69"/>
      <c r="S10" s="69"/>
    </row>
    <row r="11" spans="1:19" x14ac:dyDescent="0.15">
      <c r="A11" s="60">
        <v>31</v>
      </c>
      <c r="B11" s="63" t="s">
        <v>66</v>
      </c>
      <c r="C11" s="65">
        <v>2010</v>
      </c>
      <c r="D11" s="60" t="s">
        <v>67</v>
      </c>
      <c r="E11" s="67" t="s">
        <v>7</v>
      </c>
      <c r="F11" s="69">
        <v>215626</v>
      </c>
      <c r="G11" s="69">
        <v>40969</v>
      </c>
      <c r="H11" s="69">
        <v>4900</v>
      </c>
      <c r="I11" s="71">
        <v>28984</v>
      </c>
      <c r="J11" s="69">
        <v>8700</v>
      </c>
      <c r="K11" s="69">
        <v>9321</v>
      </c>
      <c r="L11" s="69">
        <f t="shared" si="0"/>
        <v>308500</v>
      </c>
      <c r="M11" s="69"/>
      <c r="N11" s="69"/>
      <c r="O11" s="69"/>
      <c r="P11" s="71"/>
      <c r="Q11" s="69"/>
      <c r="R11" s="69"/>
      <c r="S11" s="69"/>
    </row>
    <row r="12" spans="1:19" x14ac:dyDescent="0.15">
      <c r="A12" s="60">
        <v>32</v>
      </c>
      <c r="B12" s="63" t="s">
        <v>68</v>
      </c>
      <c r="C12" s="65">
        <v>2010</v>
      </c>
      <c r="D12" s="60" t="s">
        <v>69</v>
      </c>
      <c r="E12" s="67" t="s">
        <v>70</v>
      </c>
      <c r="F12" s="69">
        <v>215626</v>
      </c>
      <c r="G12" s="69">
        <v>40969</v>
      </c>
      <c r="H12" s="69">
        <v>4900</v>
      </c>
      <c r="I12" s="71">
        <v>28984</v>
      </c>
      <c r="J12" s="69">
        <v>8700</v>
      </c>
      <c r="K12" s="69">
        <v>9321</v>
      </c>
      <c r="L12" s="69">
        <f t="shared" si="0"/>
        <v>308500</v>
      </c>
      <c r="M12" s="69"/>
      <c r="N12" s="69"/>
      <c r="O12" s="69"/>
      <c r="P12" s="71"/>
      <c r="Q12" s="69"/>
      <c r="R12" s="69"/>
      <c r="S12" s="69"/>
    </row>
    <row r="13" spans="1:19" x14ac:dyDescent="0.15">
      <c r="A13" s="60">
        <v>33</v>
      </c>
      <c r="B13" s="63" t="s">
        <v>71</v>
      </c>
      <c r="C13" s="65">
        <v>2010</v>
      </c>
      <c r="D13" s="60" t="s">
        <v>72</v>
      </c>
      <c r="E13" s="67" t="s">
        <v>70</v>
      </c>
      <c r="F13" s="69">
        <v>215626</v>
      </c>
      <c r="G13" s="69">
        <v>40969</v>
      </c>
      <c r="H13" s="69">
        <v>4900</v>
      </c>
      <c r="I13" s="71">
        <v>28984</v>
      </c>
      <c r="J13" s="69">
        <v>8700</v>
      </c>
      <c r="K13" s="69">
        <v>9321</v>
      </c>
      <c r="L13" s="69">
        <f t="shared" si="0"/>
        <v>308500</v>
      </c>
      <c r="M13" s="69"/>
      <c r="N13" s="69"/>
      <c r="O13" s="69"/>
      <c r="P13" s="71"/>
      <c r="Q13" s="69"/>
      <c r="R13" s="69"/>
      <c r="S13" s="69"/>
    </row>
    <row r="14" spans="1:19" x14ac:dyDescent="0.15">
      <c r="A14" s="60">
        <v>34</v>
      </c>
      <c r="B14" s="63" t="s">
        <v>73</v>
      </c>
      <c r="C14" s="65">
        <v>2010</v>
      </c>
      <c r="D14" s="60" t="s">
        <v>74</v>
      </c>
      <c r="E14" s="67" t="s">
        <v>70</v>
      </c>
      <c r="F14" s="69">
        <v>215626</v>
      </c>
      <c r="G14" s="69">
        <v>40969</v>
      </c>
      <c r="H14" s="69">
        <v>4900</v>
      </c>
      <c r="I14" s="71">
        <v>28984</v>
      </c>
      <c r="J14" s="69">
        <v>8700</v>
      </c>
      <c r="K14" s="69">
        <v>9321</v>
      </c>
      <c r="L14" s="69">
        <f t="shared" si="0"/>
        <v>308500</v>
      </c>
      <c r="M14" s="69"/>
      <c r="N14" s="69"/>
      <c r="O14" s="69"/>
      <c r="P14" s="71"/>
      <c r="Q14" s="69"/>
      <c r="R14" s="69"/>
      <c r="S14" s="69"/>
    </row>
    <row r="15" spans="1:19" x14ac:dyDescent="0.15">
      <c r="A15" s="60">
        <v>35</v>
      </c>
      <c r="B15" s="63" t="s">
        <v>75</v>
      </c>
      <c r="C15" s="65">
        <v>2008</v>
      </c>
      <c r="D15" s="60" t="s">
        <v>76</v>
      </c>
      <c r="E15" s="67" t="s">
        <v>77</v>
      </c>
      <c r="F15" s="69">
        <v>215626</v>
      </c>
      <c r="G15" s="69">
        <v>40969</v>
      </c>
      <c r="H15" s="69">
        <v>4900</v>
      </c>
      <c r="I15" s="71">
        <v>28984</v>
      </c>
      <c r="J15" s="69">
        <v>8700</v>
      </c>
      <c r="K15" s="69">
        <v>9321</v>
      </c>
      <c r="L15" s="69">
        <f t="shared" si="0"/>
        <v>308500</v>
      </c>
      <c r="M15" s="69"/>
      <c r="N15" s="69"/>
      <c r="O15" s="69"/>
      <c r="P15" s="71"/>
      <c r="Q15" s="69"/>
      <c r="R15" s="69"/>
      <c r="S15" s="69"/>
    </row>
    <row r="16" spans="1:19" x14ac:dyDescent="0.15">
      <c r="A16" s="60">
        <v>36</v>
      </c>
      <c r="B16" s="63" t="s">
        <v>78</v>
      </c>
      <c r="C16" s="65">
        <v>2020</v>
      </c>
      <c r="D16" s="60" t="s">
        <v>79</v>
      </c>
      <c r="E16" s="67" t="s">
        <v>80</v>
      </c>
      <c r="F16" s="69">
        <v>215626</v>
      </c>
      <c r="G16" s="69">
        <v>40969</v>
      </c>
      <c r="H16" s="69">
        <v>4900</v>
      </c>
      <c r="I16" s="71">
        <v>28984</v>
      </c>
      <c r="J16" s="69">
        <v>8700</v>
      </c>
      <c r="K16" s="69">
        <v>9321</v>
      </c>
      <c r="L16" s="69">
        <f t="shared" si="0"/>
        <v>308500</v>
      </c>
      <c r="M16" s="69"/>
      <c r="N16" s="69"/>
      <c r="O16" s="69"/>
      <c r="P16" s="71"/>
      <c r="Q16" s="69"/>
      <c r="R16" s="69"/>
      <c r="S16" s="69"/>
    </row>
    <row r="17" spans="1:19" ht="11.25" thickBot="1" x14ac:dyDescent="0.2">
      <c r="A17" s="61">
        <v>37</v>
      </c>
      <c r="B17" s="64" t="s">
        <v>81</v>
      </c>
      <c r="C17" s="74">
        <v>2010</v>
      </c>
      <c r="D17" s="61" t="s">
        <v>82</v>
      </c>
      <c r="E17" s="68" t="s">
        <v>83</v>
      </c>
      <c r="F17" s="70">
        <v>215626</v>
      </c>
      <c r="G17" s="70">
        <v>40969</v>
      </c>
      <c r="H17" s="70">
        <v>4900</v>
      </c>
      <c r="I17" s="75">
        <v>28984</v>
      </c>
      <c r="J17" s="70">
        <v>8700</v>
      </c>
      <c r="K17" s="70">
        <v>9321</v>
      </c>
      <c r="L17" s="70">
        <f t="shared" si="0"/>
        <v>308500</v>
      </c>
      <c r="M17" s="70"/>
      <c r="N17" s="70"/>
      <c r="O17" s="70"/>
      <c r="P17" s="75"/>
      <c r="Q17" s="70"/>
      <c r="R17" s="70"/>
      <c r="S17" s="70"/>
    </row>
    <row r="18" spans="1:19" x14ac:dyDescent="0.15">
      <c r="L18" s="58"/>
      <c r="M18" s="58"/>
      <c r="S18" s="54"/>
    </row>
    <row r="19" spans="1:19" ht="11.25" thickBot="1" x14ac:dyDescent="0.2">
      <c r="L19" s="54"/>
    </row>
    <row r="20" spans="1:19" ht="15.75" customHeight="1" thickBot="1" x14ac:dyDescent="0.2">
      <c r="A20" s="105" t="s">
        <v>84</v>
      </c>
      <c r="B20" s="106"/>
      <c r="C20" s="106"/>
      <c r="D20" s="106"/>
      <c r="E20" s="107"/>
      <c r="F20" s="111" t="s">
        <v>151</v>
      </c>
      <c r="G20" s="112"/>
      <c r="H20" s="112"/>
      <c r="I20" s="112"/>
      <c r="J20" s="112"/>
      <c r="K20" s="112"/>
      <c r="L20" s="113"/>
      <c r="M20" s="108" t="s">
        <v>150</v>
      </c>
      <c r="N20" s="109"/>
      <c r="O20" s="109"/>
      <c r="P20" s="109"/>
      <c r="Q20" s="109"/>
      <c r="R20" s="109"/>
      <c r="S20" s="110"/>
    </row>
    <row r="21" spans="1:19" ht="63" customHeight="1" thickBot="1" x14ac:dyDescent="0.2">
      <c r="A21" s="1" t="s">
        <v>0</v>
      </c>
      <c r="B21" s="2" t="s">
        <v>1</v>
      </c>
      <c r="C21" s="2" t="s">
        <v>2</v>
      </c>
      <c r="D21" s="2" t="s">
        <v>3</v>
      </c>
      <c r="E21" s="2" t="s">
        <v>4</v>
      </c>
      <c r="F21" s="12" t="s">
        <v>140</v>
      </c>
      <c r="G21" s="12" t="s">
        <v>145</v>
      </c>
      <c r="H21" s="12" t="s">
        <v>141</v>
      </c>
      <c r="I21" s="12" t="s">
        <v>142</v>
      </c>
      <c r="J21" s="12" t="s">
        <v>143</v>
      </c>
      <c r="K21" s="12" t="s">
        <v>144</v>
      </c>
      <c r="L21" s="12" t="s">
        <v>149</v>
      </c>
      <c r="M21" s="89" t="s">
        <v>140</v>
      </c>
      <c r="N21" s="90" t="s">
        <v>145</v>
      </c>
      <c r="O21" s="90" t="s">
        <v>141</v>
      </c>
      <c r="P21" s="90" t="s">
        <v>142</v>
      </c>
      <c r="Q21" s="90" t="s">
        <v>143</v>
      </c>
      <c r="R21" s="90" t="s">
        <v>144</v>
      </c>
      <c r="S21" s="90" t="s">
        <v>152</v>
      </c>
    </row>
    <row r="22" spans="1:19" ht="11.25" thickBot="1" x14ac:dyDescent="0.2">
      <c r="A22" s="18">
        <v>38</v>
      </c>
      <c r="B22" s="19" t="s">
        <v>146</v>
      </c>
      <c r="C22" s="9">
        <v>2010</v>
      </c>
      <c r="D22" s="25" t="s">
        <v>147</v>
      </c>
      <c r="E22" s="17" t="s">
        <v>148</v>
      </c>
      <c r="F22" s="28">
        <v>195366</v>
      </c>
      <c r="G22" s="30">
        <v>37120</v>
      </c>
      <c r="H22" s="28">
        <v>4900</v>
      </c>
      <c r="I22" s="30">
        <v>24792</v>
      </c>
      <c r="J22" s="28">
        <v>8700</v>
      </c>
      <c r="K22" s="28">
        <v>8960</v>
      </c>
      <c r="L22" s="29">
        <f t="shared" ref="L22" si="1">+F22+G22+H22+I22+J22+K22</f>
        <v>279838</v>
      </c>
      <c r="M22" s="28"/>
      <c r="N22" s="30"/>
      <c r="O22" s="28"/>
      <c r="P22" s="30"/>
      <c r="Q22" s="28"/>
      <c r="R22" s="28"/>
      <c r="S22" s="29"/>
    </row>
    <row r="23" spans="1:19" x14ac:dyDescent="0.15">
      <c r="L23" s="54"/>
      <c r="S23" s="54"/>
    </row>
    <row r="24" spans="1:19" ht="11.25" thickBot="1" x14ac:dyDescent="0.2">
      <c r="L24" s="58"/>
    </row>
    <row r="25" spans="1:19" ht="15.75" customHeight="1" thickBot="1" x14ac:dyDescent="0.2">
      <c r="A25" s="100" t="s">
        <v>85</v>
      </c>
      <c r="B25" s="101"/>
      <c r="C25" s="101"/>
      <c r="D25" s="101"/>
      <c r="E25" s="102"/>
      <c r="F25" s="111" t="s">
        <v>151</v>
      </c>
      <c r="G25" s="112"/>
      <c r="H25" s="112"/>
      <c r="I25" s="112"/>
      <c r="J25" s="112"/>
      <c r="K25" s="112"/>
      <c r="L25" s="113"/>
      <c r="M25" s="108" t="s">
        <v>150</v>
      </c>
      <c r="N25" s="109"/>
      <c r="O25" s="109"/>
      <c r="P25" s="109"/>
      <c r="Q25" s="109"/>
      <c r="R25" s="109"/>
      <c r="S25" s="110"/>
    </row>
    <row r="26" spans="1:19" ht="66.75" customHeight="1" thickBot="1" x14ac:dyDescent="0.2">
      <c r="A26" s="56" t="s">
        <v>0</v>
      </c>
      <c r="B26" s="8" t="s">
        <v>86</v>
      </c>
      <c r="C26" s="8" t="s">
        <v>2</v>
      </c>
      <c r="D26" s="57" t="s">
        <v>3</v>
      </c>
      <c r="E26" s="56" t="s">
        <v>4</v>
      </c>
      <c r="F26" s="13" t="s">
        <v>140</v>
      </c>
      <c r="G26" s="13" t="s">
        <v>145</v>
      </c>
      <c r="H26" s="13" t="s">
        <v>141</v>
      </c>
      <c r="I26" s="13" t="s">
        <v>142</v>
      </c>
      <c r="J26" s="13" t="s">
        <v>143</v>
      </c>
      <c r="K26" s="13" t="s">
        <v>144</v>
      </c>
      <c r="L26" s="13" t="s">
        <v>149</v>
      </c>
      <c r="M26" s="89" t="s">
        <v>140</v>
      </c>
      <c r="N26" s="90" t="s">
        <v>145</v>
      </c>
      <c r="O26" s="90" t="s">
        <v>141</v>
      </c>
      <c r="P26" s="90" t="s">
        <v>142</v>
      </c>
      <c r="Q26" s="90" t="s">
        <v>143</v>
      </c>
      <c r="R26" s="90" t="s">
        <v>144</v>
      </c>
      <c r="S26" s="90" t="s">
        <v>152</v>
      </c>
    </row>
    <row r="27" spans="1:19" x14ac:dyDescent="0.15">
      <c r="A27" s="76">
        <v>39</v>
      </c>
      <c r="B27" s="79" t="s">
        <v>87</v>
      </c>
      <c r="C27" s="72">
        <v>2009</v>
      </c>
      <c r="D27" s="59" t="s">
        <v>88</v>
      </c>
      <c r="E27" s="59" t="s">
        <v>89</v>
      </c>
      <c r="F27" s="73">
        <v>316748</v>
      </c>
      <c r="G27" s="31">
        <v>60182</v>
      </c>
      <c r="H27" s="73">
        <v>4900</v>
      </c>
      <c r="I27" s="31">
        <v>28984</v>
      </c>
      <c r="J27" s="73">
        <v>8100</v>
      </c>
      <c r="K27" s="31">
        <v>8985</v>
      </c>
      <c r="L27" s="31">
        <v>427899</v>
      </c>
      <c r="M27" s="73"/>
      <c r="N27" s="31"/>
      <c r="O27" s="73"/>
      <c r="P27" s="31"/>
      <c r="Q27" s="73"/>
      <c r="R27" s="31"/>
      <c r="S27" s="31"/>
    </row>
    <row r="28" spans="1:19" x14ac:dyDescent="0.15">
      <c r="A28" s="77">
        <v>40</v>
      </c>
      <c r="B28" s="80" t="s">
        <v>87</v>
      </c>
      <c r="C28" s="65">
        <v>2009</v>
      </c>
      <c r="D28" s="60" t="s">
        <v>90</v>
      </c>
      <c r="E28" s="60" t="s">
        <v>89</v>
      </c>
      <c r="F28" s="71">
        <v>316748</v>
      </c>
      <c r="G28" s="69">
        <v>60182</v>
      </c>
      <c r="H28" s="71">
        <v>4900</v>
      </c>
      <c r="I28" s="69">
        <v>28984</v>
      </c>
      <c r="J28" s="71">
        <v>8100</v>
      </c>
      <c r="K28" s="69">
        <v>8985</v>
      </c>
      <c r="L28" s="69">
        <v>427899</v>
      </c>
      <c r="M28" s="71"/>
      <c r="N28" s="69"/>
      <c r="O28" s="71"/>
      <c r="P28" s="69"/>
      <c r="Q28" s="71"/>
      <c r="R28" s="69"/>
      <c r="S28" s="69"/>
    </row>
    <row r="29" spans="1:19" x14ac:dyDescent="0.15">
      <c r="A29" s="77">
        <v>41</v>
      </c>
      <c r="B29" s="80" t="s">
        <v>87</v>
      </c>
      <c r="C29" s="65">
        <v>2009</v>
      </c>
      <c r="D29" s="60" t="s">
        <v>91</v>
      </c>
      <c r="E29" s="60" t="s">
        <v>89</v>
      </c>
      <c r="F29" s="71">
        <v>316748</v>
      </c>
      <c r="G29" s="69">
        <v>60182</v>
      </c>
      <c r="H29" s="71">
        <v>4900</v>
      </c>
      <c r="I29" s="69">
        <v>28984</v>
      </c>
      <c r="J29" s="71">
        <v>8100</v>
      </c>
      <c r="K29" s="69">
        <v>8985</v>
      </c>
      <c r="L29" s="69">
        <v>427899</v>
      </c>
      <c r="M29" s="71"/>
      <c r="N29" s="69"/>
      <c r="O29" s="71"/>
      <c r="P29" s="69"/>
      <c r="Q29" s="71"/>
      <c r="R29" s="69"/>
      <c r="S29" s="69"/>
    </row>
    <row r="30" spans="1:19" x14ac:dyDescent="0.15">
      <c r="A30" s="77">
        <v>42</v>
      </c>
      <c r="B30" s="80" t="s">
        <v>87</v>
      </c>
      <c r="C30" s="65">
        <v>2009</v>
      </c>
      <c r="D30" s="60" t="s">
        <v>92</v>
      </c>
      <c r="E30" s="60" t="s">
        <v>89</v>
      </c>
      <c r="F30" s="71">
        <v>316748</v>
      </c>
      <c r="G30" s="69">
        <v>60182</v>
      </c>
      <c r="H30" s="71">
        <v>4900</v>
      </c>
      <c r="I30" s="69">
        <v>28984</v>
      </c>
      <c r="J30" s="71">
        <v>8100</v>
      </c>
      <c r="K30" s="69">
        <v>8985</v>
      </c>
      <c r="L30" s="69">
        <v>427899</v>
      </c>
      <c r="M30" s="71"/>
      <c r="N30" s="69"/>
      <c r="O30" s="71"/>
      <c r="P30" s="69"/>
      <c r="Q30" s="71"/>
      <c r="R30" s="69"/>
      <c r="S30" s="69"/>
    </row>
    <row r="31" spans="1:19" x14ac:dyDescent="0.15">
      <c r="A31" s="77">
        <v>43</v>
      </c>
      <c r="B31" s="80" t="s">
        <v>87</v>
      </c>
      <c r="C31" s="65">
        <v>2012</v>
      </c>
      <c r="D31" s="60" t="s">
        <v>93</v>
      </c>
      <c r="E31" s="60" t="s">
        <v>89</v>
      </c>
      <c r="F31" s="71">
        <v>316748</v>
      </c>
      <c r="G31" s="69">
        <v>60182</v>
      </c>
      <c r="H31" s="71">
        <v>4900</v>
      </c>
      <c r="I31" s="69">
        <v>28984</v>
      </c>
      <c r="J31" s="71">
        <v>8100</v>
      </c>
      <c r="K31" s="69">
        <v>8985</v>
      </c>
      <c r="L31" s="69">
        <v>427899</v>
      </c>
      <c r="M31" s="71"/>
      <c r="N31" s="69"/>
      <c r="O31" s="71"/>
      <c r="P31" s="69"/>
      <c r="Q31" s="71"/>
      <c r="R31" s="69"/>
      <c r="S31" s="69"/>
    </row>
    <row r="32" spans="1:19" x14ac:dyDescent="0.15">
      <c r="A32" s="77">
        <v>44</v>
      </c>
      <c r="B32" s="80" t="s">
        <v>87</v>
      </c>
      <c r="C32" s="65">
        <v>2012</v>
      </c>
      <c r="D32" s="60" t="s">
        <v>94</v>
      </c>
      <c r="E32" s="60" t="s">
        <v>89</v>
      </c>
      <c r="F32" s="71">
        <v>316748</v>
      </c>
      <c r="G32" s="69">
        <v>60182</v>
      </c>
      <c r="H32" s="71">
        <v>4900</v>
      </c>
      <c r="I32" s="69">
        <v>28984</v>
      </c>
      <c r="J32" s="71">
        <v>8100</v>
      </c>
      <c r="K32" s="69">
        <v>8985</v>
      </c>
      <c r="L32" s="69">
        <v>427899</v>
      </c>
      <c r="M32" s="71"/>
      <c r="N32" s="69"/>
      <c r="O32" s="71"/>
      <c r="P32" s="69"/>
      <c r="Q32" s="71"/>
      <c r="R32" s="69"/>
      <c r="S32" s="69"/>
    </row>
    <row r="33" spans="1:19" x14ac:dyDescent="0.15">
      <c r="A33" s="77">
        <v>45</v>
      </c>
      <c r="B33" s="80" t="s">
        <v>87</v>
      </c>
      <c r="C33" s="65">
        <v>2012</v>
      </c>
      <c r="D33" s="60" t="s">
        <v>95</v>
      </c>
      <c r="E33" s="60" t="s">
        <v>89</v>
      </c>
      <c r="F33" s="71">
        <v>316748</v>
      </c>
      <c r="G33" s="69">
        <v>60182</v>
      </c>
      <c r="H33" s="71">
        <v>4900</v>
      </c>
      <c r="I33" s="69">
        <v>28984</v>
      </c>
      <c r="J33" s="71">
        <v>8100</v>
      </c>
      <c r="K33" s="69">
        <v>8985</v>
      </c>
      <c r="L33" s="69">
        <v>427899</v>
      </c>
      <c r="M33" s="71"/>
      <c r="N33" s="69"/>
      <c r="O33" s="71"/>
      <c r="P33" s="69"/>
      <c r="Q33" s="71"/>
      <c r="R33" s="69"/>
      <c r="S33" s="69"/>
    </row>
    <row r="34" spans="1:19" x14ac:dyDescent="0.15">
      <c r="A34" s="77">
        <v>46</v>
      </c>
      <c r="B34" s="80" t="s">
        <v>87</v>
      </c>
      <c r="C34" s="65">
        <v>2012</v>
      </c>
      <c r="D34" s="60" t="s">
        <v>96</v>
      </c>
      <c r="E34" s="60" t="s">
        <v>89</v>
      </c>
      <c r="F34" s="71">
        <v>316748</v>
      </c>
      <c r="G34" s="69">
        <v>60182</v>
      </c>
      <c r="H34" s="71">
        <v>4900</v>
      </c>
      <c r="I34" s="69">
        <v>28984</v>
      </c>
      <c r="J34" s="71">
        <v>8100</v>
      </c>
      <c r="K34" s="69">
        <v>8985</v>
      </c>
      <c r="L34" s="69">
        <v>427899</v>
      </c>
      <c r="M34" s="71"/>
      <c r="N34" s="69"/>
      <c r="O34" s="71"/>
      <c r="P34" s="69"/>
      <c r="Q34" s="71"/>
      <c r="R34" s="69"/>
      <c r="S34" s="69"/>
    </row>
    <row r="35" spans="1:19" x14ac:dyDescent="0.15">
      <c r="A35" s="77">
        <v>47</v>
      </c>
      <c r="B35" s="80" t="s">
        <v>87</v>
      </c>
      <c r="C35" s="65">
        <v>2009</v>
      </c>
      <c r="D35" s="60" t="s">
        <v>97</v>
      </c>
      <c r="E35" s="60" t="s">
        <v>89</v>
      </c>
      <c r="F35" s="71">
        <v>316748</v>
      </c>
      <c r="G35" s="69">
        <v>60182</v>
      </c>
      <c r="H35" s="71">
        <v>4900</v>
      </c>
      <c r="I35" s="69">
        <v>28984</v>
      </c>
      <c r="J35" s="71">
        <v>8100</v>
      </c>
      <c r="K35" s="69">
        <v>8985</v>
      </c>
      <c r="L35" s="69">
        <v>427899</v>
      </c>
      <c r="M35" s="71"/>
      <c r="N35" s="69"/>
      <c r="O35" s="71"/>
      <c r="P35" s="69"/>
      <c r="Q35" s="71"/>
      <c r="R35" s="69"/>
      <c r="S35" s="69"/>
    </row>
    <row r="36" spans="1:19" x14ac:dyDescent="0.15">
      <c r="A36" s="77">
        <v>48</v>
      </c>
      <c r="B36" s="80" t="s">
        <v>87</v>
      </c>
      <c r="C36" s="65">
        <v>2012</v>
      </c>
      <c r="D36" s="60" t="s">
        <v>98</v>
      </c>
      <c r="E36" s="60" t="s">
        <v>89</v>
      </c>
      <c r="F36" s="71">
        <v>316748</v>
      </c>
      <c r="G36" s="69">
        <v>60182</v>
      </c>
      <c r="H36" s="71">
        <v>4900</v>
      </c>
      <c r="I36" s="69">
        <v>28984</v>
      </c>
      <c r="J36" s="71">
        <v>8100</v>
      </c>
      <c r="K36" s="69">
        <v>8985</v>
      </c>
      <c r="L36" s="69">
        <v>427899</v>
      </c>
      <c r="M36" s="71"/>
      <c r="N36" s="69"/>
      <c r="O36" s="71"/>
      <c r="P36" s="69"/>
      <c r="Q36" s="71"/>
      <c r="R36" s="69"/>
      <c r="S36" s="69"/>
    </row>
    <row r="37" spans="1:19" x14ac:dyDescent="0.15">
      <c r="A37" s="77">
        <v>49</v>
      </c>
      <c r="B37" s="80" t="s">
        <v>87</v>
      </c>
      <c r="C37" s="65">
        <v>2012</v>
      </c>
      <c r="D37" s="60" t="s">
        <v>99</v>
      </c>
      <c r="E37" s="60" t="s">
        <v>89</v>
      </c>
      <c r="F37" s="71">
        <v>316748</v>
      </c>
      <c r="G37" s="69">
        <v>60182</v>
      </c>
      <c r="H37" s="71">
        <v>4900</v>
      </c>
      <c r="I37" s="69">
        <v>28984</v>
      </c>
      <c r="J37" s="71">
        <v>8100</v>
      </c>
      <c r="K37" s="69">
        <v>8985</v>
      </c>
      <c r="L37" s="69">
        <v>427899</v>
      </c>
      <c r="M37" s="71"/>
      <c r="N37" s="69"/>
      <c r="O37" s="71"/>
      <c r="P37" s="69"/>
      <c r="Q37" s="71"/>
      <c r="R37" s="69"/>
      <c r="S37" s="69"/>
    </row>
    <row r="38" spans="1:19" x14ac:dyDescent="0.15">
      <c r="A38" s="77">
        <v>50</v>
      </c>
      <c r="B38" s="80" t="s">
        <v>87</v>
      </c>
      <c r="C38" s="65">
        <v>2012</v>
      </c>
      <c r="D38" s="60" t="s">
        <v>100</v>
      </c>
      <c r="E38" s="60" t="s">
        <v>89</v>
      </c>
      <c r="F38" s="71">
        <v>316748</v>
      </c>
      <c r="G38" s="69">
        <v>60182</v>
      </c>
      <c r="H38" s="71">
        <v>4900</v>
      </c>
      <c r="I38" s="69">
        <v>28984</v>
      </c>
      <c r="J38" s="71">
        <v>8100</v>
      </c>
      <c r="K38" s="69">
        <v>8985</v>
      </c>
      <c r="L38" s="69">
        <v>427899</v>
      </c>
      <c r="M38" s="71"/>
      <c r="N38" s="69"/>
      <c r="O38" s="71"/>
      <c r="P38" s="69"/>
      <c r="Q38" s="71"/>
      <c r="R38" s="69"/>
      <c r="S38" s="69"/>
    </row>
    <row r="39" spans="1:19" x14ac:dyDescent="0.15">
      <c r="A39" s="77">
        <v>51</v>
      </c>
      <c r="B39" s="80" t="s">
        <v>87</v>
      </c>
      <c r="C39" s="65">
        <v>2012</v>
      </c>
      <c r="D39" s="60" t="s">
        <v>101</v>
      </c>
      <c r="E39" s="60" t="s">
        <v>89</v>
      </c>
      <c r="F39" s="71">
        <v>316748</v>
      </c>
      <c r="G39" s="69">
        <v>60182</v>
      </c>
      <c r="H39" s="71">
        <v>4900</v>
      </c>
      <c r="I39" s="69">
        <v>28984</v>
      </c>
      <c r="J39" s="71">
        <v>8100</v>
      </c>
      <c r="K39" s="69">
        <v>8985</v>
      </c>
      <c r="L39" s="69">
        <v>427899</v>
      </c>
      <c r="M39" s="71"/>
      <c r="N39" s="69"/>
      <c r="O39" s="71"/>
      <c r="P39" s="69"/>
      <c r="Q39" s="71"/>
      <c r="R39" s="69"/>
      <c r="S39" s="69"/>
    </row>
    <row r="40" spans="1:19" x14ac:dyDescent="0.15">
      <c r="A40" s="77">
        <v>52</v>
      </c>
      <c r="B40" s="80" t="s">
        <v>87</v>
      </c>
      <c r="C40" s="65">
        <v>2012</v>
      </c>
      <c r="D40" s="60" t="s">
        <v>102</v>
      </c>
      <c r="E40" s="60" t="s">
        <v>89</v>
      </c>
      <c r="F40" s="71">
        <v>316748</v>
      </c>
      <c r="G40" s="69">
        <v>60182</v>
      </c>
      <c r="H40" s="71">
        <v>4900</v>
      </c>
      <c r="I40" s="69">
        <v>28984</v>
      </c>
      <c r="J40" s="71">
        <v>8100</v>
      </c>
      <c r="K40" s="69">
        <v>8985</v>
      </c>
      <c r="L40" s="69">
        <v>427899</v>
      </c>
      <c r="M40" s="71"/>
      <c r="N40" s="69"/>
      <c r="O40" s="71"/>
      <c r="P40" s="69"/>
      <c r="Q40" s="71"/>
      <c r="R40" s="69"/>
      <c r="S40" s="69"/>
    </row>
    <row r="41" spans="1:19" x14ac:dyDescent="0.15">
      <c r="A41" s="77">
        <v>53</v>
      </c>
      <c r="B41" s="80" t="s">
        <v>87</v>
      </c>
      <c r="C41" s="65">
        <v>2012</v>
      </c>
      <c r="D41" s="60" t="s">
        <v>103</v>
      </c>
      <c r="E41" s="60" t="s">
        <v>89</v>
      </c>
      <c r="F41" s="71">
        <v>316748</v>
      </c>
      <c r="G41" s="69">
        <v>60182</v>
      </c>
      <c r="H41" s="71">
        <v>4900</v>
      </c>
      <c r="I41" s="69">
        <v>28984</v>
      </c>
      <c r="J41" s="71">
        <v>8100</v>
      </c>
      <c r="K41" s="69">
        <v>8985</v>
      </c>
      <c r="L41" s="69">
        <v>427899</v>
      </c>
      <c r="M41" s="71"/>
      <c r="N41" s="69"/>
      <c r="O41" s="71"/>
      <c r="P41" s="69"/>
      <c r="Q41" s="71"/>
      <c r="R41" s="69"/>
      <c r="S41" s="69"/>
    </row>
    <row r="42" spans="1:19" x14ac:dyDescent="0.15">
      <c r="A42" s="77">
        <v>54</v>
      </c>
      <c r="B42" s="80" t="s">
        <v>104</v>
      </c>
      <c r="C42" s="65">
        <v>2003</v>
      </c>
      <c r="D42" s="60" t="s">
        <v>105</v>
      </c>
      <c r="E42" s="60" t="s">
        <v>80</v>
      </c>
      <c r="F42" s="71">
        <v>316748</v>
      </c>
      <c r="G42" s="69">
        <v>60182</v>
      </c>
      <c r="H42" s="71">
        <v>4900</v>
      </c>
      <c r="I42" s="69">
        <v>28984</v>
      </c>
      <c r="J42" s="71">
        <v>8100</v>
      </c>
      <c r="K42" s="69">
        <v>8985</v>
      </c>
      <c r="L42" s="69">
        <v>427899</v>
      </c>
      <c r="M42" s="71"/>
      <c r="N42" s="69"/>
      <c r="O42" s="71"/>
      <c r="P42" s="69"/>
      <c r="Q42" s="71"/>
      <c r="R42" s="69"/>
      <c r="S42" s="69"/>
    </row>
    <row r="43" spans="1:19" x14ac:dyDescent="0.15">
      <c r="A43" s="114">
        <v>55</v>
      </c>
      <c r="B43" s="115" t="s">
        <v>106</v>
      </c>
      <c r="C43" s="116">
        <v>2010</v>
      </c>
      <c r="D43" s="117" t="s">
        <v>107</v>
      </c>
      <c r="E43" s="117" t="s">
        <v>89</v>
      </c>
      <c r="F43" s="118">
        <v>316748</v>
      </c>
      <c r="G43" s="69">
        <v>60182</v>
      </c>
      <c r="H43" s="71">
        <v>4900</v>
      </c>
      <c r="I43" s="69">
        <v>28984</v>
      </c>
      <c r="J43" s="71">
        <v>8100</v>
      </c>
      <c r="K43" s="69">
        <v>8985</v>
      </c>
      <c r="L43" s="69">
        <v>427899</v>
      </c>
      <c r="M43" s="71"/>
      <c r="N43" s="69"/>
      <c r="O43" s="71"/>
      <c r="P43" s="69"/>
      <c r="Q43" s="71"/>
      <c r="R43" s="69"/>
      <c r="S43" s="69"/>
    </row>
    <row r="44" spans="1:19" x14ac:dyDescent="0.15">
      <c r="A44" s="114">
        <v>56</v>
      </c>
      <c r="B44" s="115" t="s">
        <v>108</v>
      </c>
      <c r="C44" s="116">
        <v>2012</v>
      </c>
      <c r="D44" s="117" t="s">
        <v>109</v>
      </c>
      <c r="E44" s="117" t="s">
        <v>89</v>
      </c>
      <c r="F44" s="118">
        <v>316748</v>
      </c>
      <c r="G44" s="69">
        <v>60182</v>
      </c>
      <c r="H44" s="71">
        <v>4900</v>
      </c>
      <c r="I44" s="69">
        <v>28984</v>
      </c>
      <c r="J44" s="71">
        <v>8100</v>
      </c>
      <c r="K44" s="69">
        <v>8985</v>
      </c>
      <c r="L44" s="69">
        <v>427899</v>
      </c>
      <c r="M44" s="71"/>
      <c r="N44" s="69"/>
      <c r="O44" s="71"/>
      <c r="P44" s="69"/>
      <c r="Q44" s="71"/>
      <c r="R44" s="69"/>
      <c r="S44" s="69"/>
    </row>
    <row r="45" spans="1:19" x14ac:dyDescent="0.15">
      <c r="A45" s="114">
        <v>57</v>
      </c>
      <c r="B45" s="115" t="s">
        <v>108</v>
      </c>
      <c r="C45" s="116">
        <v>2012</v>
      </c>
      <c r="D45" s="117" t="s">
        <v>110</v>
      </c>
      <c r="E45" s="117" t="s">
        <v>89</v>
      </c>
      <c r="F45" s="118">
        <v>316748</v>
      </c>
      <c r="G45" s="69">
        <v>60182</v>
      </c>
      <c r="H45" s="71">
        <v>4900</v>
      </c>
      <c r="I45" s="69">
        <v>28984</v>
      </c>
      <c r="J45" s="71">
        <v>8100</v>
      </c>
      <c r="K45" s="69">
        <v>8985</v>
      </c>
      <c r="L45" s="69">
        <v>427899</v>
      </c>
      <c r="M45" s="71"/>
      <c r="N45" s="69"/>
      <c r="O45" s="71"/>
      <c r="P45" s="69"/>
      <c r="Q45" s="71"/>
      <c r="R45" s="69"/>
      <c r="S45" s="69"/>
    </row>
    <row r="46" spans="1:19" x14ac:dyDescent="0.15">
      <c r="A46" s="114">
        <v>58</v>
      </c>
      <c r="B46" s="115" t="s">
        <v>111</v>
      </c>
      <c r="C46" s="116">
        <v>2009</v>
      </c>
      <c r="D46" s="117" t="s">
        <v>112</v>
      </c>
      <c r="E46" s="117" t="s">
        <v>113</v>
      </c>
      <c r="F46" s="118">
        <v>316748</v>
      </c>
      <c r="G46" s="69">
        <v>60182</v>
      </c>
      <c r="H46" s="71">
        <v>4900</v>
      </c>
      <c r="I46" s="69">
        <v>28984</v>
      </c>
      <c r="J46" s="71">
        <v>8100</v>
      </c>
      <c r="K46" s="69">
        <v>8985</v>
      </c>
      <c r="L46" s="69">
        <v>427899</v>
      </c>
      <c r="M46" s="71"/>
      <c r="N46" s="69"/>
      <c r="O46" s="71"/>
      <c r="P46" s="69"/>
      <c r="Q46" s="71"/>
      <c r="R46" s="69"/>
      <c r="S46" s="69"/>
    </row>
    <row r="47" spans="1:19" x14ac:dyDescent="0.15">
      <c r="A47" s="114">
        <v>59</v>
      </c>
      <c r="B47" s="115" t="s">
        <v>114</v>
      </c>
      <c r="C47" s="116">
        <v>2012</v>
      </c>
      <c r="D47" s="117" t="s">
        <v>115</v>
      </c>
      <c r="E47" s="117" t="s">
        <v>89</v>
      </c>
      <c r="F47" s="118">
        <v>316748</v>
      </c>
      <c r="G47" s="69">
        <v>60182</v>
      </c>
      <c r="H47" s="71">
        <v>4900</v>
      </c>
      <c r="I47" s="69">
        <v>28984</v>
      </c>
      <c r="J47" s="71">
        <v>8100</v>
      </c>
      <c r="K47" s="69">
        <v>8985</v>
      </c>
      <c r="L47" s="69">
        <v>427899</v>
      </c>
      <c r="M47" s="71"/>
      <c r="N47" s="69"/>
      <c r="O47" s="71"/>
      <c r="P47" s="69"/>
      <c r="Q47" s="71"/>
      <c r="R47" s="69"/>
      <c r="S47" s="69"/>
    </row>
    <row r="48" spans="1:19" x14ac:dyDescent="0.15">
      <c r="A48" s="114">
        <v>60</v>
      </c>
      <c r="B48" s="115" t="s">
        <v>116</v>
      </c>
      <c r="C48" s="116">
        <v>2012</v>
      </c>
      <c r="D48" s="117" t="s">
        <v>117</v>
      </c>
      <c r="E48" s="117" t="s">
        <v>89</v>
      </c>
      <c r="F48" s="118">
        <v>316748</v>
      </c>
      <c r="G48" s="69">
        <v>60182</v>
      </c>
      <c r="H48" s="71">
        <v>4900</v>
      </c>
      <c r="I48" s="69">
        <v>28984</v>
      </c>
      <c r="J48" s="71">
        <v>8100</v>
      </c>
      <c r="K48" s="69">
        <v>8985</v>
      </c>
      <c r="L48" s="69">
        <v>427899</v>
      </c>
      <c r="M48" s="71"/>
      <c r="N48" s="69"/>
      <c r="O48" s="71"/>
      <c r="P48" s="69"/>
      <c r="Q48" s="71"/>
      <c r="R48" s="69"/>
      <c r="S48" s="69"/>
    </row>
    <row r="49" spans="1:19" x14ac:dyDescent="0.15">
      <c r="A49" s="114">
        <v>61</v>
      </c>
      <c r="B49" s="115" t="s">
        <v>118</v>
      </c>
      <c r="C49" s="116">
        <v>2013</v>
      </c>
      <c r="D49" s="117" t="s">
        <v>119</v>
      </c>
      <c r="E49" s="117" t="s">
        <v>89</v>
      </c>
      <c r="F49" s="118">
        <v>316748</v>
      </c>
      <c r="G49" s="69">
        <v>60182</v>
      </c>
      <c r="H49" s="71">
        <v>4900</v>
      </c>
      <c r="I49" s="69">
        <v>28984</v>
      </c>
      <c r="J49" s="71">
        <v>8100</v>
      </c>
      <c r="K49" s="69">
        <v>8985</v>
      </c>
      <c r="L49" s="69">
        <v>427899</v>
      </c>
      <c r="M49" s="71"/>
      <c r="N49" s="69"/>
      <c r="O49" s="71"/>
      <c r="P49" s="69"/>
      <c r="Q49" s="71"/>
      <c r="R49" s="69"/>
      <c r="S49" s="69"/>
    </row>
    <row r="50" spans="1:19" x14ac:dyDescent="0.15">
      <c r="A50" s="114">
        <v>62</v>
      </c>
      <c r="B50" s="115" t="s">
        <v>120</v>
      </c>
      <c r="C50" s="116">
        <v>2008</v>
      </c>
      <c r="D50" s="117" t="s">
        <v>121</v>
      </c>
      <c r="E50" s="117" t="s">
        <v>89</v>
      </c>
      <c r="F50" s="118">
        <v>316748</v>
      </c>
      <c r="G50" s="69">
        <v>60182</v>
      </c>
      <c r="H50" s="71">
        <v>4900</v>
      </c>
      <c r="I50" s="69">
        <v>28984</v>
      </c>
      <c r="J50" s="71">
        <v>8100</v>
      </c>
      <c r="K50" s="69">
        <v>8985</v>
      </c>
      <c r="L50" s="69">
        <v>427899</v>
      </c>
      <c r="M50" s="71"/>
      <c r="N50" s="69"/>
      <c r="O50" s="71"/>
      <c r="P50" s="69"/>
      <c r="Q50" s="71"/>
      <c r="R50" s="69"/>
      <c r="S50" s="69"/>
    </row>
    <row r="51" spans="1:19" x14ac:dyDescent="0.15">
      <c r="A51" s="114">
        <v>63</v>
      </c>
      <c r="B51" s="115" t="s">
        <v>120</v>
      </c>
      <c r="C51" s="116">
        <v>2012</v>
      </c>
      <c r="D51" s="117" t="s">
        <v>122</v>
      </c>
      <c r="E51" s="117" t="s">
        <v>89</v>
      </c>
      <c r="F51" s="118">
        <v>316748</v>
      </c>
      <c r="G51" s="69">
        <v>60182</v>
      </c>
      <c r="H51" s="71">
        <v>4900</v>
      </c>
      <c r="I51" s="69">
        <v>28984</v>
      </c>
      <c r="J51" s="71">
        <v>8100</v>
      </c>
      <c r="K51" s="69">
        <v>8985</v>
      </c>
      <c r="L51" s="69">
        <v>427899</v>
      </c>
      <c r="M51" s="71"/>
      <c r="N51" s="69"/>
      <c r="O51" s="71"/>
      <c r="P51" s="69"/>
      <c r="Q51" s="71"/>
      <c r="R51" s="69"/>
      <c r="S51" s="69"/>
    </row>
    <row r="52" spans="1:19" x14ac:dyDescent="0.15">
      <c r="A52" s="114">
        <v>64</v>
      </c>
      <c r="B52" s="115" t="s">
        <v>123</v>
      </c>
      <c r="C52" s="116">
        <v>2012</v>
      </c>
      <c r="D52" s="117" t="s">
        <v>124</v>
      </c>
      <c r="E52" s="117" t="s">
        <v>89</v>
      </c>
      <c r="F52" s="118">
        <v>316748</v>
      </c>
      <c r="G52" s="69">
        <v>60182</v>
      </c>
      <c r="H52" s="71">
        <v>4900</v>
      </c>
      <c r="I52" s="69">
        <v>28984</v>
      </c>
      <c r="J52" s="71">
        <v>8100</v>
      </c>
      <c r="K52" s="69">
        <v>8985</v>
      </c>
      <c r="L52" s="69">
        <v>427899</v>
      </c>
      <c r="M52" s="71"/>
      <c r="N52" s="69"/>
      <c r="O52" s="71"/>
      <c r="P52" s="69"/>
      <c r="Q52" s="71"/>
      <c r="R52" s="69"/>
      <c r="S52" s="69"/>
    </row>
    <row r="53" spans="1:19" ht="11.25" thickBot="1" x14ac:dyDescent="0.2">
      <c r="A53" s="119">
        <v>65</v>
      </c>
      <c r="B53" s="120" t="s">
        <v>125</v>
      </c>
      <c r="C53" s="121">
        <v>2014</v>
      </c>
      <c r="D53" s="122" t="s">
        <v>126</v>
      </c>
      <c r="E53" s="122" t="s">
        <v>77</v>
      </c>
      <c r="F53" s="123">
        <v>233892</v>
      </c>
      <c r="G53" s="70">
        <v>44439</v>
      </c>
      <c r="H53" s="75">
        <v>4900</v>
      </c>
      <c r="I53" s="70">
        <v>28984</v>
      </c>
      <c r="J53" s="75">
        <v>8700</v>
      </c>
      <c r="K53" s="70">
        <v>8960</v>
      </c>
      <c r="L53" s="70">
        <f t="shared" ref="L53" si="2">+F53+G53+H53+I53+J53+K53</f>
        <v>329875</v>
      </c>
      <c r="M53" s="75"/>
      <c r="N53" s="70"/>
      <c r="O53" s="75"/>
      <c r="P53" s="70"/>
      <c r="Q53" s="75"/>
      <c r="R53" s="70"/>
      <c r="S53" s="70"/>
    </row>
    <row r="54" spans="1:19" x14ac:dyDescent="0.15">
      <c r="L54" s="55"/>
      <c r="M54" s="58"/>
    </row>
    <row r="55" spans="1:19" x14ac:dyDescent="0.15">
      <c r="I55" s="58"/>
    </row>
    <row r="56" spans="1:19" ht="11.25" thickBot="1" x14ac:dyDescent="0.2">
      <c r="C56" s="44"/>
      <c r="L56" s="58"/>
    </row>
    <row r="57" spans="1:19" ht="15.75" customHeight="1" thickBot="1" x14ac:dyDescent="0.2">
      <c r="A57" s="100" t="s">
        <v>127</v>
      </c>
      <c r="B57" s="101"/>
      <c r="C57" s="101"/>
      <c r="D57" s="101"/>
      <c r="E57" s="102"/>
      <c r="F57" s="111" t="s">
        <v>151</v>
      </c>
      <c r="G57" s="112"/>
      <c r="H57" s="112"/>
      <c r="I57" s="112"/>
      <c r="J57" s="112"/>
      <c r="K57" s="112"/>
      <c r="L57" s="113"/>
      <c r="M57" s="108" t="s">
        <v>150</v>
      </c>
      <c r="N57" s="109"/>
      <c r="O57" s="109"/>
      <c r="P57" s="109"/>
      <c r="Q57" s="109"/>
      <c r="R57" s="109"/>
      <c r="S57" s="110"/>
    </row>
    <row r="58" spans="1:19" ht="64.5" customHeight="1" thickBot="1" x14ac:dyDescent="0.2">
      <c r="A58" s="56" t="s">
        <v>0</v>
      </c>
      <c r="B58" s="8" t="s">
        <v>1</v>
      </c>
      <c r="C58" s="56" t="s">
        <v>2</v>
      </c>
      <c r="D58" s="8" t="s">
        <v>3</v>
      </c>
      <c r="E58" s="85" t="s">
        <v>4</v>
      </c>
      <c r="F58" s="13" t="s">
        <v>140</v>
      </c>
      <c r="G58" s="13" t="s">
        <v>145</v>
      </c>
      <c r="H58" s="13" t="s">
        <v>141</v>
      </c>
      <c r="I58" s="13" t="s">
        <v>142</v>
      </c>
      <c r="J58" s="13" t="s">
        <v>143</v>
      </c>
      <c r="K58" s="13" t="s">
        <v>144</v>
      </c>
      <c r="L58" s="13" t="s">
        <v>149</v>
      </c>
      <c r="M58" s="89" t="s">
        <v>140</v>
      </c>
      <c r="N58" s="90" t="s">
        <v>145</v>
      </c>
      <c r="O58" s="90" t="s">
        <v>141</v>
      </c>
      <c r="P58" s="90" t="s">
        <v>142</v>
      </c>
      <c r="Q58" s="90" t="s">
        <v>143</v>
      </c>
      <c r="R58" s="90" t="s">
        <v>144</v>
      </c>
      <c r="S58" s="90" t="s">
        <v>152</v>
      </c>
    </row>
    <row r="59" spans="1:19" x14ac:dyDescent="0.15">
      <c r="A59" s="76">
        <v>66</v>
      </c>
      <c r="B59" s="79" t="s">
        <v>128</v>
      </c>
      <c r="C59" s="86">
        <v>2015</v>
      </c>
      <c r="D59" s="66" t="s">
        <v>129</v>
      </c>
      <c r="E59" s="72" t="s">
        <v>7</v>
      </c>
      <c r="F59" s="31">
        <v>195320</v>
      </c>
      <c r="G59" s="73">
        <f>+F59*0.19</f>
        <v>37110.800000000003</v>
      </c>
      <c r="H59" s="31">
        <v>4900</v>
      </c>
      <c r="I59" s="73">
        <v>28984</v>
      </c>
      <c r="J59" s="31">
        <v>8700</v>
      </c>
      <c r="K59" s="31">
        <v>8985</v>
      </c>
      <c r="L59" s="82">
        <f>+F59+G59+H59+I59+J59+K59</f>
        <v>283999.8</v>
      </c>
      <c r="M59" s="31"/>
      <c r="N59" s="73"/>
      <c r="O59" s="31"/>
      <c r="P59" s="73"/>
      <c r="Q59" s="31"/>
      <c r="R59" s="31"/>
      <c r="S59" s="82"/>
    </row>
    <row r="60" spans="1:19" x14ac:dyDescent="0.15">
      <c r="A60" s="77">
        <v>67</v>
      </c>
      <c r="B60" s="80" t="s">
        <v>130</v>
      </c>
      <c r="C60" s="87">
        <v>2016</v>
      </c>
      <c r="D60" s="67" t="s">
        <v>131</v>
      </c>
      <c r="E60" s="65" t="s">
        <v>77</v>
      </c>
      <c r="F60" s="69">
        <v>195320</v>
      </c>
      <c r="G60" s="71">
        <f t="shared" ref="G60:G64" si="3">+F60*0.19</f>
        <v>37110.800000000003</v>
      </c>
      <c r="H60" s="69">
        <v>4900</v>
      </c>
      <c r="I60" s="71">
        <v>28984</v>
      </c>
      <c r="J60" s="69">
        <v>8700</v>
      </c>
      <c r="K60" s="69">
        <v>8985</v>
      </c>
      <c r="L60" s="83">
        <f t="shared" ref="L60:L64" si="4">+F60+G60+H60+I60+J60+K60</f>
        <v>283999.8</v>
      </c>
      <c r="M60" s="69"/>
      <c r="N60" s="71"/>
      <c r="O60" s="69"/>
      <c r="P60" s="71"/>
      <c r="Q60" s="69"/>
      <c r="R60" s="69"/>
      <c r="S60" s="83"/>
    </row>
    <row r="61" spans="1:19" x14ac:dyDescent="0.15">
      <c r="A61" s="77">
        <v>68</v>
      </c>
      <c r="B61" s="80" t="s">
        <v>132</v>
      </c>
      <c r="C61" s="87">
        <v>2012</v>
      </c>
      <c r="D61" s="67" t="s">
        <v>133</v>
      </c>
      <c r="E61" s="65" t="s">
        <v>7</v>
      </c>
      <c r="F61" s="69">
        <v>195320</v>
      </c>
      <c r="G61" s="71">
        <f t="shared" si="3"/>
        <v>37110.800000000003</v>
      </c>
      <c r="H61" s="69">
        <v>4900</v>
      </c>
      <c r="I61" s="71">
        <v>28984</v>
      </c>
      <c r="J61" s="69">
        <v>8700</v>
      </c>
      <c r="K61" s="69">
        <v>8985</v>
      </c>
      <c r="L61" s="83">
        <f t="shared" si="4"/>
        <v>283999.8</v>
      </c>
      <c r="M61" s="69"/>
      <c r="N61" s="71"/>
      <c r="O61" s="69"/>
      <c r="P61" s="71"/>
      <c r="Q61" s="69"/>
      <c r="R61" s="69"/>
      <c r="S61" s="83"/>
    </row>
    <row r="62" spans="1:19" x14ac:dyDescent="0.15">
      <c r="A62" s="77">
        <v>69</v>
      </c>
      <c r="B62" s="80" t="s">
        <v>134</v>
      </c>
      <c r="C62" s="87">
        <v>2012</v>
      </c>
      <c r="D62" s="67" t="s">
        <v>135</v>
      </c>
      <c r="E62" s="65" t="s">
        <v>7</v>
      </c>
      <c r="F62" s="69">
        <v>195320</v>
      </c>
      <c r="G62" s="71">
        <f t="shared" si="3"/>
        <v>37110.800000000003</v>
      </c>
      <c r="H62" s="69">
        <v>4900</v>
      </c>
      <c r="I62" s="71">
        <v>28984</v>
      </c>
      <c r="J62" s="69">
        <v>8700</v>
      </c>
      <c r="K62" s="69">
        <v>8985</v>
      </c>
      <c r="L62" s="83">
        <f t="shared" si="4"/>
        <v>283999.8</v>
      </c>
      <c r="M62" s="69"/>
      <c r="N62" s="71"/>
      <c r="O62" s="69"/>
      <c r="P62" s="71"/>
      <c r="Q62" s="69"/>
      <c r="R62" s="69"/>
      <c r="S62" s="83"/>
    </row>
    <row r="63" spans="1:19" x14ac:dyDescent="0.15">
      <c r="A63" s="77">
        <v>70</v>
      </c>
      <c r="B63" s="80" t="s">
        <v>136</v>
      </c>
      <c r="C63" s="87">
        <v>2011</v>
      </c>
      <c r="D63" s="67" t="s">
        <v>137</v>
      </c>
      <c r="E63" s="65" t="s">
        <v>77</v>
      </c>
      <c r="F63" s="69">
        <v>195320</v>
      </c>
      <c r="G63" s="71">
        <f t="shared" si="3"/>
        <v>37110.800000000003</v>
      </c>
      <c r="H63" s="69">
        <v>4900</v>
      </c>
      <c r="I63" s="71">
        <v>28984</v>
      </c>
      <c r="J63" s="69">
        <v>8700</v>
      </c>
      <c r="K63" s="69">
        <v>8985</v>
      </c>
      <c r="L63" s="83">
        <f t="shared" si="4"/>
        <v>283999.8</v>
      </c>
      <c r="M63" s="69"/>
      <c r="N63" s="71"/>
      <c r="O63" s="69"/>
      <c r="P63" s="71"/>
      <c r="Q63" s="69"/>
      <c r="R63" s="69"/>
      <c r="S63" s="83"/>
    </row>
    <row r="64" spans="1:19" ht="11.25" thickBot="1" x14ac:dyDescent="0.2">
      <c r="A64" s="78">
        <v>71</v>
      </c>
      <c r="B64" s="81" t="s">
        <v>138</v>
      </c>
      <c r="C64" s="88">
        <v>2010</v>
      </c>
      <c r="D64" s="68" t="s">
        <v>139</v>
      </c>
      <c r="E64" s="74" t="s">
        <v>7</v>
      </c>
      <c r="F64" s="70">
        <v>195320</v>
      </c>
      <c r="G64" s="75">
        <f t="shared" si="3"/>
        <v>37110.800000000003</v>
      </c>
      <c r="H64" s="70">
        <v>4900</v>
      </c>
      <c r="I64" s="75">
        <v>28984</v>
      </c>
      <c r="J64" s="70">
        <v>8700</v>
      </c>
      <c r="K64" s="70">
        <v>8985</v>
      </c>
      <c r="L64" s="84">
        <f t="shared" si="4"/>
        <v>283999.8</v>
      </c>
      <c r="M64" s="70"/>
      <c r="N64" s="75"/>
      <c r="O64" s="70"/>
      <c r="P64" s="75"/>
      <c r="Q64" s="70"/>
      <c r="R64" s="70"/>
      <c r="S64" s="84"/>
    </row>
    <row r="65" spans="12:13" x14ac:dyDescent="0.15">
      <c r="L65" s="55"/>
      <c r="M65" s="58"/>
    </row>
    <row r="66" spans="12:13" x14ac:dyDescent="0.15">
      <c r="L66" s="55"/>
    </row>
    <row r="67" spans="12:13" x14ac:dyDescent="0.15">
      <c r="L67" s="58"/>
    </row>
    <row r="68" spans="12:13" x14ac:dyDescent="0.15">
      <c r="L68" s="58"/>
      <c r="M68" s="58"/>
    </row>
  </sheetData>
  <mergeCells count="14">
    <mergeCell ref="A25:E25"/>
    <mergeCell ref="A57:E57"/>
    <mergeCell ref="A2:S2"/>
    <mergeCell ref="A1:S1"/>
    <mergeCell ref="A3:E3"/>
    <mergeCell ref="A20:E20"/>
    <mergeCell ref="M3:S3"/>
    <mergeCell ref="F3:L3"/>
    <mergeCell ref="M20:S20"/>
    <mergeCell ref="M25:S25"/>
    <mergeCell ref="M57:S57"/>
    <mergeCell ref="F20:L20"/>
    <mergeCell ref="F25:L25"/>
    <mergeCell ref="F57:L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BRDEH</vt:lpstr>
      <vt:lpstr>OTRAS UNIDADES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viviana diaz ramos</dc:creator>
  <cp:lastModifiedBy>sandra viviana diaz ramos</cp:lastModifiedBy>
  <dcterms:created xsi:type="dcterms:W3CDTF">2024-05-30T16:59:44Z</dcterms:created>
  <dcterms:modified xsi:type="dcterms:W3CDTF">2024-11-05T15:44:48Z</dcterms:modified>
</cp:coreProperties>
</file>