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loria.florez\OneDrive - MUNICIPIO DE ENVIGADO\Documentos\ARCHIVO ALCALDIA DE ENVIGADO\DISCAPACIDAD\CONTRATO NUEVO\"/>
    </mc:Choice>
  </mc:AlternateContent>
  <bookViews>
    <workbookView xWindow="0" yWindow="0" windowWidth="20730" windowHeight="798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1" i="1" l="1"/>
  <c r="Q11" i="1" s="1"/>
  <c r="P10" i="1"/>
  <c r="Q10" i="1" s="1"/>
  <c r="P9" i="1"/>
  <c r="Q9" i="1" s="1"/>
  <c r="P8" i="1"/>
  <c r="Q8" i="1" s="1"/>
  <c r="P7" i="1"/>
  <c r="Q7" i="1" s="1"/>
  <c r="J11" i="1"/>
  <c r="K11" i="1" s="1"/>
  <c r="J10" i="1"/>
  <c r="K10" i="1" s="1"/>
  <c r="J9" i="1"/>
  <c r="K9" i="1" s="1"/>
  <c r="J8" i="1"/>
  <c r="K8" i="1" s="1"/>
  <c r="J7" i="1"/>
  <c r="K7" i="1" s="1"/>
</calcChain>
</file>

<file path=xl/sharedStrings.xml><?xml version="1.0" encoding="utf-8"?>
<sst xmlns="http://schemas.openxmlformats.org/spreadsheetml/2006/main" count="105" uniqueCount="69">
  <si>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</si>
  <si>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</si>
  <si>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</si>
  <si>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</si>
  <si>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</si>
  <si>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</si>
  <si>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</si>
  <si>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</si>
  <si>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</si>
  <si>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</si>
  <si>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</si>
  <si>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</si>
  <si>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</si>
  <si>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</si>
  <si>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</si>
  <si>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</si>
  <si>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</si>
  <si>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</si>
  <si>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</si>
  <si>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</si>
  <si>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</si>
  <si>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</si>
  <si>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</si>
  <si>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</si>
  <si>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</si>
  <si>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</si>
  <si>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</si>
  <si>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</si>
  <si>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</si>
  <si>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</si>
  <si>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</si>
  <si>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</si>
  <si>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Ejecución</t>
  </si>
  <si>
    <t>Operacionales</t>
  </si>
  <si>
    <t>Si</t>
  </si>
  <si>
    <t>Mensual o bimensual</t>
  </si>
  <si>
    <t>Externo</t>
  </si>
  <si>
    <t>Permanente</t>
  </si>
  <si>
    <t>si</t>
  </si>
  <si>
    <t>Plazo de ejecucion</t>
  </si>
  <si>
    <t>Riesgo Medio</t>
  </si>
  <si>
    <t>Riesgo Extremo</t>
  </si>
  <si>
    <t>Riesgo Alto</t>
  </si>
  <si>
    <t>Riesgo Bajo</t>
  </si>
  <si>
    <t>Sociales y Políticos</t>
  </si>
  <si>
    <t>Aumento de salarios, prestaciones legales, a causa de reformas de ley.</t>
  </si>
  <si>
    <t>Entidad</t>
  </si>
  <si>
    <t>Contratante</t>
  </si>
  <si>
    <t>Inspección en campo (Visitas de seguimiento)
Revisión documental (Informe de actividades)</t>
  </si>
  <si>
    <t>CONTROLAR
Planes de mejoramiento tendientes a controlar el riesgo</t>
  </si>
  <si>
    <t>Antes de cada pago</t>
  </si>
  <si>
    <t>Inspección en campo (Visitas de seguimiento)</t>
  </si>
  <si>
    <t>Revisión documental (Planillas de pago y paz y salvo de pago de parafiscales)</t>
  </si>
  <si>
    <t>Revisión documental (Cambios en normativa laboral)</t>
  </si>
  <si>
    <t>Obstrucción de la ejecución del  contrato e incumplimiento de los lineamientos técnicos del Programa</t>
  </si>
  <si>
    <t>Prestación del servicio en condiciones diferentes a las pactadas, que afectan la calidad de lo requerido y genere pérdidas en la ejecución del contrato</t>
  </si>
  <si>
    <t>Afecta la ejecución del  contrato y puede llevar a reclamaciones a la Administración Municipal</t>
  </si>
  <si>
    <t>Dificulta la ejecución del contrato  de manera baja</t>
  </si>
  <si>
    <t>MITIGAR - CONTROLAR
Pólizas y garantías del contrato
Planes de mejoramiento</t>
  </si>
  <si>
    <t>Desde el inicio del contrato hasta la terminación</t>
  </si>
  <si>
    <t>Plazo de ejecución del contrato</t>
  </si>
  <si>
    <t>Desde el inicio del contrato</t>
  </si>
  <si>
    <t>Obstruye la ejecución del contrato  y puede llevar a desiquilibrio del presupuesto del contrato</t>
  </si>
  <si>
    <t>TRANSFERIR
Pólizas y garantías del contrato</t>
  </si>
  <si>
    <t>contratista</t>
  </si>
  <si>
    <t>No realización de actividades por parte de los empleados del contratista por incumplimiento de las obligaciones salariales por parte de éste.</t>
  </si>
  <si>
    <t>Contratante/contratista</t>
  </si>
  <si>
    <t xml:space="preserve">El contratista  incurre en prácticas que afectan la calidad del servicio, </t>
  </si>
  <si>
    <t>Incumplimiento en la ejecución del contrato por inasistencia  a desarrollar actividades previstas o por descoordinación en la comunicación del contratista y los beneficiarios.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</si>
</sst>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2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rgb="FF92D05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92D050"/>
        </patternFill>
      </fill>
    </dxf>
    <dxf>
      <font>
        <color rgb="FF9C0006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71437</xdr:colOff>
      <xdr:row>13</xdr:row>
      <xdr:rowOff>46820</xdr:rowOff>
    </xdr:from>
    <xdr:to>
      <xdr:col>12</xdr:col>
      <xdr:colOff>94469</xdr:colOff>
      <xdr:row>29</xdr:row>
      <xdr:rowOff>2111229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1437" y="14155726"/>
          <a:ext cx="8774126" cy="5112409"/>
        </a:xfrm>
        <a:prstGeom prst="rect">
          <a:avLst/>
        </a:prstGeom>
      </xdr:spPr>
    </xdr:pic>
    <xdr:clientData/>
  </xdr:twoCellAnchor>
  <xdr:twoCellAnchor editAs="oneCell">
    <xdr:from>
      <xdr:col>15</xdr:col>
      <xdr:colOff>201733</xdr:colOff>
      <xdr:row>14</xdr:row>
      <xdr:rowOff>85745</xdr:rowOff>
    </xdr:from>
    <xdr:to>
      <xdr:col>20</xdr:col>
      <xdr:colOff>609585</xdr:colOff>
      <xdr:row>29</xdr:row>
      <xdr:rowOff>286828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1512671" y="14385151"/>
          <a:ext cx="3932102" cy="3058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0"/>
  <sheetViews>
    <sheetView tabSelected="1" topLeftCell="F3" zoomScaleNormal="100" workbookViewId="0">
      <selection activeCell="G8" sqref="G8"/>
    </sheetView>
  </sheetViews>
  <sheetFormatPr baseColWidth="10" defaultColWidth="11.42578125" defaultRowHeight="15" x14ac:dyDescent="0.25"/>
  <cols>
    <col min="1" max="2" width="6.28515625" style="1" customWidth="1" collapsed="1"/>
    <col min="3" max="3" width="6.140625" style="1" customWidth="1" collapsed="1"/>
    <col min="4" max="4" width="6.28515625" style="1" customWidth="1" collapsed="1"/>
    <col min="5" max="5" width="10" style="1" customWidth="1" collapsed="1"/>
    <col min="6" max="6" width="23.28515625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1" width="11.42578125" style="1" collapsed="1"/>
    <col min="22" max="22" width="15.7109375" style="1" customWidth="1" collapsed="1"/>
    <col min="23" max="23" width="11.42578125" style="1" collapsed="1"/>
    <col min="24" max="24" width="11.42578125" style="1" hidden="1" customWidth="1" collapsed="1"/>
    <col min="25" max="25" width="15.85546875" style="1" hidden="1" customWidth="1" collapsed="1"/>
    <col min="26" max="26" width="11.42578125" style="1" hidden="1" customWidth="1" collapsed="1"/>
    <col min="27" max="27" width="11.42578125" style="1" customWidth="1" collapsed="1"/>
    <col min="28" max="29" width="11.42578125" style="1" customWidth="1"/>
    <col min="30" max="16384" width="11.42578125" style="1" collapsed="1"/>
  </cols>
  <sheetData>
    <row r="1" spans="1:25" ht="48" customHeight="1" x14ac:dyDescent="0.25">
      <c r="A1" s="11"/>
      <c r="B1" s="11"/>
      <c r="C1" s="11"/>
      <c r="D1" s="11"/>
      <c r="E1" s="12" t="s">
        <v>6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1" t="s">
        <v>8</v>
      </c>
      <c r="U1" s="11"/>
      <c r="V1" s="11"/>
      <c r="W1" s="11"/>
    </row>
    <row r="2" spans="1:25" ht="30.75" customHeight="1" x14ac:dyDescent="0.25">
      <c r="A2" s="11"/>
      <c r="B2" s="11"/>
      <c r="C2" s="11"/>
      <c r="D2" s="11"/>
      <c r="E2" s="12" t="s">
        <v>7</v>
      </c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1" t="s">
        <v>30</v>
      </c>
      <c r="U2" s="11"/>
      <c r="V2" s="11"/>
      <c r="W2" s="11"/>
    </row>
    <row r="3" spans="1:25" ht="30.75" customHeight="1" x14ac:dyDescent="0.25">
      <c r="A3" s="11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1" t="s">
        <v>9</v>
      </c>
      <c r="U3" s="11"/>
      <c r="V3" s="11"/>
      <c r="W3" s="11"/>
    </row>
    <row r="4" spans="1:25" ht="51.75" customHeight="1" x14ac:dyDescent="0.25">
      <c r="A4" s="16" t="s">
        <v>11</v>
      </c>
      <c r="B4" s="16" t="s">
        <v>12</v>
      </c>
      <c r="C4" s="16" t="s">
        <v>13</v>
      </c>
      <c r="D4" s="16" t="s">
        <v>14</v>
      </c>
      <c r="E4" s="19" t="s">
        <v>15</v>
      </c>
      <c r="F4" s="16" t="s">
        <v>16</v>
      </c>
      <c r="G4" s="16" t="s">
        <v>17</v>
      </c>
      <c r="H4" s="16" t="s">
        <v>18</v>
      </c>
      <c r="I4" s="16" t="s">
        <v>19</v>
      </c>
      <c r="J4" s="16" t="s">
        <v>20</v>
      </c>
      <c r="K4" s="16" t="s">
        <v>21</v>
      </c>
      <c r="L4" s="15" t="s">
        <v>22</v>
      </c>
      <c r="M4" s="15" t="s">
        <v>23</v>
      </c>
      <c r="N4" s="13" t="s">
        <v>3</v>
      </c>
      <c r="O4" s="13"/>
      <c r="P4" s="13"/>
      <c r="Q4" s="13"/>
      <c r="R4" s="15" t="s">
        <v>24</v>
      </c>
      <c r="S4" s="15" t="s">
        <v>25</v>
      </c>
      <c r="T4" s="15" t="s">
        <v>26</v>
      </c>
      <c r="U4" s="15" t="s">
        <v>27</v>
      </c>
      <c r="V4" s="13" t="s">
        <v>4</v>
      </c>
      <c r="W4" s="13"/>
      <c r="X4" s="2"/>
    </row>
    <row r="5" spans="1:25" ht="57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4"/>
      <c r="M5" s="14"/>
      <c r="N5" s="14" t="s">
        <v>0</v>
      </c>
      <c r="O5" s="14" t="s">
        <v>1</v>
      </c>
      <c r="P5" s="14" t="s">
        <v>5</v>
      </c>
      <c r="Q5" s="14" t="s">
        <v>2</v>
      </c>
      <c r="R5" s="14"/>
      <c r="S5" s="14"/>
      <c r="T5" s="14"/>
      <c r="U5" s="14"/>
      <c r="V5" s="14" t="s">
        <v>28</v>
      </c>
      <c r="W5" s="14" t="s">
        <v>29</v>
      </c>
      <c r="X5" s="2"/>
    </row>
    <row r="6" spans="1:25" ht="77.25" customHeight="1" x14ac:dyDescent="0.25">
      <c r="A6" s="18"/>
      <c r="B6" s="18"/>
      <c r="C6" s="18"/>
      <c r="D6" s="18"/>
      <c r="E6" s="18"/>
      <c r="F6" s="18"/>
      <c r="G6" s="18"/>
      <c r="H6" s="17"/>
      <c r="I6" s="17"/>
      <c r="J6" s="17"/>
      <c r="K6" s="17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2"/>
    </row>
    <row r="7" spans="1:25" ht="180.75" customHeight="1" x14ac:dyDescent="0.25">
      <c r="A7" s="8">
        <v>1</v>
      </c>
      <c r="B7" s="9" t="s">
        <v>31</v>
      </c>
      <c r="C7" s="9" t="s">
        <v>36</v>
      </c>
      <c r="D7" s="9" t="s">
        <v>32</v>
      </c>
      <c r="E7" s="9" t="s">
        <v>33</v>
      </c>
      <c r="F7" s="4" t="s">
        <v>55</v>
      </c>
      <c r="G7" s="4" t="s">
        <v>54</v>
      </c>
      <c r="H7" s="5">
        <v>2</v>
      </c>
      <c r="I7" s="5">
        <v>4</v>
      </c>
      <c r="J7" s="6">
        <f t="shared" ref="J7:J11" si="0">+H7+I7</f>
        <v>6</v>
      </c>
      <c r="K7" s="6" t="str">
        <f>IF(J7=10,$Y$7,IF(J7=9,$Y$7,IF(J7=8,$Y$7,IF(J7=7,$Y$8,IF(J7=6,$Y$8,IF(J7=5,$Y$9,IF(J7=4,$Y$10,IF(J7=3,$Y$10,IF(J7=2,$Y$10,0)))))))))</f>
        <v>Riesgo Alto</v>
      </c>
      <c r="L7" s="4" t="s">
        <v>64</v>
      </c>
      <c r="M7" s="4" t="s">
        <v>58</v>
      </c>
      <c r="N7" s="7">
        <v>1</v>
      </c>
      <c r="O7" s="7">
        <v>1</v>
      </c>
      <c r="P7" s="6">
        <f t="shared" ref="P7:P11" si="1">+N7+O7</f>
        <v>2</v>
      </c>
      <c r="Q7" s="6" t="str">
        <f>IF(P7=10,$Y$7,IF(P7=9,$Y$7,IF(P7=8,$Y$7,IF(P7=7,$Y$8,IF(P7=6,$Y$8,IF(P7=5,$Y$9,IF(P7=4,$Y$10,IF(P7=3,$Y$10,IF(P7=2,$Y$10,0)))))))))</f>
        <v>Riesgo Bajo</v>
      </c>
      <c r="R7" s="7" t="s">
        <v>34</v>
      </c>
      <c r="S7" s="4" t="s">
        <v>64</v>
      </c>
      <c r="T7" s="4" t="s">
        <v>59</v>
      </c>
      <c r="U7" s="4" t="s">
        <v>60</v>
      </c>
      <c r="V7" s="4" t="s">
        <v>48</v>
      </c>
      <c r="W7" s="4" t="s">
        <v>37</v>
      </c>
      <c r="X7" s="1">
        <v>1</v>
      </c>
      <c r="Y7" s="1" t="s">
        <v>41</v>
      </c>
    </row>
    <row r="8" spans="1:25" ht="162.75" customHeight="1" x14ac:dyDescent="0.25">
      <c r="A8" s="8">
        <v>2</v>
      </c>
      <c r="B8" s="9" t="s">
        <v>31</v>
      </c>
      <c r="C8" s="9" t="s">
        <v>36</v>
      </c>
      <c r="D8" s="9" t="s">
        <v>32</v>
      </c>
      <c r="E8" s="9" t="s">
        <v>33</v>
      </c>
      <c r="F8" s="4" t="s">
        <v>68</v>
      </c>
      <c r="G8" s="4" t="s">
        <v>54</v>
      </c>
      <c r="H8" s="5">
        <v>1</v>
      </c>
      <c r="I8" s="5">
        <v>4</v>
      </c>
      <c r="J8" s="6">
        <f t="shared" si="0"/>
        <v>5</v>
      </c>
      <c r="K8" s="6" t="str">
        <f t="shared" ref="K8:K11" si="2">IF(J8=10,$Y$7,IF(J8=9,$Y$7,IF(J8=8,$Y$7,IF(J8=7,$Y$8,IF(J8=6,$Y$8,IF(J8=5,$Y$9,IF(J8=4,$Y$10,IF(J8=3,$Y$10,IF(J8=2,$Y$10,0)))))))))</f>
        <v>Riesgo Medio</v>
      </c>
      <c r="L8" s="4" t="s">
        <v>64</v>
      </c>
      <c r="M8" s="4" t="s">
        <v>58</v>
      </c>
      <c r="N8" s="7">
        <v>1</v>
      </c>
      <c r="O8" s="7">
        <v>1</v>
      </c>
      <c r="P8" s="6">
        <f t="shared" si="1"/>
        <v>2</v>
      </c>
      <c r="Q8" s="6" t="str">
        <f t="shared" ref="Q8:Q11" si="3">IF(P8=10,$Y$7,IF(P8=9,$Y$7,IF(P8=8,$Y$7,IF(P8=7,$Y$8,IF(P8=6,$Y$8,IF(P8=5,$Y$9,IF(P8=4,$Y$10,IF(P8=3,$Y$10,IF(P8=2,$Y$10,0)))))))))</f>
        <v>Riesgo Bajo</v>
      </c>
      <c r="R8" s="7" t="s">
        <v>38</v>
      </c>
      <c r="S8" s="4" t="s">
        <v>47</v>
      </c>
      <c r="T8" s="4" t="s">
        <v>59</v>
      </c>
      <c r="U8" s="4" t="s">
        <v>60</v>
      </c>
      <c r="V8" s="4" t="s">
        <v>51</v>
      </c>
      <c r="W8" s="4" t="s">
        <v>35</v>
      </c>
      <c r="X8" s="1">
        <v>2</v>
      </c>
      <c r="Y8" s="1" t="s">
        <v>42</v>
      </c>
    </row>
    <row r="9" spans="1:25" ht="162.75" customHeight="1" x14ac:dyDescent="0.25">
      <c r="A9" s="8">
        <v>3</v>
      </c>
      <c r="B9" s="9" t="s">
        <v>31</v>
      </c>
      <c r="C9" s="9" t="s">
        <v>36</v>
      </c>
      <c r="D9" s="9" t="s">
        <v>32</v>
      </c>
      <c r="E9" s="9" t="s">
        <v>33</v>
      </c>
      <c r="F9" s="4" t="s">
        <v>65</v>
      </c>
      <c r="G9" s="4" t="s">
        <v>56</v>
      </c>
      <c r="H9" s="5">
        <v>2</v>
      </c>
      <c r="I9" s="5">
        <v>3</v>
      </c>
      <c r="J9" s="6">
        <f t="shared" si="0"/>
        <v>5</v>
      </c>
      <c r="K9" s="6" t="str">
        <f t="shared" si="2"/>
        <v>Riesgo Medio</v>
      </c>
      <c r="L9" s="4" t="s">
        <v>64</v>
      </c>
      <c r="M9" s="4" t="s">
        <v>58</v>
      </c>
      <c r="N9" s="7">
        <v>1</v>
      </c>
      <c r="O9" s="7">
        <v>1</v>
      </c>
      <c r="P9" s="6">
        <f t="shared" si="1"/>
        <v>2</v>
      </c>
      <c r="Q9" s="6" t="str">
        <f t="shared" si="3"/>
        <v>Riesgo Bajo</v>
      </c>
      <c r="R9" s="7" t="s">
        <v>34</v>
      </c>
      <c r="S9" s="4" t="s">
        <v>64</v>
      </c>
      <c r="T9" s="4" t="s">
        <v>61</v>
      </c>
      <c r="U9" s="4" t="s">
        <v>39</v>
      </c>
      <c r="V9" s="4" t="s">
        <v>52</v>
      </c>
      <c r="W9" s="4" t="s">
        <v>50</v>
      </c>
      <c r="X9" s="1">
        <v>3</v>
      </c>
      <c r="Y9" s="1" t="s">
        <v>40</v>
      </c>
    </row>
    <row r="10" spans="1:25" ht="88.15" customHeight="1" x14ac:dyDescent="0.25">
      <c r="A10" s="8">
        <v>4</v>
      </c>
      <c r="B10" s="9" t="s">
        <v>31</v>
      </c>
      <c r="C10" s="9" t="s">
        <v>36</v>
      </c>
      <c r="D10" s="9" t="s">
        <v>32</v>
      </c>
      <c r="E10" s="9" t="s">
        <v>44</v>
      </c>
      <c r="F10" s="4" t="s">
        <v>45</v>
      </c>
      <c r="G10" s="4" t="s">
        <v>62</v>
      </c>
      <c r="H10" s="5">
        <v>1</v>
      </c>
      <c r="I10" s="5">
        <v>4</v>
      </c>
      <c r="J10" s="6">
        <f t="shared" si="0"/>
        <v>5</v>
      </c>
      <c r="K10" s="6" t="str">
        <f t="shared" si="2"/>
        <v>Riesgo Medio</v>
      </c>
      <c r="L10" s="4" t="s">
        <v>46</v>
      </c>
      <c r="M10" s="4" t="s">
        <v>63</v>
      </c>
      <c r="N10" s="7">
        <v>1</v>
      </c>
      <c r="O10" s="7">
        <v>1</v>
      </c>
      <c r="P10" s="6">
        <f t="shared" si="1"/>
        <v>2</v>
      </c>
      <c r="Q10" s="6" t="str">
        <f t="shared" si="3"/>
        <v>Riesgo Bajo</v>
      </c>
      <c r="R10" s="7" t="s">
        <v>34</v>
      </c>
      <c r="S10" s="4" t="s">
        <v>66</v>
      </c>
      <c r="T10" s="4" t="s">
        <v>61</v>
      </c>
      <c r="U10" s="4" t="s">
        <v>39</v>
      </c>
      <c r="V10" s="4" t="s">
        <v>53</v>
      </c>
      <c r="W10" s="4" t="s">
        <v>50</v>
      </c>
      <c r="X10" s="1">
        <v>4</v>
      </c>
      <c r="Y10" s="1" t="s">
        <v>43</v>
      </c>
    </row>
    <row r="11" spans="1:25" ht="190.9" customHeight="1" x14ac:dyDescent="0.25">
      <c r="A11" s="8">
        <v>5</v>
      </c>
      <c r="B11" s="9" t="s">
        <v>31</v>
      </c>
      <c r="C11" s="9" t="s">
        <v>36</v>
      </c>
      <c r="D11" s="9" t="s">
        <v>32</v>
      </c>
      <c r="E11" s="9" t="s">
        <v>33</v>
      </c>
      <c r="F11" s="4" t="s">
        <v>67</v>
      </c>
      <c r="G11" s="4" t="s">
        <v>57</v>
      </c>
      <c r="H11" s="5">
        <v>2</v>
      </c>
      <c r="I11" s="5">
        <v>4</v>
      </c>
      <c r="J11" s="6">
        <f t="shared" si="0"/>
        <v>6</v>
      </c>
      <c r="K11" s="6" t="str">
        <f t="shared" si="2"/>
        <v>Riesgo Alto</v>
      </c>
      <c r="L11" s="4" t="s">
        <v>46</v>
      </c>
      <c r="M11" s="4" t="s">
        <v>49</v>
      </c>
      <c r="N11" s="7">
        <v>1</v>
      </c>
      <c r="O11" s="7">
        <v>2</v>
      </c>
      <c r="P11" s="6">
        <f t="shared" si="1"/>
        <v>3</v>
      </c>
      <c r="Q11" s="6" t="str">
        <f t="shared" si="3"/>
        <v>Riesgo Bajo</v>
      </c>
      <c r="R11" s="7" t="s">
        <v>34</v>
      </c>
      <c r="S11" s="4" t="s">
        <v>64</v>
      </c>
      <c r="T11" s="4" t="s">
        <v>61</v>
      </c>
      <c r="U11" s="4" t="s">
        <v>39</v>
      </c>
      <c r="V11" s="4" t="s">
        <v>48</v>
      </c>
      <c r="W11" s="4" t="s">
        <v>37</v>
      </c>
    </row>
    <row r="30" spans="15:18" ht="195" customHeight="1" x14ac:dyDescent="0.25">
      <c r="O30" s="10" t="s">
        <v>10</v>
      </c>
      <c r="P30" s="10"/>
      <c r="Q30" s="10"/>
      <c r="R30" s="10"/>
    </row>
  </sheetData>
  <sheetProtection insertRows="0"/>
  <mergeCells count="32">
    <mergeCell ref="K4:K6"/>
    <mergeCell ref="F4:F6"/>
    <mergeCell ref="G4:G6"/>
    <mergeCell ref="H4:H6"/>
    <mergeCell ref="I4:I6"/>
    <mergeCell ref="J4:J6"/>
    <mergeCell ref="A4:A6"/>
    <mergeCell ref="B4:B6"/>
    <mergeCell ref="C4:C6"/>
    <mergeCell ref="D4:D6"/>
    <mergeCell ref="E4:E6"/>
    <mergeCell ref="N4:Q4"/>
    <mergeCell ref="R4:R6"/>
    <mergeCell ref="S4:S6"/>
    <mergeCell ref="T4:T6"/>
    <mergeCell ref="L4:L6"/>
    <mergeCell ref="O30:R30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</mergeCells>
  <conditionalFormatting sqref="J7:J11 P7:P11">
    <cfRule type="cellIs" dxfId="27" priority="113" operator="between">
      <formula>6</formula>
      <formula>8</formula>
    </cfRule>
    <cfRule type="cellIs" dxfId="26" priority="168" operator="between">
      <formula>8</formula>
      <formula>10</formula>
    </cfRule>
    <cfRule type="cellIs" dxfId="25" priority="169" operator="between">
      <formula>6</formula>
      <formula>7</formula>
    </cfRule>
    <cfRule type="cellIs" dxfId="24" priority="170" operator="between">
      <formula>1</formula>
      <formula>4</formula>
    </cfRule>
    <cfRule type="cellIs" dxfId="23" priority="171" operator="between">
      <formula>5</formula>
      <formula>5</formula>
    </cfRule>
    <cfRule type="cellIs" dxfId="22" priority="172" operator="between">
      <formula>1</formula>
      <formula>4</formula>
    </cfRule>
    <cfRule type="containsText" dxfId="21" priority="195" operator="containsText" text="Riesgo Alto">
      <formula>NOT(ISERROR(SEARCH("Riesgo Alto",J7)))</formula>
    </cfRule>
    <cfRule type="containsText" dxfId="20" priority="207" operator="containsText" text="Riesgo Alto">
      <formula>NOT(ISERROR(SEARCH("Riesgo Alto",J7)))</formula>
    </cfRule>
    <cfRule type="containsText" dxfId="19" priority="218" operator="containsText" text="Riesgo Alto">
      <formula>NOT(ISERROR(SEARCH("Riesgo Alto",J7)))</formula>
    </cfRule>
    <cfRule type="containsText" dxfId="18" priority="228" operator="containsText" text="Riesgo Extremo">
      <formula>NOT(ISERROR(SEARCH("Riesgo Extremo",J7)))</formula>
    </cfRule>
    <cfRule type="containsText" dxfId="17" priority="229" operator="containsText" text="Riesgo Alto">
      <formula>NOT(ISERROR(SEARCH("Riesgo Alto",J7)))</formula>
    </cfRule>
    <cfRule type="containsText" dxfId="16" priority="230" operator="containsText" text="Riesgo Medio">
      <formula>NOT(ISERROR(SEARCH("Riesgo Medio",J7)))</formula>
    </cfRule>
    <cfRule type="containsText" dxfId="15" priority="231" operator="containsText" text="Riesgo Bajo">
      <formula>NOT(ISERROR(SEARCH("Riesgo Bajo",J7)))</formula>
    </cfRule>
    <cfRule type="cellIs" dxfId="14" priority="444" operator="between">
      <formula>8</formula>
      <formula>10</formula>
    </cfRule>
    <cfRule type="cellIs" dxfId="13" priority="445" operator="between">
      <formula>6</formula>
      <formula>7</formula>
    </cfRule>
    <cfRule type="cellIs" dxfId="12" priority="446" operator="equal">
      <formula>5</formula>
    </cfRule>
    <cfRule type="cellIs" dxfId="11" priority="447" operator="between">
      <formula>2</formula>
      <formula>4</formula>
    </cfRule>
  </conditionalFormatting>
  <conditionalFormatting sqref="J7:J11 P7:P11">
    <cfRule type="cellIs" dxfId="10" priority="405" operator="between">
      <formula>2</formula>
      <formula>4</formula>
    </cfRule>
  </conditionalFormatting>
  <conditionalFormatting sqref="K7:K11 Q7:Q11">
    <cfRule type="containsText" dxfId="9" priority="141" operator="containsText" text="Riesgo Extremo">
      <formula>NOT(ISERROR(SEARCH("Riesgo Extremo",K7)))</formula>
    </cfRule>
    <cfRule type="containsText" dxfId="8" priority="142" operator="containsText" text="Riesgo Alto">
      <formula>NOT(ISERROR(SEARCH("Riesgo Alto",K7)))</formula>
    </cfRule>
  </conditionalFormatting>
  <conditionalFormatting sqref="K7:K11 Q7:Q11">
    <cfRule type="containsText" dxfId="7" priority="248" operator="containsText" text="Riesgo Bajo">
      <formula>NOT(ISERROR(SEARCH("Riesgo Bajo",K7)))</formula>
    </cfRule>
    <cfRule type="containsText" dxfId="6" priority="249" operator="containsText" text="Riesgo Medio">
      <formula>NOT(ISERROR(SEARCH("Riesgo Medio",K7)))</formula>
    </cfRule>
    <cfRule type="containsText" dxfId="5" priority="250" operator="containsText" text="Riesgo Alto">
      <formula>NOT(ISERROR(SEARCH("Riesgo Alto",K7)))</formula>
    </cfRule>
    <cfRule type="containsText" dxfId="4" priority="251" operator="containsText" text="Riesgo Extremo">
      <formula>NOT(ISERROR(SEARCH("Riesgo Extremo",K7)))</formula>
    </cfRule>
  </conditionalFormatting>
  <dataValidations count="2">
    <dataValidation type="list" allowBlank="1" showInputMessage="1" showErrorMessage="1" sqref="N7:O11">
      <formula1>$X$7:$X$8</formula1>
    </dataValidation>
    <dataValidation type="list" allowBlank="1" showInputMessage="1" showErrorMessage="1" sqref="H7:I11">
      <formula1>$X$7:$X$9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52" operator="containsText" id="{1AD3D7B3-3638-4EC4-97C3-DC7C2D97FC7F}">
            <xm:f>NOT(ISERROR(SEARCH(#REF!,K7)))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553" operator="containsText" id="{005DF025-966D-430E-AE68-CBAA9618AA16}">
            <xm:f>NOT(ISERROR(SEARCH(#REF!,K7)))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554" operator="containsText" id="{4CCBB74A-962B-4F39-84F6-915B7083885E}">
            <xm:f>NOT(ISERROR(SEARCH($Y$7,K7)))</xm:f>
            <xm:f>$Y$7</xm:f>
            <x14:dxf>
              <fill>
                <patternFill>
                  <bgColor theme="5"/>
                </patternFill>
              </fill>
            </x14:dxf>
          </x14:cfRule>
          <x14:cfRule type="containsText" priority="555" operator="containsText" id="{BD18BBD2-77FD-4958-B45A-2C92C7707DD2}">
            <xm:f>NOT(ISERROR(SEARCH(#REF!,K7)))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K7:K11 Q7:Q11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65F7239F9234A48A7CADDB71825A77F" ma:contentTypeVersion="13" ma:contentTypeDescription="Crear nuevo documento." ma:contentTypeScope="" ma:versionID="ed7270583ac7025f675913c206aa7d3d">
  <xsd:schema xmlns:xsd="http://www.w3.org/2001/XMLSchema" xmlns:xs="http://www.w3.org/2001/XMLSchema" xmlns:p="http://schemas.microsoft.com/office/2006/metadata/properties" xmlns:ns3="1a0487e6-7865-4003-bb46-6520f87e6699" xmlns:ns4="e180c4f8-3177-4841-a143-6da8d88fc05f" targetNamespace="http://schemas.microsoft.com/office/2006/metadata/properties" ma:root="true" ma:fieldsID="02d0571324bfae63eaf368709a02793b" ns3:_="" ns4:_="">
    <xsd:import namespace="1a0487e6-7865-4003-bb46-6520f87e6699"/>
    <xsd:import namespace="e180c4f8-3177-4841-a143-6da8d88fc05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0487e6-7865-4003-bb46-6520f87e66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80c4f8-3177-4841-a143-6da8d88fc05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B78B90-0A72-4C01-9918-9141CD87CD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0487e6-7865-4003-bb46-6520f87e6699"/>
    <ds:schemaRef ds:uri="e180c4f8-3177-4841-a143-6da8d88fc0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3F5AF9-67BB-4A1E-8F37-A96403C442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821F85A-AFA2-4AD2-A996-860F5911725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180c4f8-3177-4841-a143-6da8d88fc05f"/>
    <ds:schemaRef ds:uri="1a0487e6-7865-4003-bb46-6520f87e6699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Gloria Ferney Florez Cardona - Compras</cp:lastModifiedBy>
  <dcterms:created xsi:type="dcterms:W3CDTF">2020-07-16T13:16:46Z</dcterms:created>
  <dcterms:modified xsi:type="dcterms:W3CDTF">2022-09-29T16:47:59Z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0x010100365F7239F9234A48A7CADDB71825A77F</vt:lpwstr>
  </property>
</Properties>
</file>