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bajo 2024\Trabajo contrato 2024\Contratos Bienes y servicios y convenios\PROCESOS\2024\2024 - PNN UTRÍA\suministro de recarga del gas\"/>
    </mc:Choice>
  </mc:AlternateContent>
  <xr:revisionPtr revIDLastSave="0" documentId="13_ncr:1_{0A96741E-61B7-4896-90F2-1C91B8C5D89E}" xr6:coauthVersionLast="47" xr6:coauthVersionMax="47" xr10:uidLastSave="{00000000-0000-0000-0000-000000000000}"/>
  <bookViews>
    <workbookView xWindow="-120" yWindow="-120" windowWidth="20730" windowHeight="11160" xr2:uid="{2BA50576-02E3-40C1-921D-9DCCD76718CC}"/>
  </bookViews>
  <sheets>
    <sheet name="ESTUDIO DE PRECI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K4" i="1"/>
  <c r="G4" i="1"/>
  <c r="F6" i="1"/>
  <c r="E6" i="1"/>
  <c r="J4" i="1"/>
  <c r="H4" i="1"/>
  <c r="G5" i="1"/>
  <c r="H5" i="1"/>
  <c r="I5" i="1"/>
  <c r="J5" i="1" l="1"/>
  <c r="L5" i="1"/>
  <c r="I4" i="1"/>
  <c r="L4" i="1" l="1"/>
</calcChain>
</file>

<file path=xl/sharedStrings.xml><?xml version="1.0" encoding="utf-8"?>
<sst xmlns="http://schemas.openxmlformats.org/spreadsheetml/2006/main" count="22" uniqueCount="20">
  <si>
    <t>ITEM</t>
  </si>
  <si>
    <t xml:space="preserve">MENOR VALOR </t>
  </si>
  <si>
    <t xml:space="preserve">MEDIA ARITMETICA </t>
  </si>
  <si>
    <t xml:space="preserve">MEDIANA </t>
  </si>
  <si>
    <t xml:space="preserve">DESVIACION ESTANDAR </t>
  </si>
  <si>
    <t xml:space="preserve">METRICA UTILIZADA </t>
  </si>
  <si>
    <t xml:space="preserve">VALOR TOTAL UNITARIO </t>
  </si>
  <si>
    <t>ANEXO B. ESTUDIO DE COTIZACIÓNES</t>
  </si>
  <si>
    <t>CANTIDAD</t>
  </si>
  <si>
    <t>UNIDAD DE MEDIDA</t>
  </si>
  <si>
    <t>DESCRIPCIÓN</t>
  </si>
  <si>
    <t xml:space="preserve">PRECIO DE REFERENCIA UNITARIO </t>
  </si>
  <si>
    <t>VALOR TOTAL</t>
  </si>
  <si>
    <t>UN</t>
  </si>
  <si>
    <t>VALOR TOTAL PRECIO DE REFERENCIA</t>
  </si>
  <si>
    <t>INGFRACOL</t>
  </si>
  <si>
    <t>OSCAR RESTREPO CRUZ</t>
  </si>
  <si>
    <t>Recargas de Gas propano para cilindro con capacidad de
100 Libras</t>
  </si>
  <si>
    <t>Recargas de Gas propano para cilindro con capacidad de
40 Libras</t>
  </si>
  <si>
    <t>VALOR OFERTA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</si>
</sst>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b/>
      <sz val="8"/>
      <color theme="1"/>
      <name val="Verdana"/>
      <family val="2"/>
    </font>
    <font>
      <sz val="11"/>
      <name val="Arial Narrow"/>
      <family val="2"/>
    </font>
    <font>
      <b/>
      <sz val="7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3" fillId="0" borderId="1" xfId="0" applyFont="1" applyFill="1" applyBorder="1" applyAlignment="1">
      <alignment horizontal="center" vertical="center" wrapText="1"/>
    </xf>
    <xf numFmtId="165" fontId="3" fillId="0" borderId="1" xfId="1" applyNumberFormat="1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165" fontId="3" fillId="7" borderId="1" xfId="1" applyNumberFormat="1" applyFont="1" applyFill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/>
    <xf numFmtId="3" fontId="2" fillId="0" borderId="4" xfId="0" applyNumberFormat="1" applyFont="1" applyBorder="1" applyAlignment="1" applyProtection="1">
      <alignment vertical="center"/>
      <protection locked="0"/>
    </xf>
    <xf numFmtId="3" fontId="2" fillId="0" borderId="4" xfId="0" applyNumberFormat="1" applyFont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 wrapText="1"/>
    </xf>
    <xf numFmtId="166" fontId="3" fillId="0" borderId="1" xfId="2" applyNumberFormat="1" applyFont="1" applyBorder="1" applyAlignment="1" applyProtection="1">
      <alignment horizontal="center" vertical="center"/>
    </xf>
    <xf numFmtId="166" fontId="3" fillId="0" borderId="1" xfId="1" applyNumberFormat="1" applyFont="1" applyBorder="1" applyAlignment="1" applyProtection="1">
      <alignment horizontal="center" vertical="center"/>
    </xf>
    <xf numFmtId="166" fontId="4" fillId="0" borderId="4" xfId="2" applyNumberFormat="1" applyFont="1" applyBorder="1" applyAlignment="1" applyProtection="1">
      <alignment vertical="center" wrapText="1"/>
      <protection locked="0"/>
    </xf>
    <xf numFmtId="166" fontId="4" fillId="0" borderId="4" xfId="2" applyNumberFormat="1" applyFont="1" applyBorder="1" applyAlignment="1" applyProtection="1">
      <alignment vertical="center"/>
      <protection locked="0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7" borderId="1" xfId="0" applyFont="1" applyFill="1" applyBorder="1" applyAlignment="1" applyProtection="1">
      <alignment horizontal="center" vertical="center" wrapText="1"/>
    </xf>
  </cellXfs>
  <cellStyles count="3">
    <cellStyle name="Millares 2" xfId="1" xr:uid="{9F9C1794-FE5E-4C72-9C2D-59C6A477913A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40B6-FB5B-4A8E-AFB3-EC57D479AC66}">
  <dimension ref="A1:M6"/>
  <sheetViews>
    <sheetView tabSelected="1" topLeftCell="A3" zoomScale="115" zoomScaleNormal="115" workbookViewId="0">
      <selection activeCell="O10" sqref="O10"/>
    </sheetView>
  </sheetViews>
  <sheetFormatPr baseColWidth="10" defaultColWidth="13.85546875" defaultRowHeight="10.5" x14ac:dyDescent="0.15"/>
  <cols>
    <col min="1" max="1" width="5.5703125" style="1" bestFit="1" customWidth="1"/>
    <col min="2" max="2" width="18.140625" style="1" customWidth="1"/>
    <col min="3" max="3" width="6.5703125" style="1" hidden="1" customWidth="1"/>
    <col min="4" max="4" width="10.5703125" style="1" bestFit="1" customWidth="1"/>
    <col min="5" max="5" width="13.140625" style="1" hidden="1" customWidth="1"/>
    <col min="6" max="6" width="13.28515625" style="1" hidden="1" customWidth="1"/>
    <col min="7" max="10" width="12.140625" style="1" hidden="1" customWidth="1"/>
    <col min="11" max="11" width="12.85546875" style="1" bestFit="1" customWidth="1"/>
    <col min="12" max="12" width="13" style="1" hidden="1" customWidth="1"/>
    <col min="13" max="16384" width="13.85546875" style="1"/>
  </cols>
  <sheetData>
    <row r="1" spans="1:13" ht="15.75" customHeight="1" thickBot="1" x14ac:dyDescent="0.2">
      <c r="A1" s="20" t="s">
        <v>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3" ht="31.5" customHeight="1" thickBot="1" x14ac:dyDescent="0.2">
      <c r="A2" s="22" t="s">
        <v>0</v>
      </c>
      <c r="B2" s="22" t="s">
        <v>10</v>
      </c>
      <c r="C2" s="22" t="s">
        <v>9</v>
      </c>
      <c r="D2" s="22" t="s">
        <v>8</v>
      </c>
      <c r="E2" s="11" t="s">
        <v>15</v>
      </c>
      <c r="F2" s="12" t="s">
        <v>16</v>
      </c>
      <c r="G2" s="23" t="s">
        <v>1</v>
      </c>
      <c r="H2" s="23" t="s">
        <v>2</v>
      </c>
      <c r="I2" s="23" t="s">
        <v>3</v>
      </c>
      <c r="J2" s="23" t="s">
        <v>4</v>
      </c>
      <c r="K2" s="24" t="s">
        <v>11</v>
      </c>
      <c r="L2" s="23" t="s">
        <v>5</v>
      </c>
      <c r="M2" s="23" t="s">
        <v>19</v>
      </c>
    </row>
    <row r="3" spans="1:13" ht="80.25" customHeight="1" thickBot="1" x14ac:dyDescent="0.2">
      <c r="A3" s="22"/>
      <c r="B3" s="22"/>
      <c r="C3" s="22"/>
      <c r="D3" s="22"/>
      <c r="E3" s="11" t="s">
        <v>6</v>
      </c>
      <c r="F3" s="12" t="s">
        <v>6</v>
      </c>
      <c r="G3" s="23"/>
      <c r="H3" s="23"/>
      <c r="I3" s="23"/>
      <c r="J3" s="23"/>
      <c r="K3" s="24"/>
      <c r="L3" s="23"/>
      <c r="M3" s="23"/>
    </row>
    <row r="4" spans="1:13" ht="66.75" thickBot="1" x14ac:dyDescent="0.2">
      <c r="A4" s="2">
        <v>1</v>
      </c>
      <c r="B4" s="6" t="s">
        <v>17</v>
      </c>
      <c r="C4" s="7" t="s">
        <v>13</v>
      </c>
      <c r="D4" s="7">
        <v>1</v>
      </c>
      <c r="E4" s="15">
        <v>350000</v>
      </c>
      <c r="F4" s="13">
        <v>310000</v>
      </c>
      <c r="G4" s="3">
        <f>+MIN(E4:F4)</f>
        <v>310000</v>
      </c>
      <c r="H4" s="3">
        <f t="shared" ref="H4:H5" si="0">+AVERAGE(E4:F4)</f>
        <v>330000</v>
      </c>
      <c r="I4" s="3">
        <f t="shared" ref="I4:I5" si="1">+MEDIAN(E4:F4)</f>
        <v>330000</v>
      </c>
      <c r="J4" s="3">
        <f>_xlfn.STDEV.P(E4:F5)</f>
        <v>72586.155704789882</v>
      </c>
      <c r="K4" s="5">
        <f>AVERAGE(E4:F4)</f>
        <v>330000</v>
      </c>
      <c r="L4" s="4" t="str">
        <f>IF(K4=G4, "MENOR VALOR", IF(K4=H4,"MEDIA ARITMETICA", IF(K4=I4,"MEDIANA")))</f>
        <v>MEDIA ARITMETICA</v>
      </c>
      <c r="M4" s="4"/>
    </row>
    <row r="5" spans="1:13" ht="66.75" thickBot="1" x14ac:dyDescent="0.2">
      <c r="A5" s="2">
        <v>2</v>
      </c>
      <c r="B5" s="6" t="s">
        <v>18</v>
      </c>
      <c r="C5" s="7" t="s">
        <v>13</v>
      </c>
      <c r="D5" s="7">
        <v>1</v>
      </c>
      <c r="E5" s="16">
        <v>310000</v>
      </c>
      <c r="F5" s="13">
        <v>160000</v>
      </c>
      <c r="G5" s="14">
        <f t="shared" ref="G5" si="2">+MIN(E5:F5)</f>
        <v>160000</v>
      </c>
      <c r="H5" s="14">
        <f t="shared" si="0"/>
        <v>235000</v>
      </c>
      <c r="I5" s="14">
        <f t="shared" si="1"/>
        <v>235000</v>
      </c>
      <c r="J5" s="14">
        <f>_xlfn.STDEV.P(E5:F6)</f>
        <v>185876.30295441105</v>
      </c>
      <c r="K5" s="5">
        <f>AVERAGE(E5:F5)</f>
        <v>235000</v>
      </c>
      <c r="L5" s="4" t="str">
        <f>IF(K5=G5, "MENOR VALOR", IF(K5=H5,"MEDIA ARITMETICA", IF(K5=I5,"MEDIANA")))</f>
        <v>MEDIA ARITMETICA</v>
      </c>
      <c r="M5" s="4"/>
    </row>
    <row r="6" spans="1:13" ht="25.5" hidden="1" customHeight="1" thickBot="1" x14ac:dyDescent="0.2">
      <c r="A6" s="17" t="s">
        <v>12</v>
      </c>
      <c r="B6" s="18"/>
      <c r="C6" s="18"/>
      <c r="D6" s="18"/>
      <c r="E6" s="9">
        <f>SUM(E4,E5:E5)</f>
        <v>660000</v>
      </c>
      <c r="F6" s="10">
        <f>SUM(F4,F5:F5)</f>
        <v>470000</v>
      </c>
      <c r="G6" s="8"/>
      <c r="H6" s="8"/>
      <c r="I6" s="8"/>
      <c r="J6" s="8"/>
      <c r="K6" s="19" t="s">
        <v>14</v>
      </c>
      <c r="L6" s="19"/>
    </row>
  </sheetData>
  <mergeCells count="14">
    <mergeCell ref="M2:M3"/>
    <mergeCell ref="A6:D6"/>
    <mergeCell ref="K6:L6"/>
    <mergeCell ref="A1:L1"/>
    <mergeCell ref="C2:C3"/>
    <mergeCell ref="A2:A3"/>
    <mergeCell ref="B2:B3"/>
    <mergeCell ref="G2:G3"/>
    <mergeCell ref="H2:H3"/>
    <mergeCell ref="I2:I3"/>
    <mergeCell ref="J2:J3"/>
    <mergeCell ref="K2:K3"/>
    <mergeCell ref="L2:L3"/>
    <mergeCell ref="D2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PRECIOS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ANDRES OROBIO</cp:lastModifiedBy>
  <dcterms:created xsi:type="dcterms:W3CDTF">2023-04-24T16:43:36Z</dcterms:created>
  <dcterms:modified xsi:type="dcterms:W3CDTF">2024-11-06T00:34:29Z</dcterms:modified>
</cp:coreProperties>
</file>