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24226"/>
  <mc:AlternateContent xmlns:mc="http://schemas.openxmlformats.org/markup-compatibility/2006">
    <mc:Choice Requires="x15">
      <x15ac:absPath xmlns:x15ac="http://schemas.microsoft.com/office/spreadsheetml/2010/11/ac" url="C:\Users\vhernandezp\OneDrive - Servicio Nacional de Aprendizaje\SENNOVA 2024\SGPS 12529-METROLOGÍA\COMPRAS\05_ENSAYOS DE APTITUD\"/>
    </mc:Choice>
  </mc:AlternateContent>
  <xr:revisionPtr revIDLastSave="0" documentId="13_ncr:1_{B221D8C4-4E4F-42A6-A306-FF7940670F1D}" xr6:coauthVersionLast="47" xr6:coauthVersionMax="47" xr10:uidLastSave="{00000000-0000-0000-0000-000000000000}"/>
  <bookViews>
    <workbookView xWindow="-120" yWindow="-120" windowWidth="20730" windowHeight="11160" xr2:uid="{00000000-000D-0000-FFFF-FFFF00000000}"/>
  </bookViews>
  <sheets>
    <sheet name="ANALISIS"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6" l="1"/>
  <c r="J9" i="6"/>
  <c r="J8" i="6"/>
  <c r="G10" i="6"/>
  <c r="G9" i="6"/>
  <c r="G8" i="6"/>
  <c r="J4" i="6"/>
  <c r="G7" i="6"/>
  <c r="G6" i="6"/>
  <c r="G5" i="6"/>
  <c r="G4" i="6"/>
  <c r="J5" i="6"/>
  <c r="J6" i="6"/>
  <c r="J7" i="6"/>
  <c r="I8" i="6"/>
  <c r="I9" i="6" s="1"/>
  <c r="I10" i="6" l="1"/>
</calcChain>
</file>

<file path=xl/sharedStrings.xml><?xml version="1.0" encoding="utf-8"?>
<sst xmlns="http://schemas.openxmlformats.org/spreadsheetml/2006/main" count="21" uniqueCount="18">
  <si>
    <t>ANALISIS - ESTUDIO DE MERCADO</t>
  </si>
  <si>
    <t>ITEM</t>
  </si>
  <si>
    <t xml:space="preserve">DESCRIPCIÓN DETALLADA </t>
  </si>
  <si>
    <t xml:space="preserve">UNIDAD </t>
  </si>
  <si>
    <t>CANT</t>
  </si>
  <si>
    <t>VR/UNITARIO 1</t>
  </si>
  <si>
    <t>VR/UNITARIO 2</t>
  </si>
  <si>
    <t>PROMEDIO</t>
  </si>
  <si>
    <t>Unidad</t>
  </si>
  <si>
    <t>VALORES TOTALES SIN IVA</t>
  </si>
  <si>
    <t>IVA</t>
  </si>
  <si>
    <t>TOTAL</t>
  </si>
  <si>
    <t xml:space="preserve">Tipo de Servicio: Ensayo de Aptitud
Magnitud: Longitud
Descripción del ítem Bajo Ensayo: Flexómetro con intervalo de medición hasta 10 m, d ≥ 1 mm
Puntos a evaluar: error de indicación del instrumento en el intervalo de 1 mm a 10 000 mm
Tipo de Ensayo: Bilateral o grupal.
Descripción del proveedor: Proveedor de Ensayos de Aptitud (EA) DEBE estar Acreditado para el EA solicitado bajo la norma ISO/IEC 17043:2010 Evaluación de la conformidad — Requisitos generales para los ensayos de aptitud para el ítem e intervalo solicitado. además, DEBE estar inscrito en la base EPTIS.
Lugar del Ensayo: Laboratorio de Metrología, Edificio 5, Centro de Procesos Industriales y Construcción, SENA Regional Caldas, km 10 vía al Magdalena, Manizales, Caldas, Colombia.
Condiciones del servicio:
1. El proveedor del EA DEBERÁ enviar y recoger el ítem bajo ensayo a las instalaciones del Laboratorio de Metrología y cubrir sus gastos.
2. El proveedor del EA DEBERÁ garantizar que el IBC es un instrumento estable.
3. El proveedor DEBERÁ especificar los tiempos estimados para la entrega del pre informe e informe final, los cuales deben ser para el año 2024 en caso de ser un EA Bilateral.
4. El proveedor del EA deberá garantizar que la CMC de la referencia sea menor o igual a 0,42 mm (para el primer tramo)
</t>
  </si>
  <si>
    <t>Tipo de Servicio: Ensayo de Aptitud
Magnitud: Presión
Descripción del ítem Bajo Ensayo: Manómetros de funcionamiento en medio líquido o en medio gas, clase ≥ 0,25 % Escala Completa
Puntos a evaluar: error de indicación del instrumento en el intervalo de 0 psi a 1 000 psi
Tipo de Ensayo: Bilateral o grupal.
Descripción del proveedor: Proveedor de Ensayos de Aptitud (EA) DEBE estar Acreditado para el EA solicitado bajo la norma ISO/IEC 17043:2010 Evaluación de la conformidad — Requisitos generales para los ensayos de aptitud para el ítem e intervalo solicitado. además, DEBE estar inscrito en la base EPTIS.
Lugar del Ensayo: Laboratorio de Metrología, Edificio 5, Centro de Procesos Industriales y Construcción, SENA Regional Caldas, km 10 vía al Magdalena, Manizales, Caldas, Colombia.
Condiciones del servicio:
1. El proveedor del EA DEBERÁ enviar y recoger el ítem bajo ensayo a las instalaciones del Laboratorio de Metrología y cubrir sus gastos.
2. El proveedor del EA DEBERÁ garantizar que el IBC es un instrumento estable.
3. El proveedor DEBERÁ especificar los tiempos estimados para la entrega del pre informe e informe final, los cuales deben ser para el año 2024 en caso de ser un EA Bilateral.
4. El proveedor del EA deberá garantizar que la CMC de la referencia sea menor o igual a 0,15 psi</t>
  </si>
  <si>
    <t>COTIZACIÓN 2</t>
  </si>
  <si>
    <t>Tipo de Servicio: Ensayo de Aptitud
Magnitud: Longitud
Descripción del ítem Bajo Ensayo: Pie de rey analógico o digital en el intervalo de medición de 0 mm a 250 mm con división de escala d ≥ 0,01 mm
Puntos a evaluar: error de indicación del instrumento en el intervalo de 0 mm a 250 mm
Tipo de Ensayo: Bilateral o grupal.
Descripción del proveedor: Proveedor de Ensayos de Aptitud (EA) DEBE estar Acreditado para el EA solicitado bajo la norma ISO/IEC 17043:2010 Evaluación de la conformidad — Requisitos generales para los ensayos de aptitud para el ítem e intervalo solicitado. además, DEBE estar inscrito en la base EPTIS.
Lugar del Ensayo: Laboratorio de Metrología, Edificio 5, Centro de Procesos Industriales y Construcción, SENA Regional Caldas, km 10 vía al Magdalena, Manizales, Caldas, Colombia.
Condiciones del servicio:
1. El proveedor del EA DEBERÁ enviar y recoger el ítem bajo ensayo a las instalaciones del Laboratorio de Metrología y cubrir sus gastos.
2. El proveedor del EA DEBERÁ garantizar que el IBC es un instrumento estable.
3. El proveedor DEBERÁ especificar los tiempos estimados para la entrega del pre informe e informe final, los cuales deben ser para el año 2024 en caso de ser un EA Bilateral.
4. El proveedor del EA deberá garantizar que la CMC de la referencia sea menor o igual a 13 µm</t>
  </si>
  <si>
    <t>Tipo de Servicio: Comparación interlaboratorio
Magnitud: temperatura
Descripción del ítem Bajo Ensayo: Termómetros de indicación digital o analógica, con sensor tipo termopar, termorresistencia, termistor o bimetálico en el intervalo de 0°C a 500 °C
Puntos a evaluar: error de indicación del instrumento en el intervalo de  0°C a 500 °C
Tipo de Ensayo: Bilateral o grupal.
Descripción del proveedor: Proveedor debe demostrar competencia para el IC solicitado bajo la norma ISO/IEC 17043:2010 Evaluación de la conformidad — Requisitos generales para los ensayos de aptitud.
Lugar del Ensayo: Laboratorio de Metrología, Edificio 5, Centro de Procesos Industriales y Construcción, SENA Regional Caldas, km 10 vía al Magdalena, Manizales, Caldas, Colombia.
Condiciones del servicio:
1. El proveedor del IC DEBERÁ enviar y recoger el ítem bajo ensayo a las instalaciones del Laboratorio de Metrología.
2. El proveedor del IC DEBERÁ garantizar que el IBC es un instrumento estable.
3. El proveedor DEBERÁ especificar los tiempos estimados para la entrega del pre informe e informe final, los cuales deben ser para el año 2024 en caso de ser un EA Bilateral.
4. El proveedor del CI deberá reportar en el informe, la desviación estándar de repetibilidad y reproducibilidad.</t>
  </si>
  <si>
    <t>COTIZACIÓN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</si>
</sst>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_(&quot;$&quot;\ * #,##0.00_);_(&quot;$&quot;\ * \(#,##0.00\);_(&quot;$&quot;\ * &quot;-&quot;??_);_(@_)"/>
    <numFmt numFmtId="165" formatCode="_-&quot;$&quot;* #,##0_-;\-&quot;$&quot;* #,##0_-;_-&quot;$&quot;* &quot;-&quot;_-;_-@_-"/>
    <numFmt numFmtId="166" formatCode="&quot;$&quot;\ #,##0"/>
  </numFmts>
  <fonts count="12" x14ac:knownFonts="1">
    <font>
      <sz val="10"/>
      <color rgb="FF000000"/>
      <name val="Times New Roman"/>
      <charset val="204"/>
    </font>
    <font>
      <sz val="11"/>
      <color theme="1"/>
      <name val="Calibri"/>
      <family val="2"/>
      <scheme val="minor"/>
    </font>
    <font>
      <sz val="10"/>
      <color rgb="FF000000"/>
      <name val="Times New Roman"/>
      <family val="1"/>
    </font>
    <font>
      <sz val="11"/>
      <color rgb="FF000000"/>
      <name val="Calibri"/>
      <family val="2"/>
    </font>
    <font>
      <sz val="11"/>
      <color rgb="FF000000"/>
      <name val="Arial Narrow"/>
      <family val="2"/>
    </font>
    <font>
      <b/>
      <sz val="9"/>
      <color rgb="FF000000"/>
      <name val="Arial Narrow"/>
      <family val="2"/>
    </font>
    <font>
      <sz val="9"/>
      <color rgb="FF000000"/>
      <name val="Arial Narrow"/>
      <family val="2"/>
    </font>
    <font>
      <b/>
      <sz val="10"/>
      <color rgb="FF000000"/>
      <name val="Arial Narrow"/>
      <family val="2"/>
    </font>
    <font>
      <b/>
      <sz val="10"/>
      <color rgb="FF000000"/>
      <name val="Arial"/>
      <family val="2"/>
    </font>
    <font>
      <sz val="10"/>
      <color rgb="FF000000"/>
      <name val="Arial"/>
      <family val="2"/>
    </font>
    <font>
      <sz val="11"/>
      <name val="Arial"/>
      <family val="2"/>
    </font>
    <font>
      <sz val="11"/>
      <color theme="1"/>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s>
  <cellStyleXfs count="17">
    <xf numFmtId="0" fontId="0" fillId="0" borderId="0"/>
    <xf numFmtId="42" fontId="2" fillId="0" borderId="0" applyFont="0" applyFill="0" applyBorder="0" applyAlignment="0" applyProtection="0"/>
    <xf numFmtId="0" fontId="3"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21">
    <xf numFmtId="0" fontId="0" fillId="0" borderId="0" xfId="0" applyAlignment="1">
      <alignment horizontal="left" vertical="top"/>
    </xf>
    <xf numFmtId="0" fontId="4" fillId="0" borderId="0" xfId="0" applyFont="1" applyAlignment="1">
      <alignment horizontal="left" vertical="center"/>
    </xf>
    <xf numFmtId="3"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xf>
    <xf numFmtId="0" fontId="5" fillId="0" borderId="0" xfId="0" applyFont="1" applyAlignment="1">
      <alignment horizontal="center" vertical="center" wrapText="1"/>
    </xf>
    <xf numFmtId="3" fontId="6" fillId="0" borderId="0" xfId="0" applyNumberFormat="1" applyFont="1" applyAlignment="1">
      <alignment horizontal="center" vertical="center" wrapText="1"/>
    </xf>
    <xf numFmtId="42" fontId="9" fillId="0" borderId="1" xfId="1" applyFont="1" applyFill="1" applyBorder="1" applyAlignment="1">
      <alignment horizontal="center" vertical="center" wrapText="1"/>
    </xf>
    <xf numFmtId="3" fontId="8" fillId="0" borderId="1" xfId="1"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1" xfId="2" applyFont="1" applyBorder="1" applyAlignment="1">
      <alignment horizontal="center" vertical="center"/>
    </xf>
    <xf numFmtId="0" fontId="11" fillId="0" borderId="1" xfId="2" applyFont="1" applyBorder="1" applyAlignment="1">
      <alignment horizontal="center" vertical="center"/>
    </xf>
    <xf numFmtId="0" fontId="8" fillId="0" borderId="1" xfId="0" applyFont="1" applyBorder="1" applyAlignment="1">
      <alignment horizontal="center" vertical="center" wrapText="1"/>
    </xf>
    <xf numFmtId="0" fontId="9" fillId="0" borderId="2" xfId="0" applyFont="1" applyBorder="1" applyAlignment="1">
      <alignment horizontal="justify" vertical="center" wrapText="1"/>
    </xf>
    <xf numFmtId="0" fontId="7" fillId="0" borderId="1" xfId="0" applyFont="1" applyBorder="1" applyAlignment="1">
      <alignment horizontal="center" vertical="center" wrapText="1"/>
    </xf>
    <xf numFmtId="166" fontId="0" fillId="0" borderId="0" xfId="0" applyNumberFormat="1"/>
    <xf numFmtId="0" fontId="9" fillId="0" borderId="1" xfId="0" applyFont="1" applyBorder="1" applyAlignment="1">
      <alignment horizontal="left" vertical="center"/>
    </xf>
    <xf numFmtId="0" fontId="8" fillId="0" borderId="1" xfId="0" applyFont="1" applyBorder="1" applyAlignment="1">
      <alignment horizontal="right" vertical="center"/>
    </xf>
    <xf numFmtId="3" fontId="8" fillId="0" borderId="1" xfId="0" applyNumberFormat="1" applyFont="1" applyBorder="1" applyAlignment="1">
      <alignment horizontal="center" vertical="center" wrapText="1"/>
    </xf>
    <xf numFmtId="0" fontId="8" fillId="0" borderId="1" xfId="0" applyFont="1" applyBorder="1" applyAlignment="1">
      <alignment horizontal="center" vertical="center"/>
    </xf>
  </cellXfs>
  <cellStyles count="17">
    <cellStyle name="Moneda [0]" xfId="1" builtinId="7"/>
    <cellStyle name="Moneda [0] 2" xfId="4" xr:uid="{00000000-0005-0000-0000-000001000000}"/>
    <cellStyle name="Moneda 10" xfId="13" xr:uid="{00000000-0005-0000-0000-000002000000}"/>
    <cellStyle name="Moneda 11" xfId="14" xr:uid="{00000000-0005-0000-0000-000003000000}"/>
    <cellStyle name="Moneda 12" xfId="15" xr:uid="{00000000-0005-0000-0000-000004000000}"/>
    <cellStyle name="Moneda 13" xfId="16" xr:uid="{00000000-0005-0000-0000-000005000000}"/>
    <cellStyle name="Moneda 2" xfId="5" xr:uid="{00000000-0005-0000-0000-000006000000}"/>
    <cellStyle name="Moneda 3" xfId="6" xr:uid="{00000000-0005-0000-0000-000007000000}"/>
    <cellStyle name="Moneda 4" xfId="7" xr:uid="{00000000-0005-0000-0000-000008000000}"/>
    <cellStyle name="Moneda 5" xfId="8" xr:uid="{00000000-0005-0000-0000-000009000000}"/>
    <cellStyle name="Moneda 6" xfId="9" xr:uid="{00000000-0005-0000-0000-00000A000000}"/>
    <cellStyle name="Moneda 7" xfId="10" xr:uid="{00000000-0005-0000-0000-00000B000000}"/>
    <cellStyle name="Moneda 8" xfId="11" xr:uid="{00000000-0005-0000-0000-00000C000000}"/>
    <cellStyle name="Moneda 9" xfId="12" xr:uid="{00000000-0005-0000-0000-00000D000000}"/>
    <cellStyle name="Normal" xfId="0" builtinId="0"/>
    <cellStyle name="Normal 2" xfId="2" xr:uid="{00000000-0005-0000-0000-00000F000000}"/>
    <cellStyle name="Normal 3" xfId="3" xr:uid="{00000000-0005-0000-0000-00001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M12"/>
  <sheetViews>
    <sheetView tabSelected="1" topLeftCell="B1" zoomScale="60" zoomScaleNormal="60" workbookViewId="0">
      <selection activeCell="J3" sqref="J3"/>
    </sheetView>
  </sheetViews>
  <sheetFormatPr baseColWidth="10" defaultColWidth="12" defaultRowHeight="16.5" x14ac:dyDescent="0.2"/>
  <cols>
    <col min="1" max="1" width="12" style="1"/>
    <col min="2" max="2" width="10.1640625" style="1" customWidth="1"/>
    <col min="3" max="3" width="108.83203125" style="3" customWidth="1"/>
    <col min="4" max="5" width="13.1640625" style="1" customWidth="1"/>
    <col min="6" max="6" width="21.5" style="3" customWidth="1"/>
    <col min="7" max="7" width="23.33203125" style="3" customWidth="1"/>
    <col min="8" max="8" width="20.83203125" style="3" customWidth="1"/>
    <col min="9" max="9" width="24.6640625" style="3" customWidth="1"/>
    <col min="10" max="10" width="18" style="3" bestFit="1" customWidth="1"/>
    <col min="11" max="13" width="12" style="3"/>
    <col min="14" max="16384" width="12" style="1"/>
  </cols>
  <sheetData>
    <row r="2" spans="2:13" s="5" customFormat="1" ht="23.25" customHeight="1" x14ac:dyDescent="0.2">
      <c r="B2" s="20" t="s">
        <v>0</v>
      </c>
      <c r="C2" s="20"/>
      <c r="D2" s="20"/>
      <c r="E2" s="20"/>
      <c r="F2" s="20"/>
      <c r="G2" s="20"/>
      <c r="H2" s="20"/>
      <c r="I2" s="20"/>
      <c r="J2" s="20"/>
      <c r="K2" s="4"/>
      <c r="L2" s="4"/>
      <c r="M2" s="4"/>
    </row>
    <row r="3" spans="2:13" s="6" customFormat="1" ht="42.75" customHeight="1" x14ac:dyDescent="0.2">
      <c r="B3" s="13" t="s">
        <v>1</v>
      </c>
      <c r="C3" s="13" t="s">
        <v>2</v>
      </c>
      <c r="D3" s="13" t="s">
        <v>3</v>
      </c>
      <c r="E3" s="13" t="s">
        <v>4</v>
      </c>
      <c r="F3" s="13" t="s">
        <v>5</v>
      </c>
      <c r="G3" s="13" t="s">
        <v>17</v>
      </c>
      <c r="H3" s="13" t="s">
        <v>6</v>
      </c>
      <c r="I3" s="13" t="s">
        <v>14</v>
      </c>
      <c r="J3" s="13" t="s">
        <v>7</v>
      </c>
    </row>
    <row r="4" spans="2:13" s="4" customFormat="1" ht="306" x14ac:dyDescent="0.2">
      <c r="B4" s="10">
        <v>1</v>
      </c>
      <c r="C4" s="14" t="s">
        <v>12</v>
      </c>
      <c r="D4" s="11" t="s">
        <v>8</v>
      </c>
      <c r="E4" s="12">
        <v>1</v>
      </c>
      <c r="F4" s="8">
        <v>2900000</v>
      </c>
      <c r="G4" s="8">
        <f>+F4*E4</f>
        <v>2900000</v>
      </c>
      <c r="H4" s="8"/>
      <c r="I4" s="8"/>
      <c r="J4" s="8">
        <f>G4</f>
        <v>2900000</v>
      </c>
    </row>
    <row r="5" spans="2:13" s="4" customFormat="1" ht="293.25" x14ac:dyDescent="0.2">
      <c r="B5" s="10">
        <v>2</v>
      </c>
      <c r="C5" s="14" t="s">
        <v>15</v>
      </c>
      <c r="D5" s="11" t="s">
        <v>8</v>
      </c>
      <c r="E5" s="12">
        <v>1</v>
      </c>
      <c r="F5" s="8">
        <v>2900000</v>
      </c>
      <c r="G5" s="8">
        <f>+F5*E5</f>
        <v>2900000</v>
      </c>
      <c r="H5" s="8"/>
      <c r="I5" s="8"/>
      <c r="J5" s="8">
        <f t="shared" ref="J5:J7" si="0">G5</f>
        <v>2900000</v>
      </c>
    </row>
    <row r="6" spans="2:13" s="4" customFormat="1" ht="293.25" x14ac:dyDescent="0.2">
      <c r="B6" s="10">
        <v>3</v>
      </c>
      <c r="C6" s="14" t="s">
        <v>13</v>
      </c>
      <c r="D6" s="11" t="s">
        <v>8</v>
      </c>
      <c r="E6" s="12">
        <v>1</v>
      </c>
      <c r="F6" s="8">
        <v>3500000</v>
      </c>
      <c r="G6" s="8">
        <f>+F6*E6</f>
        <v>3500000</v>
      </c>
      <c r="H6" s="8"/>
      <c r="I6" s="8"/>
      <c r="J6" s="8">
        <f t="shared" si="0"/>
        <v>3500000</v>
      </c>
    </row>
    <row r="7" spans="2:13" s="4" customFormat="1" ht="293.25" x14ac:dyDescent="0.2">
      <c r="B7" s="10">
        <v>4</v>
      </c>
      <c r="C7" s="14" t="s">
        <v>16</v>
      </c>
      <c r="D7" s="11" t="s">
        <v>8</v>
      </c>
      <c r="E7" s="12">
        <v>1</v>
      </c>
      <c r="F7" s="8">
        <v>3500000</v>
      </c>
      <c r="G7" s="8">
        <f>+F7*E7</f>
        <v>3500000</v>
      </c>
      <c r="H7" s="8"/>
      <c r="I7" s="8"/>
      <c r="J7" s="8">
        <f t="shared" si="0"/>
        <v>3500000</v>
      </c>
    </row>
    <row r="8" spans="2:13" s="5" customFormat="1" ht="14.25" x14ac:dyDescent="0.2">
      <c r="B8" s="10"/>
      <c r="C8" s="15" t="s">
        <v>9</v>
      </c>
      <c r="D8" s="11"/>
      <c r="E8" s="12"/>
      <c r="F8" s="16"/>
      <c r="G8" s="9">
        <f>SUM(G4:G7)</f>
        <v>12800000</v>
      </c>
      <c r="H8" s="9"/>
      <c r="I8" s="9">
        <f>SUM(I4:I7)</f>
        <v>0</v>
      </c>
      <c r="J8" s="9">
        <f>SUM(J4:J7)</f>
        <v>12800000</v>
      </c>
      <c r="K8" s="7"/>
      <c r="L8" s="7"/>
      <c r="M8" s="4"/>
    </row>
    <row r="9" spans="2:13" s="5" customFormat="1" ht="13.5" x14ac:dyDescent="0.2">
      <c r="B9" s="17"/>
      <c r="C9" s="13" t="s">
        <v>10</v>
      </c>
      <c r="D9" s="18"/>
      <c r="E9" s="19"/>
      <c r="F9" s="19"/>
      <c r="G9" s="19">
        <f>+G8*19%</f>
        <v>2432000</v>
      </c>
      <c r="H9" s="19"/>
      <c r="I9" s="19">
        <f>+I8*19%</f>
        <v>0</v>
      </c>
      <c r="J9" s="19">
        <f>+J8*19%</f>
        <v>2432000</v>
      </c>
      <c r="K9" s="7"/>
      <c r="L9" s="7"/>
      <c r="M9" s="4"/>
    </row>
    <row r="10" spans="2:13" s="5" customFormat="1" ht="13.5" x14ac:dyDescent="0.2">
      <c r="B10" s="17"/>
      <c r="C10" s="13" t="s">
        <v>11</v>
      </c>
      <c r="D10" s="18"/>
      <c r="E10" s="19"/>
      <c r="F10" s="19"/>
      <c r="G10" s="19">
        <f>+G8+G9</f>
        <v>15232000</v>
      </c>
      <c r="H10" s="19"/>
      <c r="I10" s="19">
        <f>+I8+I9</f>
        <v>0</v>
      </c>
      <c r="J10" s="19">
        <f>+J8+J9</f>
        <v>15232000</v>
      </c>
      <c r="K10" s="7"/>
      <c r="L10" s="7"/>
      <c r="M10" s="4"/>
    </row>
    <row r="11" spans="2:13" s="5" customFormat="1" ht="13.5" x14ac:dyDescent="0.2">
      <c r="C11" s="4"/>
      <c r="E11" s="7"/>
      <c r="F11" s="7"/>
      <c r="G11" s="7"/>
      <c r="H11" s="7"/>
      <c r="I11" s="7"/>
      <c r="J11" s="7"/>
      <c r="K11" s="7"/>
      <c r="L11" s="7"/>
      <c r="M11" s="4"/>
    </row>
    <row r="12" spans="2:13" x14ac:dyDescent="0.2">
      <c r="E12" s="2"/>
      <c r="F12" s="2"/>
      <c r="G12" s="2"/>
      <c r="H12" s="2"/>
      <c r="I12" s="2"/>
      <c r="J12" s="2"/>
      <c r="K12" s="2"/>
      <c r="L12" s="2"/>
    </row>
  </sheetData>
  <mergeCells count="1">
    <mergeCell ref="B2:J2"/>
  </mergeCells>
  <pageMargins left="0.7" right="0.7" top="0.75" bottom="0.75" header="0.3" footer="0.3"/>
  <pageSetup scale="61" fitToWidth="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ANALISIS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Jeison Soto Cardona</dc:creator>
  <cp:keywords/>
  <dc:description/>
  <cp:lastModifiedBy>Valentina Hernandez Piedrahita</cp:lastModifiedBy>
  <cp:revision/>
  <dcterms:created xsi:type="dcterms:W3CDTF">2019-07-10T22:21:02Z</dcterms:created>
  <dcterms:modified xsi:type="dcterms:W3CDTF">2024-06-21T19:56:52Z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2024-05-07T15:50:32Z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7e163594-e2e2-4018-9ace-04f57516bc0f</vt:lpwstr>
  </property>
  <property fmtid="{D5CDD505-2E9C-101B-9397-08002B2CF9AE}" pid="8" name="MSIP_Label_fc111285-cafa-4fc9-8a9a-bd902089b24f_ContentBits">
    <vt:lpwstr>0</vt:lpwstr>
  </property>
</Properties>
</file>