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25" windowHeight="10305"/>
  </bookViews>
  <sheets>
    <sheet name="PRESUPUESTO CONCEJO" sheetId="10" r:id="rId1"/>
  </sheets>
  <definedNames>
    <definedName name="_xlnm._FilterDatabase" localSheetId="0" hidden="1">'PRESUPUESTO CONCEJO'!$B$2:$F$39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6" i="10" l="1"/>
  <c r="F55" i="10"/>
  <c r="F57" i="10" l="1"/>
  <c r="F61" i="10"/>
  <c r="F60" i="10"/>
  <c r="G61" i="10"/>
  <c r="F54" i="10"/>
  <c r="F19" i="10"/>
  <c r="F18" i="10"/>
  <c r="G53" i="10"/>
  <c r="G54" i="10" s="1"/>
  <c r="F37" i="10"/>
  <c r="F17" i="10"/>
  <c r="F16" i="10"/>
  <c r="F15" i="10"/>
  <c r="D14" i="10"/>
  <c r="F14" i="10" s="1"/>
  <c r="F13" i="10"/>
  <c r="F36" i="10"/>
  <c r="F35" i="10"/>
  <c r="F53" i="10"/>
  <c r="F34" i="10"/>
  <c r="F12" i="10"/>
  <c r="F52" i="10"/>
  <c r="F51" i="10"/>
  <c r="F11" i="10"/>
  <c r="F10" i="10"/>
  <c r="F9" i="10"/>
  <c r="F8" i="10"/>
  <c r="F33" i="10"/>
  <c r="F32" i="10"/>
  <c r="F50" i="10"/>
  <c r="F49" i="10"/>
  <c r="F48" i="10"/>
  <c r="D31" i="10"/>
  <c r="F31" i="10" s="1"/>
  <c r="F47" i="10"/>
  <c r="F7" i="10"/>
  <c r="F6" i="10"/>
  <c r="F30" i="10"/>
  <c r="F5" i="10"/>
  <c r="F4" i="10"/>
  <c r="F29" i="10"/>
  <c r="F28" i="10"/>
  <c r="F27" i="10"/>
  <c r="F26" i="10"/>
  <c r="D25" i="10"/>
  <c r="F25" i="10" s="1"/>
  <c r="F24" i="10"/>
  <c r="D23" i="10"/>
  <c r="F23" i="10" s="1"/>
  <c r="F46" i="10"/>
  <c r="F45" i="10"/>
  <c r="F44" i="10"/>
  <c r="F43" i="10"/>
  <c r="D42" i="10"/>
  <c r="F42" i="10" s="1"/>
  <c r="F3" i="10"/>
  <c r="F22" i="10"/>
  <c r="F41" i="10"/>
  <c r="F40" i="10"/>
  <c r="F62" i="10" l="1"/>
  <c r="F38" i="10"/>
  <c r="F20" i="10"/>
  <c r="F58" i="10"/>
  <c r="F63" i="10" l="1"/>
</calcChain>
</file>

<file path=xl/sharedStrings.xml><?xml version="1.0" encoding="utf-8"?>
<sst xmlns="http://schemas.openxmlformats.org/spreadsheetml/2006/main" count="114" uniqueCount="69">
  <si>
    <t>DETALLE</t>
  </si>
  <si>
    <t>UNIDAD</t>
  </si>
  <si>
    <t>PAQUETES</t>
  </si>
  <si>
    <t>ITEMS</t>
  </si>
  <si>
    <t>CAJA</t>
  </si>
  <si>
    <t>CAJA DE AROMATICA DE 25 UDS</t>
  </si>
  <si>
    <t>PAQUETES AGUA EN BOTELLA  DE 300 ml DE 24 UDS</t>
  </si>
  <si>
    <t>PAQUETE X12</t>
  </si>
  <si>
    <t>GASEOSAS x 3 LITROS</t>
  </si>
  <si>
    <t>LIMPIDO X 2 LITROS</t>
  </si>
  <si>
    <t>AZUCAR x 2.5 kilos</t>
  </si>
  <si>
    <t>VASO DESECHABLE 10 ONZAS X 50</t>
  </si>
  <si>
    <t>VASOS DESECHABLES 7 ONZAS X 50</t>
  </si>
  <si>
    <t>BOLSA DE ASEO JUMBO X 10</t>
  </si>
  <si>
    <t>PAQ</t>
  </si>
  <si>
    <t>SERVILLETAS CORTADAS X 200 UNID</t>
  </si>
  <si>
    <t>PAQUETE</t>
  </si>
  <si>
    <t>AMBIENTADOR AEROSOL</t>
  </si>
  <si>
    <t>GANCHO CLIP MARIPOSA GRNDE X 50</t>
  </si>
  <si>
    <t>LAPIZ H2</t>
  </si>
  <si>
    <t>UNID</t>
  </si>
  <si>
    <t>CAJA DE GRAPAS</t>
  </si>
  <si>
    <t xml:space="preserve">PAPEL HIGIENICO TRIPLE HOJA </t>
  </si>
  <si>
    <t>DETERGENTE EN POLVO X 2.7 KILOS</t>
  </si>
  <si>
    <t>TRAPEROS INDUSTRIAL CON MANGO</t>
  </si>
  <si>
    <t>LIMPIA VIDRIOS X 500 ML</t>
  </si>
  <si>
    <t>CANT</t>
  </si>
  <si>
    <t>V.UNIT</t>
  </si>
  <si>
    <t>V.TOTAL</t>
  </si>
  <si>
    <t>FOLDER ARCHIVO TIPO ACORDEON</t>
  </si>
  <si>
    <t>GANCHO NEGRO DE SUJECION</t>
  </si>
  <si>
    <t>BANDERIN DE COLORES</t>
  </si>
  <si>
    <t>CABLE 2 A1</t>
  </si>
  <si>
    <t>EXTENCION ELECTRICA DE 6 METROS</t>
  </si>
  <si>
    <t>MARCADOR PUNTA FINA</t>
  </si>
  <si>
    <t>RESALTADOR SURTIDO</t>
  </si>
  <si>
    <t>MEMO DE COLORES</t>
  </si>
  <si>
    <t>AZ OFICIO</t>
  </si>
  <si>
    <t>AZ CARTA</t>
  </si>
  <si>
    <t>BOLSA PAPELERA</t>
  </si>
  <si>
    <t>JABON LAVALOZA LIQUIDO X 500</t>
  </si>
  <si>
    <t>GUANTE ASEO INUSTRIAL</t>
  </si>
  <si>
    <t>GEL ANTIBACTERIAL X 500 ML</t>
  </si>
  <si>
    <t>ACIDO MURIATICO  CONCENTRADO X 500</t>
  </si>
  <si>
    <t>DESINFECTANTECITRONELA   X LITRO</t>
  </si>
  <si>
    <t>PAQUETE DE CAFÉ INSTANTANEO SOBRE</t>
  </si>
  <si>
    <t>SANDUCHERA DE 4 PUESTOS</t>
  </si>
  <si>
    <t>INSTACREM</t>
  </si>
  <si>
    <t>MERIENDAS</t>
  </si>
  <si>
    <t>PLATO DESECHABLE X 10 UNID</t>
  </si>
  <si>
    <t>CUCHARA DESECHABLE X 100</t>
  </si>
  <si>
    <t>OLLA METALICA DE 8 LITROS</t>
  </si>
  <si>
    <t>JARRAS PLASTICAS</t>
  </si>
  <si>
    <t xml:space="preserve">ESCOBA </t>
  </si>
  <si>
    <t>PAQUETE DE CAFÉ  X 50 GRAMOS DE 10 SOBRES</t>
  </si>
  <si>
    <t>LIMPION LAVABLE X 2</t>
  </si>
  <si>
    <t>CAJA DE LAPICERO x12 NEGRO</t>
  </si>
  <si>
    <t>SILICONA LIQUIDA X 60 ml</t>
  </si>
  <si>
    <t>LICUADORA  - REVERSIBLE - COLOR NEGRO</t>
  </si>
  <si>
    <t>CAFETERIA</t>
  </si>
  <si>
    <t>PAPELERIA</t>
  </si>
  <si>
    <t>SUB TOTAL PAPELERIA</t>
  </si>
  <si>
    <t>OTROS</t>
  </si>
  <si>
    <t>SET DE VASOS DE VIDRIO POR 6 UNIDADES  EN CRISTAL RESISTENTE</t>
  </si>
  <si>
    <t>TORTA DE LIRA Y MEDIA</t>
  </si>
  <si>
    <t xml:space="preserve">TINTA PARA IMPRESORA / CANON  G 4110 </t>
  </si>
  <si>
    <t>TINTA PARA IMPRESORA EPSON / CANON DE DIFERENTES COLORES DE 127 ML</t>
  </si>
  <si>
    <t>ANTIVIRUS PARA TRES (3) PC</t>
  </si>
  <si>
    <t>CARPETA LEGAJADORA PLASTIFICADA DOS TAPAS BEIGE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</si>
</sst>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164" fontId="0" fillId="0" borderId="0" xfId="1" applyFont="1" applyFill="1"/>
    <xf numFmtId="164" fontId="2" fillId="0" borderId="1" xfId="1" applyFont="1" applyFill="1" applyBorder="1" applyAlignment="1">
      <alignment horizontal="center"/>
    </xf>
    <xf numFmtId="165" fontId="3" fillId="0" borderId="1" xfId="1" applyNumberFormat="1" applyFont="1" applyFill="1" applyBorder="1" applyAlignment="1">
      <alignment horizontal="center"/>
    </xf>
    <xf numFmtId="164" fontId="3" fillId="0" borderId="1" xfId="1" applyFont="1" applyFill="1" applyBorder="1"/>
    <xf numFmtId="164" fontId="3" fillId="0" borderId="1" xfId="1" applyFont="1" applyFill="1" applyBorder="1" applyAlignment="1">
      <alignment horizontal="center"/>
    </xf>
    <xf numFmtId="164" fontId="3" fillId="0" borderId="1" xfId="1" applyFont="1" applyFill="1" applyBorder="1" applyAlignment="1">
      <alignment wrapText="1"/>
    </xf>
    <xf numFmtId="164" fontId="2" fillId="3" borderId="1" xfId="1" applyFont="1" applyFill="1" applyBorder="1"/>
    <xf numFmtId="165" fontId="3" fillId="0" borderId="2" xfId="1" applyNumberFormat="1" applyFont="1" applyFill="1" applyBorder="1" applyAlignment="1">
      <alignment horizontal="center"/>
    </xf>
    <xf numFmtId="164" fontId="3" fillId="0" borderId="1" xfId="1" applyFont="1" applyFill="1" applyBorder="1" applyAlignment="1"/>
    <xf numFmtId="165" fontId="3" fillId="4" borderId="1" xfId="1" applyNumberFormat="1" applyFont="1" applyFill="1" applyBorder="1" applyAlignment="1">
      <alignment horizontal="center"/>
    </xf>
    <xf numFmtId="164" fontId="3" fillId="4" borderId="1" xfId="1" applyFont="1" applyFill="1" applyBorder="1" applyAlignment="1">
      <alignment wrapText="1"/>
    </xf>
    <xf numFmtId="164" fontId="3" fillId="4" borderId="1" xfId="1" applyFont="1" applyFill="1" applyBorder="1" applyAlignment="1">
      <alignment horizontal="center"/>
    </xf>
    <xf numFmtId="164" fontId="3" fillId="4" borderId="1" xfId="1" applyFont="1" applyFill="1" applyBorder="1"/>
    <xf numFmtId="165" fontId="3" fillId="4" borderId="3" xfId="1" applyNumberFormat="1" applyFont="1" applyFill="1" applyBorder="1" applyAlignment="1">
      <alignment horizontal="center"/>
    </xf>
    <xf numFmtId="165" fontId="4" fillId="0" borderId="1" xfId="1" applyNumberFormat="1" applyFont="1" applyFill="1" applyBorder="1" applyAlignment="1">
      <alignment horizontal="center"/>
    </xf>
    <xf numFmtId="165" fontId="5" fillId="0" borderId="1" xfId="1" applyNumberFormat="1" applyFont="1" applyFill="1" applyBorder="1"/>
    <xf numFmtId="165" fontId="5" fillId="4" borderId="1" xfId="1" applyNumberFormat="1" applyFont="1" applyFill="1" applyBorder="1"/>
    <xf numFmtId="165" fontId="6" fillId="0" borderId="0" xfId="1" applyNumberFormat="1" applyFont="1" applyFill="1"/>
    <xf numFmtId="164" fontId="3" fillId="3" borderId="3" xfId="1" applyFont="1" applyFill="1" applyBorder="1" applyAlignment="1">
      <alignment horizontal="right"/>
    </xf>
    <xf numFmtId="164" fontId="3" fillId="3" borderId="4" xfId="1" applyFont="1" applyFill="1" applyBorder="1" applyAlignment="1">
      <alignment horizontal="right"/>
    </xf>
    <xf numFmtId="164" fontId="3" fillId="3" borderId="5" xfId="1" applyFont="1" applyFill="1" applyBorder="1" applyAlignment="1">
      <alignment horizontal="right"/>
    </xf>
    <xf numFmtId="164" fontId="3" fillId="2" borderId="1" xfId="1" applyFont="1" applyFill="1" applyBorder="1" applyAlignment="1">
      <alignment horizontal="center"/>
    </xf>
    <xf numFmtId="164" fontId="3" fillId="3" borderId="3" xfId="1" applyFont="1" applyFill="1" applyBorder="1" applyAlignment="1">
      <alignment horizontal="center"/>
    </xf>
    <xf numFmtId="164" fontId="3" fillId="3" borderId="4" xfId="1" applyFont="1" applyFill="1" applyBorder="1" applyAlignment="1">
      <alignment horizontal="center"/>
    </xf>
    <xf numFmtId="164" fontId="3" fillId="3" borderId="5" xfId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zoomScale="115" zoomScaleNormal="115" workbookViewId="0">
      <pane ySplit="2" topLeftCell="A3" activePane="bottomLeft" state="frozen"/>
      <selection pane="bottomLeft" activeCell="B6" sqref="B6"/>
    </sheetView>
  </sheetViews>
  <sheetFormatPr baseColWidth="10" defaultColWidth="39.42578125" defaultRowHeight="15" x14ac:dyDescent="0.25"/>
  <cols>
    <col min="1" max="1" width="7.7109375" style="1" customWidth="1"/>
    <col min="2" max="2" width="51.5703125" style="1" customWidth="1"/>
    <col min="3" max="3" width="15" style="1" customWidth="1"/>
    <col min="4" max="4" width="12.140625" style="18" customWidth="1"/>
    <col min="5" max="5" width="17.140625" style="1" customWidth="1"/>
    <col min="6" max="6" width="16.7109375" style="1" bestFit="1" customWidth="1"/>
    <col min="7" max="7" width="0.28515625" style="1" customWidth="1"/>
    <col min="8" max="8" width="38" style="1" bestFit="1" customWidth="1"/>
    <col min="9" max="9" width="14" style="1" bestFit="1" customWidth="1"/>
    <col min="10" max="10" width="3.42578125" style="1" bestFit="1" customWidth="1"/>
    <col min="11" max="12" width="12.28515625" style="1" bestFit="1" customWidth="1"/>
    <col min="13" max="16384" width="39.42578125" style="1"/>
  </cols>
  <sheetData>
    <row r="1" spans="1:6" ht="15.6" x14ac:dyDescent="0.35">
      <c r="A1" s="22" t="s">
        <v>60</v>
      </c>
      <c r="B1" s="22"/>
      <c r="C1" s="22"/>
      <c r="D1" s="22"/>
      <c r="E1" s="22"/>
      <c r="F1" s="22"/>
    </row>
    <row r="2" spans="1:6" ht="15.6" x14ac:dyDescent="0.35">
      <c r="A2" s="2" t="s">
        <v>3</v>
      </c>
      <c r="B2" s="2" t="s">
        <v>0</v>
      </c>
      <c r="C2" s="2" t="s">
        <v>20</v>
      </c>
      <c r="D2" s="15" t="s">
        <v>26</v>
      </c>
      <c r="E2" s="2" t="s">
        <v>27</v>
      </c>
      <c r="F2" s="2" t="s">
        <v>28</v>
      </c>
    </row>
    <row r="3" spans="1:6" ht="15.6" x14ac:dyDescent="0.35">
      <c r="A3" s="3">
        <v>1</v>
      </c>
      <c r="B3" s="4" t="s">
        <v>19</v>
      </c>
      <c r="C3" s="5" t="s">
        <v>1</v>
      </c>
      <c r="D3" s="16">
        <v>24</v>
      </c>
      <c r="E3" s="4">
        <v>900</v>
      </c>
      <c r="F3" s="4">
        <f t="shared" ref="F3:F17" si="0">+D3*E3</f>
        <v>21600</v>
      </c>
    </row>
    <row r="4" spans="1:6" ht="15.6" x14ac:dyDescent="0.35">
      <c r="A4" s="3">
        <v>2</v>
      </c>
      <c r="B4" s="4" t="s">
        <v>18</v>
      </c>
      <c r="C4" s="5" t="s">
        <v>4</v>
      </c>
      <c r="D4" s="16">
        <v>5</v>
      </c>
      <c r="E4" s="4">
        <v>5800</v>
      </c>
      <c r="F4" s="4">
        <f t="shared" si="0"/>
        <v>29000</v>
      </c>
    </row>
    <row r="5" spans="1:6" ht="15.6" x14ac:dyDescent="0.35">
      <c r="A5" s="3">
        <v>3</v>
      </c>
      <c r="B5" s="4" t="s">
        <v>30</v>
      </c>
      <c r="C5" s="5"/>
      <c r="D5" s="16">
        <v>24</v>
      </c>
      <c r="E5" s="4">
        <v>1800</v>
      </c>
      <c r="F5" s="4">
        <f t="shared" si="0"/>
        <v>43200</v>
      </c>
    </row>
    <row r="6" spans="1:6" ht="31.5" x14ac:dyDescent="0.25">
      <c r="A6" s="10">
        <v>4</v>
      </c>
      <c r="B6" s="11" t="s">
        <v>68</v>
      </c>
      <c r="C6" s="12" t="s">
        <v>1</v>
      </c>
      <c r="D6" s="17">
        <v>60</v>
      </c>
      <c r="E6" s="13">
        <v>4900</v>
      </c>
      <c r="F6" s="13">
        <f t="shared" si="0"/>
        <v>294000</v>
      </c>
    </row>
    <row r="7" spans="1:6" ht="15.6" x14ac:dyDescent="0.35">
      <c r="A7" s="3">
        <v>5</v>
      </c>
      <c r="B7" s="4" t="s">
        <v>35</v>
      </c>
      <c r="C7" s="5"/>
      <c r="D7" s="16">
        <v>12</v>
      </c>
      <c r="E7" s="4">
        <v>3400</v>
      </c>
      <c r="F7" s="4">
        <f t="shared" si="0"/>
        <v>40800</v>
      </c>
    </row>
    <row r="8" spans="1:6" ht="15.6" x14ac:dyDescent="0.35">
      <c r="A8" s="3">
        <v>6</v>
      </c>
      <c r="B8" s="6" t="s">
        <v>29</v>
      </c>
      <c r="C8" s="5" t="s">
        <v>1</v>
      </c>
      <c r="D8" s="16">
        <v>3</v>
      </c>
      <c r="E8" s="4">
        <v>34800</v>
      </c>
      <c r="F8" s="4">
        <f t="shared" si="0"/>
        <v>104400</v>
      </c>
    </row>
    <row r="9" spans="1:6" ht="15.6" x14ac:dyDescent="0.35">
      <c r="A9" s="3">
        <v>7</v>
      </c>
      <c r="B9" s="6" t="s">
        <v>31</v>
      </c>
      <c r="C9" s="5" t="s">
        <v>1</v>
      </c>
      <c r="D9" s="16">
        <v>5</v>
      </c>
      <c r="E9" s="4">
        <v>3800</v>
      </c>
      <c r="F9" s="4">
        <f t="shared" si="0"/>
        <v>19000</v>
      </c>
    </row>
    <row r="10" spans="1:6" ht="15.6" x14ac:dyDescent="0.35">
      <c r="A10" s="3">
        <v>8</v>
      </c>
      <c r="B10" s="4" t="s">
        <v>34</v>
      </c>
      <c r="C10" s="5" t="s">
        <v>1</v>
      </c>
      <c r="D10" s="16">
        <v>12</v>
      </c>
      <c r="E10" s="4">
        <v>3500</v>
      </c>
      <c r="F10" s="4">
        <f t="shared" si="0"/>
        <v>42000</v>
      </c>
    </row>
    <row r="11" spans="1:6" ht="15.6" x14ac:dyDescent="0.35">
      <c r="A11" s="3">
        <v>9</v>
      </c>
      <c r="B11" s="4" t="s">
        <v>21</v>
      </c>
      <c r="C11" s="5" t="s">
        <v>1</v>
      </c>
      <c r="D11" s="16">
        <v>2</v>
      </c>
      <c r="E11" s="4">
        <v>7000</v>
      </c>
      <c r="F11" s="4">
        <f t="shared" si="0"/>
        <v>14000</v>
      </c>
    </row>
    <row r="12" spans="1:6" ht="15.6" x14ac:dyDescent="0.35">
      <c r="A12" s="3">
        <v>10</v>
      </c>
      <c r="B12" s="6" t="s">
        <v>36</v>
      </c>
      <c r="C12" s="5" t="s">
        <v>1</v>
      </c>
      <c r="D12" s="16">
        <v>10</v>
      </c>
      <c r="E12" s="4">
        <v>5600</v>
      </c>
      <c r="F12" s="4">
        <f t="shared" si="0"/>
        <v>56000</v>
      </c>
    </row>
    <row r="13" spans="1:6" ht="15.6" x14ac:dyDescent="0.35">
      <c r="A13" s="3">
        <v>11</v>
      </c>
      <c r="B13" s="4" t="s">
        <v>38</v>
      </c>
      <c r="C13" s="5" t="s">
        <v>1</v>
      </c>
      <c r="D13" s="16">
        <v>5</v>
      </c>
      <c r="E13" s="4">
        <v>13800</v>
      </c>
      <c r="F13" s="4">
        <f t="shared" si="0"/>
        <v>69000</v>
      </c>
    </row>
    <row r="14" spans="1:6" ht="15.6" x14ac:dyDescent="0.35">
      <c r="A14" s="3">
        <v>12</v>
      </c>
      <c r="B14" s="6" t="s">
        <v>37</v>
      </c>
      <c r="C14" s="5" t="s">
        <v>1</v>
      </c>
      <c r="D14" s="16">
        <f>2+3</f>
        <v>5</v>
      </c>
      <c r="E14" s="4">
        <v>14000</v>
      </c>
      <c r="F14" s="4">
        <f t="shared" si="0"/>
        <v>70000</v>
      </c>
    </row>
    <row r="15" spans="1:6" ht="15.6" x14ac:dyDescent="0.35">
      <c r="A15" s="10">
        <v>13</v>
      </c>
      <c r="B15" s="11" t="s">
        <v>67</v>
      </c>
      <c r="C15" s="12" t="s">
        <v>1</v>
      </c>
      <c r="D15" s="17">
        <v>1</v>
      </c>
      <c r="E15" s="13">
        <v>110000</v>
      </c>
      <c r="F15" s="13">
        <f t="shared" si="0"/>
        <v>110000</v>
      </c>
    </row>
    <row r="16" spans="1:6" ht="30.95" x14ac:dyDescent="0.35">
      <c r="A16" s="10">
        <v>14</v>
      </c>
      <c r="B16" s="11" t="s">
        <v>66</v>
      </c>
      <c r="C16" s="12" t="s">
        <v>1</v>
      </c>
      <c r="D16" s="17">
        <v>2</v>
      </c>
      <c r="E16" s="13">
        <v>69000</v>
      </c>
      <c r="F16" s="13">
        <f t="shared" si="0"/>
        <v>138000</v>
      </c>
    </row>
    <row r="17" spans="1:6" ht="15.6" x14ac:dyDescent="0.35">
      <c r="A17" s="10">
        <v>15</v>
      </c>
      <c r="B17" s="11" t="s">
        <v>65</v>
      </c>
      <c r="C17" s="12" t="s">
        <v>1</v>
      </c>
      <c r="D17" s="17">
        <v>4</v>
      </c>
      <c r="E17" s="13">
        <v>69000</v>
      </c>
      <c r="F17" s="13">
        <f t="shared" si="0"/>
        <v>276000</v>
      </c>
    </row>
    <row r="18" spans="1:6" ht="15.6" x14ac:dyDescent="0.35">
      <c r="A18" s="3">
        <v>16</v>
      </c>
      <c r="B18" s="4" t="s">
        <v>56</v>
      </c>
      <c r="C18" s="4" t="s">
        <v>4</v>
      </c>
      <c r="D18" s="16">
        <v>3</v>
      </c>
      <c r="E18" s="4">
        <v>15000</v>
      </c>
      <c r="F18" s="4">
        <f>+D18*E18</f>
        <v>45000</v>
      </c>
    </row>
    <row r="19" spans="1:6" ht="15.6" x14ac:dyDescent="0.35">
      <c r="A19" s="3">
        <v>17</v>
      </c>
      <c r="B19" s="4" t="s">
        <v>57</v>
      </c>
      <c r="C19" s="4" t="s">
        <v>1</v>
      </c>
      <c r="D19" s="16">
        <v>3</v>
      </c>
      <c r="E19" s="4">
        <v>10000</v>
      </c>
      <c r="F19" s="4">
        <f>+D19*E19</f>
        <v>30000</v>
      </c>
    </row>
    <row r="20" spans="1:6" ht="15.6" x14ac:dyDescent="0.35">
      <c r="A20" s="19"/>
      <c r="B20" s="20"/>
      <c r="C20" s="20"/>
      <c r="D20" s="20"/>
      <c r="E20" s="21"/>
      <c r="F20" s="7">
        <f>SUM(F3:F19)</f>
        <v>1402000</v>
      </c>
    </row>
    <row r="21" spans="1:6" ht="15.6" x14ac:dyDescent="0.35">
      <c r="A21" s="22">
        <v>19</v>
      </c>
      <c r="B21" s="22"/>
      <c r="C21" s="22"/>
      <c r="D21" s="22"/>
      <c r="E21" s="22"/>
      <c r="F21" s="22"/>
    </row>
    <row r="22" spans="1:6" ht="15.6" x14ac:dyDescent="0.35">
      <c r="A22" s="8">
        <v>18</v>
      </c>
      <c r="B22" s="4" t="s">
        <v>47</v>
      </c>
      <c r="C22" s="5" t="s">
        <v>1</v>
      </c>
      <c r="D22" s="16">
        <v>4</v>
      </c>
      <c r="E22" s="4">
        <v>12000</v>
      </c>
      <c r="F22" s="4">
        <f t="shared" ref="F22:F37" si="1">+D22*E22</f>
        <v>48000</v>
      </c>
    </row>
    <row r="23" spans="1:6" ht="15.6" x14ac:dyDescent="0.35">
      <c r="A23" s="3">
        <v>19</v>
      </c>
      <c r="B23" s="4" t="s">
        <v>17</v>
      </c>
      <c r="C23" s="5" t="s">
        <v>1</v>
      </c>
      <c r="D23" s="16">
        <f>5+4</f>
        <v>9</v>
      </c>
      <c r="E23" s="4">
        <v>11800</v>
      </c>
      <c r="F23" s="4">
        <f t="shared" si="1"/>
        <v>106200</v>
      </c>
    </row>
    <row r="24" spans="1:6" ht="15.6" x14ac:dyDescent="0.35">
      <c r="A24" s="3">
        <v>20</v>
      </c>
      <c r="B24" s="4" t="s">
        <v>39</v>
      </c>
      <c r="C24" s="5" t="s">
        <v>2</v>
      </c>
      <c r="D24" s="16">
        <v>10</v>
      </c>
      <c r="E24" s="4">
        <v>4200</v>
      </c>
      <c r="F24" s="4">
        <f t="shared" si="1"/>
        <v>42000</v>
      </c>
    </row>
    <row r="25" spans="1:6" ht="15.6" x14ac:dyDescent="0.35">
      <c r="A25" s="8">
        <v>21</v>
      </c>
      <c r="B25" s="4" t="s">
        <v>13</v>
      </c>
      <c r="C25" s="5" t="s">
        <v>2</v>
      </c>
      <c r="D25" s="16">
        <f>10+5</f>
        <v>15</v>
      </c>
      <c r="E25" s="4">
        <v>4800</v>
      </c>
      <c r="F25" s="4">
        <f t="shared" si="1"/>
        <v>72000</v>
      </c>
    </row>
    <row r="26" spans="1:6" ht="15.6" x14ac:dyDescent="0.35">
      <c r="A26" s="3">
        <v>22</v>
      </c>
      <c r="B26" s="4" t="s">
        <v>23</v>
      </c>
      <c r="C26" s="5" t="s">
        <v>16</v>
      </c>
      <c r="D26" s="16">
        <v>3</v>
      </c>
      <c r="E26" s="4">
        <v>25000</v>
      </c>
      <c r="F26" s="4">
        <f t="shared" si="1"/>
        <v>75000</v>
      </c>
    </row>
    <row r="27" spans="1:6" ht="15.6" x14ac:dyDescent="0.35">
      <c r="A27" s="3">
        <v>23</v>
      </c>
      <c r="B27" s="4" t="s">
        <v>44</v>
      </c>
      <c r="C27" s="5" t="s">
        <v>1</v>
      </c>
      <c r="D27" s="16">
        <v>8</v>
      </c>
      <c r="E27" s="4">
        <v>9800</v>
      </c>
      <c r="F27" s="4">
        <f t="shared" si="1"/>
        <v>78400</v>
      </c>
    </row>
    <row r="28" spans="1:6" ht="15.6" x14ac:dyDescent="0.35">
      <c r="A28" s="8">
        <v>24</v>
      </c>
      <c r="B28" s="4" t="s">
        <v>24</v>
      </c>
      <c r="C28" s="5" t="s">
        <v>1</v>
      </c>
      <c r="D28" s="16">
        <v>3</v>
      </c>
      <c r="E28" s="4">
        <v>18900</v>
      </c>
      <c r="F28" s="4">
        <f t="shared" si="1"/>
        <v>56700</v>
      </c>
    </row>
    <row r="29" spans="1:6" ht="15.6" x14ac:dyDescent="0.35">
      <c r="A29" s="3">
        <v>25</v>
      </c>
      <c r="B29" s="4" t="s">
        <v>53</v>
      </c>
      <c r="C29" s="5" t="s">
        <v>1</v>
      </c>
      <c r="D29" s="16">
        <v>1</v>
      </c>
      <c r="E29" s="4">
        <v>14000</v>
      </c>
      <c r="F29" s="4">
        <f t="shared" si="1"/>
        <v>14000</v>
      </c>
    </row>
    <row r="30" spans="1:6" ht="15.6" x14ac:dyDescent="0.35">
      <c r="A30" s="3">
        <v>26</v>
      </c>
      <c r="B30" s="4" t="s">
        <v>25</v>
      </c>
      <c r="C30" s="5" t="s">
        <v>1</v>
      </c>
      <c r="D30" s="16">
        <v>2</v>
      </c>
      <c r="E30" s="4">
        <v>6000</v>
      </c>
      <c r="F30" s="4">
        <f t="shared" si="1"/>
        <v>12000</v>
      </c>
    </row>
    <row r="31" spans="1:6" ht="15" customHeight="1" x14ac:dyDescent="0.35">
      <c r="A31" s="8">
        <v>27</v>
      </c>
      <c r="B31" s="4" t="s">
        <v>9</v>
      </c>
      <c r="C31" s="5" t="s">
        <v>1</v>
      </c>
      <c r="D31" s="16">
        <f>2+2</f>
        <v>4</v>
      </c>
      <c r="E31" s="4">
        <v>6000</v>
      </c>
      <c r="F31" s="4">
        <f t="shared" si="1"/>
        <v>24000</v>
      </c>
    </row>
    <row r="32" spans="1:6" ht="14.25" customHeight="1" x14ac:dyDescent="0.35">
      <c r="A32" s="3">
        <v>28</v>
      </c>
      <c r="B32" s="4" t="s">
        <v>22</v>
      </c>
      <c r="C32" s="5" t="s">
        <v>7</v>
      </c>
      <c r="D32" s="16">
        <v>3</v>
      </c>
      <c r="E32" s="4">
        <v>24000</v>
      </c>
      <c r="F32" s="4">
        <f t="shared" si="1"/>
        <v>72000</v>
      </c>
    </row>
    <row r="33" spans="1:6" ht="15.6" x14ac:dyDescent="0.35">
      <c r="A33" s="3">
        <v>29</v>
      </c>
      <c r="B33" s="4" t="s">
        <v>43</v>
      </c>
      <c r="C33" s="5" t="s">
        <v>1</v>
      </c>
      <c r="D33" s="16">
        <v>2</v>
      </c>
      <c r="E33" s="4">
        <v>14900</v>
      </c>
      <c r="F33" s="4">
        <f t="shared" si="1"/>
        <v>29800</v>
      </c>
    </row>
    <row r="34" spans="1:6" ht="15.75" customHeight="1" x14ac:dyDescent="0.25">
      <c r="A34" s="8">
        <v>30</v>
      </c>
      <c r="B34" s="4" t="s">
        <v>42</v>
      </c>
      <c r="C34" s="5" t="s">
        <v>1</v>
      </c>
      <c r="D34" s="16">
        <v>2</v>
      </c>
      <c r="E34" s="4">
        <v>6800</v>
      </c>
      <c r="F34" s="4">
        <f t="shared" si="1"/>
        <v>13600</v>
      </c>
    </row>
    <row r="35" spans="1:6" ht="15.75" x14ac:dyDescent="0.25">
      <c r="A35" s="3">
        <v>31</v>
      </c>
      <c r="B35" s="4" t="s">
        <v>40</v>
      </c>
      <c r="C35" s="5" t="s">
        <v>1</v>
      </c>
      <c r="D35" s="16">
        <v>2</v>
      </c>
      <c r="E35" s="4">
        <v>6900</v>
      </c>
      <c r="F35" s="4">
        <f t="shared" si="1"/>
        <v>13800</v>
      </c>
    </row>
    <row r="36" spans="1:6" ht="15.75" x14ac:dyDescent="0.25">
      <c r="A36" s="3">
        <v>32</v>
      </c>
      <c r="B36" s="4" t="s">
        <v>41</v>
      </c>
      <c r="C36" s="5" t="s">
        <v>1</v>
      </c>
      <c r="D36" s="16">
        <v>2</v>
      </c>
      <c r="E36" s="4">
        <v>6500</v>
      </c>
      <c r="F36" s="4">
        <f t="shared" si="1"/>
        <v>13000</v>
      </c>
    </row>
    <row r="37" spans="1:6" ht="15.75" x14ac:dyDescent="0.25">
      <c r="A37" s="8">
        <v>33</v>
      </c>
      <c r="B37" s="4" t="s">
        <v>55</v>
      </c>
      <c r="C37" s="4" t="s">
        <v>14</v>
      </c>
      <c r="D37" s="16">
        <v>3</v>
      </c>
      <c r="E37" s="4">
        <v>9000</v>
      </c>
      <c r="F37" s="4">
        <f t="shared" si="1"/>
        <v>27000</v>
      </c>
    </row>
    <row r="38" spans="1:6" ht="15.75" x14ac:dyDescent="0.25">
      <c r="A38" s="19" t="s">
        <v>61</v>
      </c>
      <c r="B38" s="20"/>
      <c r="C38" s="20"/>
      <c r="D38" s="20"/>
      <c r="E38" s="21"/>
      <c r="F38" s="7">
        <f>SUM(F22:F37)</f>
        <v>697500</v>
      </c>
    </row>
    <row r="39" spans="1:6" ht="15.75" x14ac:dyDescent="0.25">
      <c r="A39" s="22" t="s">
        <v>59</v>
      </c>
      <c r="B39" s="22"/>
      <c r="C39" s="22"/>
      <c r="D39" s="22"/>
      <c r="E39" s="22"/>
      <c r="F39" s="22"/>
    </row>
    <row r="40" spans="1:6" ht="31.5" x14ac:dyDescent="0.25">
      <c r="A40" s="3">
        <v>34</v>
      </c>
      <c r="B40" s="6" t="s">
        <v>54</v>
      </c>
      <c r="C40" s="5" t="s">
        <v>2</v>
      </c>
      <c r="D40" s="16">
        <v>20</v>
      </c>
      <c r="E40" s="4">
        <v>27000</v>
      </c>
      <c r="F40" s="4">
        <f t="shared" ref="F40:F56" si="2">+D40*E40</f>
        <v>540000</v>
      </c>
    </row>
    <row r="41" spans="1:6" ht="15.75" x14ac:dyDescent="0.25">
      <c r="A41" s="3">
        <v>35</v>
      </c>
      <c r="B41" s="4" t="s">
        <v>45</v>
      </c>
      <c r="C41" s="5" t="s">
        <v>2</v>
      </c>
      <c r="D41" s="16">
        <v>12</v>
      </c>
      <c r="E41" s="4">
        <v>14700</v>
      </c>
      <c r="F41" s="4">
        <f t="shared" si="2"/>
        <v>176400</v>
      </c>
    </row>
    <row r="42" spans="1:6" ht="15.75" x14ac:dyDescent="0.25">
      <c r="A42" s="3">
        <v>36</v>
      </c>
      <c r="B42" s="4" t="s">
        <v>10</v>
      </c>
      <c r="C42" s="5" t="s">
        <v>16</v>
      </c>
      <c r="D42" s="16">
        <f>8+2</f>
        <v>10</v>
      </c>
      <c r="E42" s="4">
        <v>18500</v>
      </c>
      <c r="F42" s="4">
        <f t="shared" si="2"/>
        <v>185000</v>
      </c>
    </row>
    <row r="43" spans="1:6" ht="15.75" x14ac:dyDescent="0.25">
      <c r="A43" s="3">
        <v>37</v>
      </c>
      <c r="B43" s="4" t="s">
        <v>8</v>
      </c>
      <c r="C43" s="5" t="s">
        <v>1</v>
      </c>
      <c r="D43" s="16">
        <v>35</v>
      </c>
      <c r="E43" s="4">
        <v>13800</v>
      </c>
      <c r="F43" s="4">
        <f t="shared" si="2"/>
        <v>483000</v>
      </c>
    </row>
    <row r="44" spans="1:6" ht="15.75" x14ac:dyDescent="0.25">
      <c r="A44" s="3">
        <v>38</v>
      </c>
      <c r="B44" s="4" t="s">
        <v>5</v>
      </c>
      <c r="C44" s="5" t="s">
        <v>4</v>
      </c>
      <c r="D44" s="16">
        <v>4</v>
      </c>
      <c r="E44" s="4">
        <v>6800</v>
      </c>
      <c r="F44" s="4">
        <f t="shared" si="2"/>
        <v>27200</v>
      </c>
    </row>
    <row r="45" spans="1:6" ht="31.5" x14ac:dyDescent="0.25">
      <c r="A45" s="3">
        <v>39</v>
      </c>
      <c r="B45" s="6" t="s">
        <v>6</v>
      </c>
      <c r="C45" s="5" t="s">
        <v>2</v>
      </c>
      <c r="D45" s="16">
        <v>95</v>
      </c>
      <c r="E45" s="4">
        <v>17000</v>
      </c>
      <c r="F45" s="4">
        <f t="shared" si="2"/>
        <v>1615000</v>
      </c>
    </row>
    <row r="46" spans="1:6" ht="15.75" x14ac:dyDescent="0.25">
      <c r="A46" s="3">
        <v>40</v>
      </c>
      <c r="B46" s="4" t="s">
        <v>15</v>
      </c>
      <c r="C46" s="5" t="s">
        <v>16</v>
      </c>
      <c r="D46" s="16">
        <v>10</v>
      </c>
      <c r="E46" s="4">
        <v>4900</v>
      </c>
      <c r="F46" s="4">
        <f t="shared" si="2"/>
        <v>49000</v>
      </c>
    </row>
    <row r="47" spans="1:6" ht="15.75" x14ac:dyDescent="0.25">
      <c r="A47" s="3">
        <v>41</v>
      </c>
      <c r="B47" s="4" t="s">
        <v>50</v>
      </c>
      <c r="C47" s="5" t="s">
        <v>1</v>
      </c>
      <c r="D47" s="16">
        <v>2</v>
      </c>
      <c r="E47" s="4">
        <v>5600</v>
      </c>
      <c r="F47" s="4">
        <f t="shared" si="2"/>
        <v>11200</v>
      </c>
    </row>
    <row r="48" spans="1:6" ht="24" customHeight="1" x14ac:dyDescent="0.25">
      <c r="A48" s="3">
        <v>42</v>
      </c>
      <c r="B48" s="4" t="s">
        <v>49</v>
      </c>
      <c r="C48" s="5" t="s">
        <v>16</v>
      </c>
      <c r="D48" s="16">
        <v>8</v>
      </c>
      <c r="E48" s="4">
        <v>5000</v>
      </c>
      <c r="F48" s="4">
        <f t="shared" si="2"/>
        <v>40000</v>
      </c>
    </row>
    <row r="49" spans="1:7" ht="26.25" customHeight="1" x14ac:dyDescent="0.25">
      <c r="A49" s="3">
        <v>43</v>
      </c>
      <c r="B49" s="4" t="s">
        <v>12</v>
      </c>
      <c r="C49" s="5" t="s">
        <v>16</v>
      </c>
      <c r="D49" s="16">
        <v>5</v>
      </c>
      <c r="E49" s="4">
        <v>4500</v>
      </c>
      <c r="F49" s="4">
        <f t="shared" si="2"/>
        <v>22500</v>
      </c>
    </row>
    <row r="50" spans="1:7" ht="15.75" x14ac:dyDescent="0.25">
      <c r="A50" s="3">
        <v>44</v>
      </c>
      <c r="B50" s="4" t="s">
        <v>11</v>
      </c>
      <c r="C50" s="5" t="s">
        <v>16</v>
      </c>
      <c r="D50" s="16">
        <v>10</v>
      </c>
      <c r="E50" s="4">
        <v>4800</v>
      </c>
      <c r="F50" s="4">
        <f t="shared" si="2"/>
        <v>48000</v>
      </c>
    </row>
    <row r="51" spans="1:7" ht="15.75" x14ac:dyDescent="0.25">
      <c r="A51" s="3">
        <v>45</v>
      </c>
      <c r="B51" s="4" t="s">
        <v>51</v>
      </c>
      <c r="C51" s="5" t="s">
        <v>1</v>
      </c>
      <c r="D51" s="16">
        <v>1</v>
      </c>
      <c r="E51" s="4">
        <v>59000</v>
      </c>
      <c r="F51" s="4">
        <f t="shared" si="2"/>
        <v>59000</v>
      </c>
    </row>
    <row r="52" spans="1:7" ht="15.75" x14ac:dyDescent="0.25">
      <c r="A52" s="3">
        <v>46</v>
      </c>
      <c r="B52" s="4" t="s">
        <v>52</v>
      </c>
      <c r="C52" s="5" t="s">
        <v>1</v>
      </c>
      <c r="D52" s="16">
        <v>2</v>
      </c>
      <c r="E52" s="4">
        <v>22000</v>
      </c>
      <c r="F52" s="4">
        <f t="shared" si="2"/>
        <v>44000</v>
      </c>
    </row>
    <row r="53" spans="1:7" ht="15.75" x14ac:dyDescent="0.25">
      <c r="A53" s="3">
        <v>47</v>
      </c>
      <c r="B53" s="4" t="s">
        <v>46</v>
      </c>
      <c r="C53" s="5" t="s">
        <v>1</v>
      </c>
      <c r="D53" s="16">
        <v>1</v>
      </c>
      <c r="E53" s="4">
        <v>318000</v>
      </c>
      <c r="F53" s="4">
        <f t="shared" si="2"/>
        <v>318000</v>
      </c>
      <c r="G53" s="1" t="e">
        <f>+#REF!*30%</f>
        <v>#REF!</v>
      </c>
    </row>
    <row r="54" spans="1:7" ht="15.75" x14ac:dyDescent="0.25">
      <c r="A54" s="3">
        <v>48</v>
      </c>
      <c r="B54" s="9" t="s">
        <v>58</v>
      </c>
      <c r="C54" s="4" t="s">
        <v>1</v>
      </c>
      <c r="D54" s="16">
        <v>1</v>
      </c>
      <c r="E54" s="4">
        <v>494000</v>
      </c>
      <c r="F54" s="4">
        <f t="shared" si="2"/>
        <v>494000</v>
      </c>
      <c r="G54" s="1" t="e">
        <f>+#REF!+G53</f>
        <v>#REF!</v>
      </c>
    </row>
    <row r="55" spans="1:7" ht="15.75" x14ac:dyDescent="0.25">
      <c r="A55" s="3">
        <v>49</v>
      </c>
      <c r="B55" s="4" t="s">
        <v>64</v>
      </c>
      <c r="C55" s="4" t="s">
        <v>1</v>
      </c>
      <c r="D55" s="16">
        <v>1</v>
      </c>
      <c r="E55" s="4">
        <v>110000</v>
      </c>
      <c r="F55" s="4">
        <f t="shared" si="2"/>
        <v>110000</v>
      </c>
    </row>
    <row r="56" spans="1:7" ht="15.75" x14ac:dyDescent="0.25">
      <c r="A56" s="3">
        <v>50</v>
      </c>
      <c r="B56" s="4" t="s">
        <v>48</v>
      </c>
      <c r="C56" s="4"/>
      <c r="D56" s="16">
        <v>20</v>
      </c>
      <c r="E56" s="4">
        <v>4500</v>
      </c>
      <c r="F56" s="4">
        <f t="shared" si="2"/>
        <v>90000</v>
      </c>
    </row>
    <row r="57" spans="1:7" ht="31.5" x14ac:dyDescent="0.25">
      <c r="A57" s="14">
        <v>51</v>
      </c>
      <c r="B57" s="11" t="s">
        <v>63</v>
      </c>
      <c r="C57" s="13" t="s">
        <v>1</v>
      </c>
      <c r="D57" s="17">
        <v>5</v>
      </c>
      <c r="E57" s="13">
        <v>89000</v>
      </c>
      <c r="F57" s="13">
        <f>+D57*E57</f>
        <v>445000</v>
      </c>
    </row>
    <row r="58" spans="1:7" ht="15.75" x14ac:dyDescent="0.25">
      <c r="A58" s="19" t="s">
        <v>61</v>
      </c>
      <c r="B58" s="20"/>
      <c r="C58" s="20"/>
      <c r="D58" s="20"/>
      <c r="E58" s="21"/>
      <c r="F58" s="7">
        <f>SUM(F40:F57)</f>
        <v>4757300</v>
      </c>
    </row>
    <row r="59" spans="1:7" ht="15.75" x14ac:dyDescent="0.25">
      <c r="A59" s="22" t="s">
        <v>62</v>
      </c>
      <c r="B59" s="22"/>
      <c r="C59" s="22"/>
      <c r="D59" s="22"/>
      <c r="E59" s="22"/>
      <c r="F59" s="22"/>
    </row>
    <row r="60" spans="1:7" ht="15.75" x14ac:dyDescent="0.25">
      <c r="A60" s="3">
        <v>52</v>
      </c>
      <c r="B60" s="6" t="s">
        <v>32</v>
      </c>
      <c r="C60" s="5" t="s">
        <v>1</v>
      </c>
      <c r="D60" s="16">
        <v>1</v>
      </c>
      <c r="E60" s="4">
        <v>43000</v>
      </c>
      <c r="F60" s="4">
        <f>+D60*E60</f>
        <v>43000</v>
      </c>
      <c r="G60" s="1">
        <v>41300</v>
      </c>
    </row>
    <row r="61" spans="1:7" ht="15.75" x14ac:dyDescent="0.25">
      <c r="A61" s="3">
        <v>53</v>
      </c>
      <c r="B61" s="6" t="s">
        <v>33</v>
      </c>
      <c r="C61" s="5" t="s">
        <v>1</v>
      </c>
      <c r="D61" s="16">
        <v>1</v>
      </c>
      <c r="E61" s="4">
        <v>65900</v>
      </c>
      <c r="F61" s="4">
        <f>+D61*E61</f>
        <v>65900</v>
      </c>
      <c r="G61" s="1">
        <f>4*G60</f>
        <v>165200</v>
      </c>
    </row>
    <row r="62" spans="1:7" ht="15.75" x14ac:dyDescent="0.25">
      <c r="A62" s="19"/>
      <c r="B62" s="20"/>
      <c r="C62" s="20"/>
      <c r="D62" s="20"/>
      <c r="E62" s="21"/>
      <c r="F62" s="7">
        <f>SUM(F60:F61)</f>
        <v>108900</v>
      </c>
    </row>
    <row r="63" spans="1:7" ht="15.75" x14ac:dyDescent="0.25">
      <c r="A63" s="23"/>
      <c r="B63" s="24"/>
      <c r="C63" s="24"/>
      <c r="D63" s="24"/>
      <c r="E63" s="25"/>
      <c r="F63" s="7">
        <f>+F62+F58+F38+F20</f>
        <v>6965700</v>
      </c>
    </row>
  </sheetData>
  <autoFilter ref="B2:F48"/>
  <mergeCells count="9">
    <mergeCell ref="A58:E58"/>
    <mergeCell ref="A59:F59"/>
    <mergeCell ref="A62:E62"/>
    <mergeCell ref="A63:E63"/>
    <mergeCell ref="A1:F1"/>
    <mergeCell ref="A20:E20"/>
    <mergeCell ref="A38:E38"/>
    <mergeCell ref="A21:F21"/>
    <mergeCell ref="A39:F39"/>
  </mergeCells>
  <pageMargins left="0.7" right="0.7" top="0.75" bottom="0.75" header="0.3" footer="0.3"/>
  <pageSetup paperSize="1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CONCEJO</vt:lpstr>
    </vt:vector>
  </TitlesOfParts>
  <Company>Windows XP Titan Ultimate Edition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CONCEJO</cp:lastModifiedBy>
  <cp:lastPrinted>2024-05-10T18:50:18Z</cp:lastPrinted>
  <dcterms:created xsi:type="dcterms:W3CDTF">2017-05-01T22:57:45Z</dcterms:created>
  <dcterms:modified xsi:type="dcterms:W3CDTF">2024-11-09T15:40:11Z</dcterms:modified>
</cp:coreProperties>
</file>