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copym\OneDrive\Escritorio\Impresos Bienestar 385M\"/>
    </mc:Choice>
  </mc:AlternateContent>
  <xr:revisionPtr revIDLastSave="0" documentId="13_ncr:1_{8FCEFF8D-4843-4C30-9AFB-E1503E11A6C0}" xr6:coauthVersionLast="47" xr6:coauthVersionMax="47" xr10:uidLastSave="{00000000-0000-0000-0000-000000000000}"/>
  <bookViews>
    <workbookView xWindow="3204" yWindow="900" windowWidth="19008" windowHeight="11796" xr2:uid="{00000000-000D-0000-FFFF-FFFF00000000}"/>
  </bookViews>
  <sheets>
    <sheet name="Oferta Economica" sheetId="1" r:id="rId1"/>
  </sheets>
  <definedNames>
    <definedName name="akjhgbksdbj">#REF!</definedName>
    <definedName name="CENTROGESTOR">#REF!</definedName>
    <definedName name="CENTROGESTORDEPENDENCIA">#REF!</definedName>
    <definedName name="centrogestornuevo">#REF!</definedName>
    <definedName name="ddd">#REF!</definedName>
    <definedName name="DEPENDENCIA">#REF!</definedName>
    <definedName name="DEPENDENCIA2">#REF!</definedName>
    <definedName name="fff">#REF!</definedName>
    <definedName name="FONDO2">#REF!</definedName>
    <definedName name="lll">#REF!</definedName>
    <definedName name="METAAFPDCC">#REF!</definedName>
    <definedName name="METAPDCC">#REF!</definedName>
    <definedName name="METAPDCC2">#REF!</definedName>
    <definedName name="METASAFPDCC">#REF!</definedName>
    <definedName name="METASAFPDCC2">#REF!</definedName>
    <definedName name="METASAFPDM">#REF!</definedName>
    <definedName name="METASAFPDM2">#REF!</definedName>
    <definedName name="METASPDCC">#REF!</definedName>
    <definedName name="mmm">#REF!</definedName>
    <definedName name="MOVILIZADORES">#REF!</definedName>
    <definedName name="nnn">#REF!</definedName>
    <definedName name="rrr">#REF!</definedName>
    <definedName name="ttt">#REF!</definedName>
  </definedNames>
  <calcPr calcId="181029"/>
  <extLst>
    <ext uri="GoogleSheetsCustomDataVersion2">
      <go:sheetsCustomData xmlns:go="http://customooxmlschemas.google.com/" r:id="rId10" roundtripDataChecksum="uJouHWvDoWeQ9Nt1onzFWHE2+o+DLRinlEeRRQEfsMk="/>
    </ext>
  </extLst>
</workbook>
</file>

<file path=xl/calcChain.xml><?xml version="1.0" encoding="utf-8"?>
<calcChain xmlns="http://schemas.openxmlformats.org/spreadsheetml/2006/main">
  <c r="J79" i="1" l="1"/>
  <c r="J78" i="1"/>
  <c r="J58" i="1" l="1"/>
  <c r="J59" i="1"/>
  <c r="J60" i="1"/>
  <c r="J61" i="1"/>
  <c r="J62" i="1"/>
  <c r="J63" i="1"/>
  <c r="J64" i="1"/>
  <c r="J65" i="1"/>
  <c r="J66" i="1"/>
  <c r="J67" i="1"/>
  <c r="J68" i="1"/>
  <c r="J69" i="1"/>
  <c r="J70" i="1"/>
  <c r="J71" i="1"/>
  <c r="J72" i="1"/>
  <c r="J57" i="1"/>
  <c r="J28" i="1"/>
  <c r="J29" i="1"/>
  <c r="J30" i="1"/>
  <c r="J31" i="1"/>
  <c r="J32" i="1"/>
  <c r="J33" i="1"/>
  <c r="J34" i="1"/>
  <c r="J35" i="1"/>
  <c r="J36" i="1"/>
  <c r="J37" i="1"/>
  <c r="J38" i="1"/>
  <c r="J39" i="1"/>
  <c r="J40" i="1"/>
  <c r="J41" i="1"/>
  <c r="J42" i="1"/>
  <c r="J43" i="1"/>
  <c r="J44" i="1"/>
  <c r="J45" i="1"/>
  <c r="J46" i="1"/>
  <c r="J47" i="1"/>
  <c r="J48" i="1"/>
  <c r="J49" i="1"/>
  <c r="J50" i="1"/>
  <c r="J51" i="1"/>
  <c r="J27" i="1"/>
  <c r="J6" i="1"/>
  <c r="J7" i="1"/>
  <c r="J8" i="1"/>
  <c r="J9" i="1"/>
  <c r="J10" i="1"/>
  <c r="J11" i="1"/>
  <c r="J12" i="1"/>
  <c r="J13" i="1"/>
  <c r="J14" i="1"/>
  <c r="J15" i="1"/>
  <c r="J16" i="1"/>
  <c r="J17" i="1"/>
  <c r="J18" i="1"/>
  <c r="J19" i="1"/>
  <c r="J20" i="1"/>
  <c r="J21" i="1"/>
  <c r="J73" i="1" l="1"/>
  <c r="H79" i="1"/>
  <c r="I79" i="1" s="1"/>
  <c r="H78" i="1"/>
  <c r="I78" i="1" s="1"/>
  <c r="H32" i="1"/>
  <c r="I32" i="1" s="1"/>
  <c r="H33" i="1"/>
  <c r="I33" i="1" s="1"/>
  <c r="H34" i="1"/>
  <c r="I34" i="1" s="1"/>
  <c r="H35" i="1"/>
  <c r="I35" i="1" s="1"/>
  <c r="H36" i="1"/>
  <c r="I36" i="1" s="1"/>
  <c r="H37" i="1"/>
  <c r="I37" i="1" s="1"/>
  <c r="H38" i="1"/>
  <c r="I38" i="1" s="1"/>
  <c r="H39" i="1"/>
  <c r="I39" i="1" s="1"/>
  <c r="H40" i="1"/>
  <c r="I40" i="1" s="1"/>
  <c r="H41" i="1"/>
  <c r="I41" i="1" s="1"/>
  <c r="H42" i="1"/>
  <c r="I42" i="1" s="1"/>
  <c r="H43" i="1"/>
  <c r="I43" i="1" s="1"/>
  <c r="H44" i="1"/>
  <c r="I44" i="1" s="1"/>
  <c r="H45" i="1"/>
  <c r="I45" i="1" s="1"/>
  <c r="H46" i="1"/>
  <c r="I46" i="1" s="1"/>
  <c r="H47" i="1"/>
  <c r="I47" i="1" s="1"/>
  <c r="H48" i="1"/>
  <c r="I48" i="1" s="1"/>
  <c r="H49" i="1"/>
  <c r="I49" i="1" s="1"/>
  <c r="H50" i="1"/>
  <c r="I50" i="1" s="1"/>
  <c r="H51" i="1"/>
  <c r="I51" i="1" s="1"/>
  <c r="H28" i="1"/>
  <c r="H29" i="1"/>
  <c r="I29" i="1" s="1"/>
  <c r="H30" i="1"/>
  <c r="I30" i="1" s="1"/>
  <c r="H31" i="1"/>
  <c r="I31" i="1" s="1"/>
  <c r="H27" i="1"/>
  <c r="I27" i="1" s="1"/>
  <c r="H16" i="1"/>
  <c r="I16" i="1" s="1"/>
  <c r="H17" i="1"/>
  <c r="I17" i="1" s="1"/>
  <c r="H18" i="1"/>
  <c r="I18" i="1" s="1"/>
  <c r="H19" i="1"/>
  <c r="I19" i="1" s="1"/>
  <c r="H20" i="1"/>
  <c r="I20" i="1" s="1"/>
  <c r="H21" i="1"/>
  <c r="I21" i="1" s="1"/>
  <c r="H13" i="1"/>
  <c r="I13" i="1" s="1"/>
  <c r="H14" i="1"/>
  <c r="I14" i="1" s="1"/>
  <c r="H15" i="1"/>
  <c r="I15" i="1" s="1"/>
  <c r="H12" i="1"/>
  <c r="I12" i="1" s="1"/>
  <c r="H11" i="1"/>
  <c r="I11" i="1" s="1"/>
  <c r="H10" i="1"/>
  <c r="I10" i="1" s="1"/>
  <c r="H9" i="1"/>
  <c r="I9" i="1" s="1"/>
  <c r="H8" i="1"/>
  <c r="I8" i="1" s="1"/>
  <c r="H7" i="1"/>
  <c r="I7" i="1" s="1"/>
  <c r="H6" i="1"/>
  <c r="I6" i="1" s="1"/>
  <c r="J5" i="1"/>
  <c r="H5" i="1" s="1"/>
  <c r="I5" i="1" s="1"/>
  <c r="H70" i="1"/>
  <c r="I70" i="1" s="1"/>
  <c r="J80" i="1"/>
  <c r="H72" i="1"/>
  <c r="I72" i="1" s="1"/>
  <c r="H71" i="1"/>
  <c r="I71" i="1" s="1"/>
  <c r="H69" i="1"/>
  <c r="I69" i="1" s="1"/>
  <c r="H68" i="1"/>
  <c r="I68" i="1" s="1"/>
  <c r="H67" i="1"/>
  <c r="I67" i="1" s="1"/>
  <c r="H66" i="1"/>
  <c r="I66" i="1" s="1"/>
  <c r="H65" i="1"/>
  <c r="I65" i="1" s="1"/>
  <c r="H64" i="1"/>
  <c r="I64" i="1" s="1"/>
  <c r="H63" i="1"/>
  <c r="I63" i="1" s="1"/>
  <c r="H62" i="1"/>
  <c r="I62" i="1" s="1"/>
  <c r="H61" i="1"/>
  <c r="I61" i="1" s="1"/>
  <c r="H60" i="1"/>
  <c r="I60" i="1" s="1"/>
  <c r="H59" i="1"/>
  <c r="I59" i="1" s="1"/>
  <c r="H58" i="1"/>
  <c r="I58" i="1" s="1"/>
  <c r="H52" i="1" l="1"/>
  <c r="I80" i="1"/>
  <c r="H80" i="1"/>
  <c r="I28" i="1"/>
  <c r="I52" i="1" s="1"/>
  <c r="I22" i="1"/>
  <c r="H22" i="1"/>
  <c r="J52" i="1"/>
  <c r="H57" i="1"/>
  <c r="J22" i="1"/>
  <c r="J84" i="1" l="1"/>
  <c r="H73" i="1"/>
  <c r="H84" i="1" s="1"/>
  <c r="I57" i="1"/>
  <c r="I73" i="1" s="1"/>
  <c r="I84" i="1" s="1"/>
</calcChain>
</file>

<file path=xl/sharedStrings.xml><?xml version="1.0" encoding="utf-8"?>
<sst xmlns="http://schemas.openxmlformats.org/spreadsheetml/2006/main" count="204" uniqueCount="112">
  <si>
    <t>SERVICIOS DE ATENCIÓN INTEGRAL A NIÑOS, NIÑAS Y ADOLESCENTES EN SANTIAGO DE CALI – BP 26005412</t>
  </si>
  <si>
    <t>CONCEPTO</t>
  </si>
  <si>
    <t>ÍTEM</t>
  </si>
  <si>
    <t>DESCRIPCIÓN</t>
  </si>
  <si>
    <t>MEDIDA</t>
  </si>
  <si>
    <t>CANTIDAD</t>
  </si>
  <si>
    <t>PRESUPUESTO DISPONIBLE (SEGÚN C. DE VALOR)</t>
  </si>
  <si>
    <t>Unitario</t>
  </si>
  <si>
    <t xml:space="preserve">Total </t>
  </si>
  <si>
    <t>Realizar reproducción (diseño e impresión) de material impreso para promover la garantía de derechos de los niños y niñas en las jornadas comunitarias y eventos de promoción de derechos</t>
  </si>
  <si>
    <t>Reproducción de dos Cartillas para procesos de sensibilización en prevención del reclutamiento, uso y utilización de NNA por parte de GAO y GDO, y una cartilla guía para realizar acciones de formación en los territorios con los niños, niñas y adolescentes.</t>
  </si>
  <si>
    <t xml:space="preserve">Cartilla de sensibilización para adultos y jornadas institucionales del tema de prevención del reclutamiento, uso y utilización de Niños, Niñas y Adolescentes por parte de grupos armados organizados (GAO) y grupos delictivos organizados (GDO) y abuso sexual. Deberá tener contenidos desarrollados en realidad aumentada mostrando el tema mencionado anteriormente, con carátula Propalcote 300gr con tintas 4x4 y laminado brillante a una cara; hojas internas a 4x4 tintas, 20 pág. en papel bond de 75gr, tamaño 21x16cm cerrado y terminado grapado al caballete. Se debe entregar el material en forma física y virtual. </t>
  </si>
  <si>
    <t>Unidad</t>
  </si>
  <si>
    <t xml:space="preserve">Cartilla guía para procesos de formación a Niños, Niñas y Adolescentes en el tema de prevención del reclutamiento, uso y utilización de Niños, Niñas y Adolescentes por parte de grupos armados organizados (GAO) y grupos delictivos organizados (GDO) y abuso sexual. Deberá tener contenidos desarrollados en realidad aumentada mostrando el tema mencionado anteriormente de una forma lúdica y pedagógica diseñada exclusivamente para esta población, con carátula propalcote 300gr con tintas 4x4 y laminado brillante a una cara; hojas internas a 4x4 tintas, 20 pág. en papel bond de 75gr, tamaño 21x16cm cerrado y con terminado grapado al caballete. Se debe entregar el material en forma física y virtual. </t>
  </si>
  <si>
    <t xml:space="preserve">Diseño y reproducción regla de 15 cms x 5 cm con información de ruta de atención y prevención de violencia y explotación sexual y reglas con descripción de la problemática de trabajo infantil y la ruta de atención. </t>
  </si>
  <si>
    <t xml:space="preserve"> Reglas con información de la problemática y ruta de atención de la violencia y la explotación sexual comercial de Niños, Niñas y Adolescentes, de tamaño 15 x 5 cm en material sintético, rígido de pasta dura.</t>
  </si>
  <si>
    <t xml:space="preserve">Unidad </t>
  </si>
  <si>
    <t>Reglas con información de la problemática y ruta de atención del trabajo infantil y la protección al joven trabajador, de tamaño 15 x 5 cm en material sintético, rígido de pasta dura.</t>
  </si>
  <si>
    <t>Diseño y reproducción de cartilla con información de Abuso sexual y Explotación sexual Comercial de NNA dirigido a niños, niñas y adolescentes.</t>
  </si>
  <si>
    <t>Cartillas con información de Abuso sexual y Explotación sexual Comercial de NNA dirigido a Niños, Niñas y Adolescentes, la cual deberá tener contenidos desarrollados en realidad aumentada mostrando el tema mencionado anteriormente de una forma lúdica y pedagógica diseñada exclusivamente para esta población, con carátula propalcote 300gr con tintas 4x4 y laminado brillante a una cara; hojas internas a 4x4 tintas, 20 pág. en papel bond de 75gr, tamaño 21x16cm cerrado y con terminado grapado al caballete. Se debe entregar el material en forma física y virtual.</t>
  </si>
  <si>
    <t>Calcomanías con mensaje de sensibilización frente al abuso sexual y/o Explotación sexual Comercial de NNA</t>
  </si>
  <si>
    <t>Calcomanías frente al tema del Abuso sexual y/o Explotación sexual comercial de Niños, Niñas y Adolescentes, a full color, laminado brillante, en tamaño de 8 x 6 cm.</t>
  </si>
  <si>
    <t>Afiches Medio Pliego en propalcote 200gr impreso full color con ruta de atención violencia sexual y sensibilización frente a la Explotación sexual Comercial de NNA</t>
  </si>
  <si>
    <t>Afiches para el tema de sensibilización de la violencia sexual contra Niños, Niñas y Adolescentes que incluya la ruta de atención. Material propalcote brillante 200gr impreso full color.</t>
  </si>
  <si>
    <t>Afiches para el tema de sensibilización frente a la explotación Sexual Comercial contra Niños, Niñas y Adolescentes que incluya la ruta de atención. Material propalcote brillante 200gr impreso full color.</t>
  </si>
  <si>
    <t>Juego a escala grande (Tamaño 1.50 mts aprox.) en banner (rayuela)</t>
  </si>
  <si>
    <t>Diseñar y reproducir  juegos de piso de la rayuela para el tema de los derechos de los Niños, Niñas y Adolescentes, en material resistente al desgaste e impermeable, con un tamaño aproximado de 1.50 cm por cada lado.  Debe ser a full color y sus contenidos deber ser didácticos, pues son para actividades pedagógicas, en su mayoría con Niños, Niñas y Adolescentes.</t>
  </si>
  <si>
    <t xml:space="preserve">Juego didáctico Ej: Rompecabezas en MDF escala grande (tamaño 1.50 mts) , full color, con estructura de soporte, para actividad pedagógica con grupos  </t>
  </si>
  <si>
    <t>Rompecabezas de piso, plastificado para el tema de los derechos de los Niños, Niñas y Adolescentes, en material resistente al desgaste, con un tamaño aproximado de 1.50 cm por cada lado.  Debe ser a full color y sus contenidos deber ser didácticos, pues son para actividades pedagógicas, en su mayoría con Niños, Niñas y Adolescentes.</t>
  </si>
  <si>
    <t>Diseño y elaboración llaveros, full color, con logo institucional y nombre de campaña contra el trabajo infantil.</t>
  </si>
  <si>
    <t>Llaveros personalizados con la campaña de prevención del trabajo infantil, en silicona a full color.</t>
  </si>
  <si>
    <t>Diseño y elaboración Sticker full tintas "Por una Cali libre de trabajo infantil"</t>
  </si>
  <si>
    <t>Diseñar y reproducir  stiker de la campaña “Por una Cali Libre de Trabajo Infantil”, a full color, laminado brillante en tamaño de 8 x 6 cm.</t>
  </si>
  <si>
    <t>Camisetas (de varias tallas) bordadas con publicidad de la campaña contra el trabajo infantil.</t>
  </si>
  <si>
    <t>Diseñar y reproducir 50 camisetas tipo polo de la campaña contra el Trabajo Infantil, con el logo de la alcaldía bordado y a full color.</t>
  </si>
  <si>
    <t>Personalizar vehículo de la Secretaría (diseño e instalación de calcomanía para VAN)</t>
  </si>
  <si>
    <t>diseño para la personalización del vehículo VAN dispuesto para el tema de Prevención de Trabajo Infantil y posterior aprobación, proceder a personalizarlo.</t>
  </si>
  <si>
    <t>Cartilla con información de prevención de las violencias y temáticas para las familias</t>
  </si>
  <si>
    <t>Cartillas con información de prevención de las violencias y temáticas para las familias, abordando temas como pautas de crianza, proyecto de vida, violencia intrafamiliar, consumo de sustancias psicoactivas, cuidados al cuidador, entre otros temas de interés. Con carátula propalcote 300gr con tintas 4x4 y laminado brillante a una cara; hojas internas a 4x4 tintas, 20 pág. en papel bond de 75gr, tamaño 21x16cm cerrado y con terminado grapado al caballete. Se debe entregar el material en forma física y virtual.</t>
  </si>
  <si>
    <t>Planeador de la Familia</t>
  </si>
  <si>
    <t>Planeadores con información de rutas de atención frente a las violencias domésticas y otros temas; en tamaño carta, con caratula en propalcote 300gr, 4x4 tintas, laminado brillante a una cara, hojas internas a 4x4 tintas, en bond 100gr.</t>
  </si>
  <si>
    <t>Material de divulgación con información de los servicios y temáticas para las familias (plegables o acordeón)</t>
  </si>
  <si>
    <t>Diseñar y reproducir plegables o acordeón para uso como material de divulgación con contenidos de los servicios y temáticas dirigidas a las familias.  Material a full color y con las especificaciones que se definan en el momento de acordar el tipo de material.</t>
  </si>
  <si>
    <t xml:space="preserve">CONDICIONES DEL SERVICIO </t>
  </si>
  <si>
    <t xml:space="preserve"> El contenido del material impreso debe ser concertado con la Subsecretaría de Poblaciones y Etnias, por medio del programa Familia y Niñez y/o el supervisor del contrato, enviando copia de los diseños que vayan a ser impresos y teniendo en cuenta lo establecido en el Decreto No. 0182 de 2013 por medio del cual se actualiza el Manual de Identidad Visual Corporativa del Distrito de Santiago de Cali. 
Todo el material de difusión impreso o piezas digitales, deberá incluir el slogan institucional de la Alcaldía, así como ser validado su contenido previamente por el supervisor del contrato y la Oficina de Comunicaciones de la Secretaría de Bienestar Social.
Se debe presentar ejemplar impreso para la última revisión y aprobación por parte del supervisor del contrato y la Oficina de Comunicaciones de la Secretaría de Bienestar Social, antes de imprimir la totalidad del material.</t>
  </si>
  <si>
    <t>FORTALECIMIENTO DE LA ATENCIÓN INTEGRAL DE LAS PERSONAS LGBTIQ+ EN SANTIAGO DE CALI - BP 26005415.</t>
  </si>
  <si>
    <t xml:space="preserve">Material necesario para desarrollar acciones para la construcción de redes de apoyo. </t>
  </si>
  <si>
    <t>Insumos</t>
  </si>
  <si>
    <t>Pliego de cartulina bristol color 70X100 160G</t>
  </si>
  <si>
    <t>Notas Adhesivas Removibles 76x76mm Colores Neon Pqtx400 Hj</t>
  </si>
  <si>
    <t>Broshure compuestos por folder con insertos tipo flayer</t>
  </si>
  <si>
    <t>Plegable en propalcote 43cm x 21,7 a cuatro cuerpos, con información institucional del programa.</t>
  </si>
  <si>
    <t>Lona microperforada de 3 mts x 2,30 mts adesivas, con imágenes intitucionales.</t>
  </si>
  <si>
    <t>Bolsas Ecológicas #1 Compras Mercado Bolso Renovable Evento con logos institucionales. El diseño del aviso será aportado por la Secretaría de Bienestar Social.</t>
  </si>
  <si>
    <t>Kit de material pedagógico que incluye: lapicero rectráctil con logo institucional, cuaderno 14x21 cms 50 hojas a una tinta, tapa dura a un color, plegables pequeños con información, espejos personales pequeño y sombrilla con logo institucional.</t>
  </si>
  <si>
    <t>Plegables a 2 cuerpos en propalcote 150 media carta 14 x 21 cm 4x4 full color, con información institucional del programa y oferta de servicios.El diseño será aportado por la Secretaría de Bienestar Social.</t>
  </si>
  <si>
    <t>Pendones tipo araña incluyendo el diseño e impresión a color con medidas de 100 cm x 200 cm de materiales aptos para uso exterior. El diseño será aportado por la Secretaría de Bienestar Social.</t>
  </si>
  <si>
    <t>Suministrar insumos y materiales de apoyo logístico</t>
  </si>
  <si>
    <t>Paquete</t>
  </si>
  <si>
    <t>Caja</t>
  </si>
  <si>
    <t xml:space="preserve">FORTALECIMIENTO DE LA ATENCIÓN INTEGRAL CONTINÚA CON ENFOQUE MULTIDIMENSIONAL DIRIGIDA A LAS PERSONAS MAYORES DE SANTIAGO DE CALI - BP 26005434. </t>
  </si>
  <si>
    <t>Adquirir suministros de papelería e impresión requeridos para la atención a las personas mayores beneficiarias  en el centro de atención de adulto mayor.</t>
  </si>
  <si>
    <t>Resma de Papel Blanco X 500 UND. Tamaño: Carta. Papel multipropósito de alto desempeño para uso en fotocopiadoras, impresoras. Densidad: 75 gr/m².</t>
  </si>
  <si>
    <t>Resma de Papel Blanco X 500 UND. Tamaño: Oficio Papel multipropósito de alto desempeño para uso en fotocopiadoras, impresoras. Densidad: 75 gr/m².</t>
  </si>
  <si>
    <t>Cartulina legajadora amarilla Tamaño oficio, Paq X 100 unidades</t>
  </si>
  <si>
    <t>Paquete x 20 Ganchos plásticos para legajar</t>
  </si>
  <si>
    <t>Tóner impresora RENDIMIENTO DE 10.000 PAGINAS</t>
  </si>
  <si>
    <t>Lapiz #2 Caja x 12 Unidades</t>
  </si>
  <si>
    <t>Lapiceros tinta negra Caja X 12 Unidades</t>
  </si>
  <si>
    <t>Borrador de nata Caja x 24 Unidades</t>
  </si>
  <si>
    <t>Sacapunta o taja lapiz Caja x 24 Unidades</t>
  </si>
  <si>
    <t>Gancho Clip Standar Metálico X 100 Clips</t>
  </si>
  <si>
    <t>Clip Mariposa Gancho Gigante Metálico Por 12 Und</t>
  </si>
  <si>
    <t>Notas Adhesivas Post-it Ref. 76 Mm X 76 Mm</t>
  </si>
  <si>
    <t>Pegante o colbon liquido 250 gr</t>
  </si>
  <si>
    <t>Gancho Cosedora Standar Cobrizado y Galvanizado</t>
  </si>
  <si>
    <t>Cinta Empaque Transparente 100m x 48mm</t>
  </si>
  <si>
    <t>Cinta de enmascarar grande</t>
  </si>
  <si>
    <t xml:space="preserve">Para la entrega de insumos y otros elementos, tambien se debera dejar constancia de la entrega de los mismos al lider o coordinador del programa, junto con el respectivo registro fotografico e inventario de los items que se estan entregando. </t>
  </si>
  <si>
    <t>Fortalecimiento integral de las comunidades indígenas de Santiago de Cali - BP 26005423</t>
  </si>
  <si>
    <t>APOYAR EN DOTACIÓN Y SUMINISTROS DE PAPELERÍA Y MATERIAL POP EN EL MARCO DE LA ATENCIÓN A LA POBLACIÓN INDÍGENA</t>
  </si>
  <si>
    <t xml:space="preserve">INSUMOS </t>
  </si>
  <si>
    <t>Adquirir paquete de insumos de papelería x 10 bolsas. Descripción bolsa (resma tamaño carta, resma tamaño oficio, carpetas cartón tamaño oficio X 12 Unds, Caja de lapiceros X 12 Unds, Gancho legajador plastico x 20 Unds, caja de grapas x 5000 Unds, Caja de lapices X 12 Unds, Caja de borradores de nata X 6 Unds, Caja de sacapuntas X 12 Unds, caja de marcadores x 10 Unds, cartulina surtidas de 1/8 X 20 Unds).</t>
  </si>
  <si>
    <t>Adquirir Camisetas tipo polo en algodón 100% color blanca con imágenes institucionales bordadas tallas conforme a lo requerido por el supervisior al momento de la ejecucion.</t>
  </si>
  <si>
    <t xml:space="preserve">Para la entrega de insumos y otros elementos, tambien se deberá dejar constancia de la entrega de los mismos al lider o coordinador del programa en el sitio asignado, junto con el respectivo registro fotografico e inventario de los items que se estan entregando. </t>
  </si>
  <si>
    <t>Apoyar la implementacion de  las estrategias, planes de trabajo y cronogramas de capacitación y educación para el fortalecimiento del proyecto de vida mediante la construcción y apropiación de metodologías eficientes para la población LGBTIQ+</t>
  </si>
  <si>
    <t xml:space="preserve">Insumos POP </t>
  </si>
  <si>
    <t>Refrigerio: Jugo acompañado de una harina con proteína (jamón, huevo o carne) y servilleta</t>
  </si>
  <si>
    <t>Apoyar logisticamente los Comité de concertación de la P.P. CaliDiversidad y demas comites, reuniones, espacios de promoción de las organizaciones, colectivos y redes de apoyo de la población LGBTIQ+ (6 sesiones)</t>
  </si>
  <si>
    <t>Carpas</t>
  </si>
  <si>
    <t>Mesas</t>
  </si>
  <si>
    <t>Alquiler silla rimax</t>
  </si>
  <si>
    <t>Transporte del equipo</t>
  </si>
  <si>
    <t>Material kid P.O.P para atención</t>
  </si>
  <si>
    <t>Sonido para encuentro</t>
  </si>
  <si>
    <t>Actividad lúdica</t>
  </si>
  <si>
    <t>Tarima Para Evento</t>
  </si>
  <si>
    <t>Hidratación en Botella Para Evento</t>
  </si>
  <si>
    <t>Personal logístico capacitado para eventos</t>
  </si>
  <si>
    <t>Tallerista, conferencista para intervención con la comunidad LGBTIQ+</t>
  </si>
  <si>
    <t>RADIO: (Cuña suelta de 20 segundos, de lunes a viernes, 4 veces por dia, en horario de 5am a 1pm), informando sobre servicios de los programa</t>
  </si>
  <si>
    <t>Promos díarias con marca y slogan de lunes a viernes, informando sobre servicios del programa LGBTIQ+</t>
  </si>
  <si>
    <t>SUBTOTAL</t>
  </si>
  <si>
    <t>El contenido del material impreso debe ser concertado con la Subsecretaría de Poblaciones y Etnias, por medio del programa CaliDiversidad o el supervisor del contrato, enviando copia de los diseños que vayan a ser impresos y teniendo en cuenta lo establecido en el Decreto No. 0182 de 2013 por medio del cual se actualiza el Manual de Identidad Visual Corporativa del Distrito de Santiago de Cali.  Todo el material de difusión impreso o piezas digitales, deberá incluir el slogan institucional de la Alcaldía, así como ser validado su contenido previamente por el supervisor del contrato y la Oficina de Comunicaciones de la Secretaría de Bienestar Social. Se debe presentar ejemplar impreso para la última revisión y aprobación por parte del supervisor del contrato y la Oficina de Comunicaciones de la Secretaría de Bienestar Social, antes de imprimir la totalidad del material.</t>
  </si>
  <si>
    <t>TOTAL</t>
  </si>
  <si>
    <t xml:space="preserve">Subsecretaría de Poblaciones y Etnias contratar el servicio de diseño e impresión de material POP “recursos gráficos, de publicidad o las exhibiciones utilizadas en el Punto de Venta para la promoción y difusión de una marca, categoría o producto” que respalde las actividades de la dependencia, conforme a las funciones establecidas en el Artículo 131 del Decreto Extraordinario Nº 411.0.20.0516 de 2016. </t>
  </si>
  <si>
    <t>Valor Sin Iva</t>
  </si>
  <si>
    <t>Valor Con Iva</t>
  </si>
  <si>
    <t>Copy medios</t>
  </si>
  <si>
    <t>Nit 900301945-1</t>
  </si>
  <si>
    <t>CC 14894481</t>
  </si>
  <si>
    <t>Ivan Gutierrez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</si>
</sst>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164" formatCode="_-[$$-240A]\ * #,##0_-;\-[$$-240A]\ * #,##0_-;_-[$$-240A]\ * &quot;-&quot;_-;_-@"/>
    <numFmt numFmtId="165" formatCode="_-&quot;$&quot;* #,##0_-;_-&quot;$&quot;* \-#,##0_-;_-&quot;$&quot;* &quot;-&quot;??_-;_-@"/>
    <numFmt numFmtId="166" formatCode="_-&quot;$&quot;\ * #,##0_-;\-&quot;$&quot;\ * #,##0_-;_-&quot;$&quot;\ * &quot;-&quot;??_-;_-@_-"/>
  </numFmts>
  <fonts count="21" x14ac:knownFonts="1">
    <font>
      <sz val="11"/>
      <color theme="1"/>
      <name val="Calibri"/>
      <scheme val="minor"/>
    </font>
    <font>
      <sz val="12"/>
      <color theme="1"/>
      <name val="Arial Narrow"/>
      <family val="2"/>
    </font>
    <font>
      <b/>
      <sz val="12"/>
      <color theme="1"/>
      <name val="Arial Narrow"/>
      <family val="2"/>
    </font>
    <font>
      <sz val="11"/>
      <color theme="1"/>
      <name val="Arial Narrow"/>
      <family val="2"/>
    </font>
    <font>
      <sz val="11"/>
      <name val="Calibri"/>
      <family val="2"/>
    </font>
    <font>
      <b/>
      <sz val="12"/>
      <color rgb="FF000000"/>
      <name val="Arial Narrow"/>
      <family val="2"/>
    </font>
    <font>
      <sz val="12"/>
      <color rgb="FF000000"/>
      <name val="Arial Narrow"/>
      <family val="2"/>
    </font>
    <font>
      <b/>
      <sz val="11"/>
      <color theme="1"/>
      <name val="Arial Narrow"/>
      <family val="2"/>
    </font>
    <font>
      <sz val="11"/>
      <color theme="1"/>
      <name val="Calibri"/>
      <family val="2"/>
    </font>
    <font>
      <b/>
      <sz val="11"/>
      <color theme="1"/>
      <name val="Calibri"/>
      <family val="2"/>
      <scheme val="minor"/>
    </font>
    <font>
      <sz val="12"/>
      <color theme="1"/>
      <name val="Arial Narrow"/>
      <family val="2"/>
    </font>
    <font>
      <sz val="11"/>
      <name val="Calibri"/>
      <family val="2"/>
    </font>
    <font>
      <sz val="12"/>
      <color rgb="FF000000"/>
      <name val="Arial Narrow"/>
      <family val="2"/>
    </font>
    <font>
      <b/>
      <sz val="12"/>
      <name val="Arial Narrow"/>
      <family val="2"/>
    </font>
    <font>
      <sz val="12"/>
      <name val="Arial Narrow"/>
      <family val="2"/>
    </font>
    <font>
      <b/>
      <sz val="12"/>
      <color rgb="FF000000"/>
      <name val="Arial Narrow"/>
      <family val="2"/>
    </font>
    <font>
      <b/>
      <sz val="11"/>
      <name val="Calibri"/>
      <family val="2"/>
    </font>
    <font>
      <b/>
      <sz val="12"/>
      <color theme="1"/>
      <name val="Arial Narrow"/>
      <family val="2"/>
    </font>
    <font>
      <b/>
      <sz val="11"/>
      <color theme="1"/>
      <name val="Arial Narrow"/>
      <family val="2"/>
    </font>
    <font>
      <b/>
      <sz val="14"/>
      <color theme="1"/>
      <name val="Arial Narrow"/>
      <family val="2"/>
    </font>
    <font>
      <b/>
      <sz val="10"/>
      <color theme="1"/>
      <name val="Arial"/>
      <family val="2"/>
    </font>
  </fonts>
  <fills count="6">
    <fill>
      <patternFill patternType="none"/>
    </fill>
    <fill>
      <patternFill patternType="gray125"/>
    </fill>
    <fill>
      <patternFill patternType="solid">
        <fgColor rgb="FF8EAADB"/>
        <bgColor rgb="FF8EAADB"/>
      </patternFill>
    </fill>
    <fill>
      <patternFill patternType="solid">
        <fgColor rgb="FFD9E2F3"/>
        <bgColor rgb="FFD9E2F3"/>
      </patternFill>
    </fill>
    <fill>
      <patternFill patternType="solid">
        <fgColor rgb="FFFFFFFF"/>
        <bgColor rgb="FFFFFFFF"/>
      </patternFill>
    </fill>
    <fill>
      <patternFill patternType="solid">
        <fgColor theme="2"/>
        <bgColor rgb="FFD9E2F3"/>
      </patternFill>
    </fill>
  </fills>
  <borders count="32">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bottom style="thin">
        <color rgb="FF000000"/>
      </bottom>
      <diagonal/>
    </border>
    <border>
      <left/>
      <right style="thin">
        <color rgb="FF000000"/>
      </right>
      <top style="thin">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rgb="FF000000"/>
      </left>
      <right/>
      <top style="thin">
        <color rgb="FF000000"/>
      </top>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rgb="FF000000"/>
      </top>
      <bottom/>
      <diagonal/>
    </border>
  </borders>
  <cellStyleXfs count="1">
    <xf numFmtId="0" fontId="0" fillId="0" borderId="0"/>
  </cellStyleXfs>
  <cellXfs count="130">
    <xf numFmtId="0" fontId="0" fillId="0" borderId="0" xfId="0"/>
    <xf numFmtId="0" fontId="1" fillId="0" borderId="0" xfId="0" applyFont="1" applyAlignment="1">
      <alignment wrapText="1"/>
    </xf>
    <xf numFmtId="0" fontId="3" fillId="0" borderId="0" xfId="0" applyFont="1"/>
    <xf numFmtId="0" fontId="5" fillId="3"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0" borderId="5" xfId="0" applyFont="1" applyBorder="1" applyAlignment="1">
      <alignment horizontal="center" vertical="center" wrapText="1"/>
    </xf>
    <xf numFmtId="164" fontId="6" fillId="0" borderId="8" xfId="0" applyNumberFormat="1" applyFont="1" applyBorder="1" applyAlignment="1">
      <alignment horizontal="center" vertical="center"/>
    </xf>
    <xf numFmtId="0" fontId="6" fillId="4" borderId="6" xfId="0" applyFont="1" applyFill="1" applyBorder="1" applyAlignment="1">
      <alignment horizontal="center" vertical="center" wrapText="1"/>
    </xf>
    <xf numFmtId="0" fontId="6" fillId="0" borderId="6" xfId="0" applyFont="1" applyBorder="1" applyAlignment="1">
      <alignment horizontal="center" vertical="center" wrapText="1"/>
    </xf>
    <xf numFmtId="164" fontId="6" fillId="4" borderId="6" xfId="0" applyNumberFormat="1" applyFont="1" applyFill="1" applyBorder="1" applyAlignment="1">
      <alignment vertical="center"/>
    </xf>
    <xf numFmtId="0" fontId="5" fillId="0" borderId="6" xfId="0" applyFont="1" applyBorder="1" applyAlignment="1">
      <alignment horizontal="center" vertical="center" wrapText="1"/>
    </xf>
    <xf numFmtId="0" fontId="1" fillId="0" borderId="0" xfId="0" applyFont="1"/>
    <xf numFmtId="0" fontId="2" fillId="0" borderId="0" xfId="0" applyFont="1" applyAlignment="1">
      <alignment horizontal="center" vertical="center"/>
    </xf>
    <xf numFmtId="0" fontId="7" fillId="0" borderId="0" xfId="0" applyFont="1" applyAlignment="1">
      <alignment wrapText="1"/>
    </xf>
    <xf numFmtId="0" fontId="3" fillId="0" borderId="0" xfId="0" applyFont="1" applyAlignment="1">
      <alignment horizontal="center" vertical="center"/>
    </xf>
    <xf numFmtId="0" fontId="8" fillId="0" borderId="0" xfId="0" applyFont="1" applyAlignment="1">
      <alignment horizontal="center" vertical="center"/>
    </xf>
    <xf numFmtId="0" fontId="6" fillId="4" borderId="6" xfId="0" applyFont="1" applyFill="1" applyBorder="1" applyAlignment="1">
      <alignment horizontal="center" vertical="center"/>
    </xf>
    <xf numFmtId="164" fontId="6" fillId="0" borderId="9" xfId="0" applyNumberFormat="1" applyFont="1" applyBorder="1" applyAlignment="1">
      <alignment horizontal="center" vertical="center"/>
    </xf>
    <xf numFmtId="0" fontId="6" fillId="0" borderId="5" xfId="0" applyFont="1" applyBorder="1" applyAlignment="1">
      <alignment horizontal="center" vertical="center"/>
    </xf>
    <xf numFmtId="164" fontId="6" fillId="0" borderId="10" xfId="0" applyNumberFormat="1" applyFont="1" applyBorder="1" applyAlignment="1">
      <alignment horizontal="center" vertical="center"/>
    </xf>
    <xf numFmtId="0" fontId="6" fillId="0" borderId="6" xfId="0" applyFont="1" applyBorder="1" applyAlignment="1">
      <alignment horizontal="center" vertical="center"/>
    </xf>
    <xf numFmtId="1" fontId="6" fillId="4" borderId="6" xfId="0" applyNumberFormat="1" applyFont="1" applyFill="1" applyBorder="1" applyAlignment="1">
      <alignment horizontal="center" vertical="center"/>
    </xf>
    <xf numFmtId="164" fontId="6" fillId="4" borderId="11" xfId="0" applyNumberFormat="1" applyFont="1" applyFill="1" applyBorder="1" applyAlignment="1">
      <alignment horizontal="center" vertical="center"/>
    </xf>
    <xf numFmtId="0" fontId="5" fillId="3" borderId="11" xfId="0" applyFont="1" applyFill="1" applyBorder="1" applyAlignment="1">
      <alignment horizontal="center" vertical="center" wrapText="1"/>
    </xf>
    <xf numFmtId="0" fontId="1" fillId="0" borderId="6" xfId="0" applyFont="1" applyBorder="1" applyAlignment="1">
      <alignment horizontal="center" vertical="center" wrapText="1"/>
    </xf>
    <xf numFmtId="0" fontId="6" fillId="4" borderId="13" xfId="0" applyFont="1" applyFill="1" applyBorder="1" applyAlignment="1">
      <alignment horizontal="center" vertical="center" wrapText="1"/>
    </xf>
    <xf numFmtId="164" fontId="6" fillId="0" borderId="3" xfId="0" applyNumberFormat="1" applyFont="1" applyBorder="1" applyAlignment="1">
      <alignment horizontal="right" vertical="center"/>
    </xf>
    <xf numFmtId="164" fontId="6" fillId="0" borderId="6" xfId="0" applyNumberFormat="1" applyFont="1" applyBorder="1" applyAlignment="1">
      <alignment horizontal="right" vertical="center" wrapText="1"/>
    </xf>
    <xf numFmtId="164" fontId="6" fillId="4" borderId="14" xfId="0" applyNumberFormat="1" applyFont="1" applyFill="1" applyBorder="1" applyAlignment="1">
      <alignment horizontal="right" vertical="center"/>
    </xf>
    <xf numFmtId="164" fontId="6" fillId="4" borderId="14" xfId="0" applyNumberFormat="1" applyFont="1" applyFill="1" applyBorder="1" applyAlignment="1">
      <alignment vertical="center"/>
    </xf>
    <xf numFmtId="0" fontId="6" fillId="4" borderId="15" xfId="0" applyFont="1" applyFill="1" applyBorder="1" applyAlignment="1">
      <alignment horizontal="center" vertical="center" wrapText="1"/>
    </xf>
    <xf numFmtId="0" fontId="6" fillId="0" borderId="15" xfId="0" applyFont="1" applyBorder="1" applyAlignment="1">
      <alignment horizontal="center" vertical="center"/>
    </xf>
    <xf numFmtId="164" fontId="6" fillId="0" borderId="15" xfId="0" applyNumberFormat="1" applyFont="1" applyBorder="1" applyAlignment="1">
      <alignment horizontal="center" vertical="center"/>
    </xf>
    <xf numFmtId="165" fontId="6" fillId="0" borderId="15" xfId="0" applyNumberFormat="1" applyFont="1" applyBorder="1" applyAlignment="1">
      <alignment horizontal="center" vertical="center"/>
    </xf>
    <xf numFmtId="0" fontId="4" fillId="0" borderId="7" xfId="0" applyFont="1" applyBorder="1" applyAlignment="1">
      <alignment horizontal="center" vertical="center"/>
    </xf>
    <xf numFmtId="0" fontId="14" fillId="0" borderId="7" xfId="0" applyFont="1" applyBorder="1" applyAlignment="1">
      <alignment horizontal="center" wrapText="1"/>
    </xf>
    <xf numFmtId="0" fontId="14" fillId="0" borderId="12" xfId="0" applyFont="1" applyBorder="1" applyAlignment="1">
      <alignment horizontal="center" wrapText="1"/>
    </xf>
    <xf numFmtId="0" fontId="14" fillId="0" borderId="15" xfId="0" applyFont="1" applyBorder="1" applyAlignment="1">
      <alignment horizontal="center" wrapText="1"/>
    </xf>
    <xf numFmtId="166" fontId="12" fillId="5" borderId="9" xfId="0" applyNumberFormat="1"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0" borderId="14" xfId="0" applyFont="1" applyBorder="1" applyAlignment="1">
      <alignment horizontal="center" vertical="center" wrapText="1"/>
    </xf>
    <xf numFmtId="0" fontId="12" fillId="4" borderId="6" xfId="0" applyFont="1" applyFill="1" applyBorder="1" applyAlignment="1">
      <alignment horizontal="center" vertical="center" wrapText="1"/>
    </xf>
    <xf numFmtId="0" fontId="6" fillId="0" borderId="16" xfId="0" applyFont="1" applyBorder="1" applyAlignment="1">
      <alignment horizontal="center" vertical="center" wrapText="1"/>
    </xf>
    <xf numFmtId="0" fontId="6" fillId="0" borderId="7" xfId="0" applyFont="1" applyBorder="1" applyAlignment="1">
      <alignment horizontal="center" vertical="center"/>
    </xf>
    <xf numFmtId="0" fontId="12" fillId="0" borderId="16" xfId="0" applyFont="1" applyBorder="1" applyAlignment="1">
      <alignment horizontal="center" vertical="center" wrapText="1"/>
    </xf>
    <xf numFmtId="0" fontId="5" fillId="0" borderId="11" xfId="0" applyFont="1" applyBorder="1" applyAlignment="1">
      <alignment horizontal="center" vertical="center" wrapText="1"/>
    </xf>
    <xf numFmtId="0" fontId="6" fillId="4" borderId="11" xfId="0" applyFont="1" applyFill="1" applyBorder="1" applyAlignment="1">
      <alignment horizontal="center" vertical="center" wrapText="1"/>
    </xf>
    <xf numFmtId="0" fontId="6" fillId="0" borderId="11" xfId="0" applyFont="1" applyBorder="1" applyAlignment="1">
      <alignment horizontal="center" vertical="center" wrapText="1"/>
    </xf>
    <xf numFmtId="164" fontId="6" fillId="4" borderId="11" xfId="0" applyNumberFormat="1" applyFont="1" applyFill="1" applyBorder="1" applyAlignment="1">
      <alignment vertical="center"/>
    </xf>
    <xf numFmtId="0" fontId="2" fillId="0" borderId="15" xfId="0" applyFont="1" applyBorder="1" applyAlignment="1">
      <alignment horizontal="center" vertical="center" wrapText="1"/>
    </xf>
    <xf numFmtId="164" fontId="2" fillId="0" borderId="15"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12" fillId="4" borderId="11" xfId="0" applyFont="1" applyFill="1" applyBorder="1" applyAlignment="1">
      <alignment horizontal="center" vertical="center" wrapText="1"/>
    </xf>
    <xf numFmtId="0" fontId="6" fillId="0" borderId="11" xfId="0" applyFont="1" applyBorder="1" applyAlignment="1">
      <alignment horizontal="center" vertical="center"/>
    </xf>
    <xf numFmtId="0" fontId="1" fillId="0" borderId="11" xfId="0" applyFont="1" applyBorder="1" applyAlignment="1">
      <alignment horizontal="center" vertical="center" wrapText="1"/>
    </xf>
    <xf numFmtId="0" fontId="6" fillId="4" borderId="23" xfId="0" applyFont="1" applyFill="1" applyBorder="1" applyAlignment="1">
      <alignment horizontal="center" vertical="center" wrapText="1"/>
    </xf>
    <xf numFmtId="164" fontId="6" fillId="4" borderId="17" xfId="0" applyNumberFormat="1" applyFont="1" applyFill="1" applyBorder="1" applyAlignment="1">
      <alignment vertical="center"/>
    </xf>
    <xf numFmtId="0" fontId="4" fillId="0" borderId="15" xfId="0" applyFont="1" applyBorder="1"/>
    <xf numFmtId="165" fontId="9" fillId="0" borderId="15" xfId="0" applyNumberFormat="1" applyFont="1" applyBorder="1"/>
    <xf numFmtId="0" fontId="6" fillId="0" borderId="15" xfId="0" applyFont="1" applyBorder="1" applyAlignment="1">
      <alignment horizontal="left" vertical="center" wrapText="1"/>
    </xf>
    <xf numFmtId="165" fontId="18" fillId="0" borderId="15" xfId="0" applyNumberFormat="1" applyFont="1" applyBorder="1" applyAlignment="1">
      <alignment horizontal="center" vertical="center"/>
    </xf>
    <xf numFmtId="0" fontId="6" fillId="4" borderId="14" xfId="0" applyFont="1" applyFill="1" applyBorder="1" applyAlignment="1">
      <alignment horizontal="left" vertical="center" wrapText="1"/>
    </xf>
    <xf numFmtId="164" fontId="6" fillId="0" borderId="14" xfId="0" applyNumberFormat="1" applyFont="1" applyBorder="1" applyAlignment="1">
      <alignment horizontal="right" vertical="center"/>
    </xf>
    <xf numFmtId="0" fontId="15" fillId="3" borderId="11" xfId="0" applyFont="1" applyFill="1" applyBorder="1" applyAlignment="1">
      <alignment horizontal="center" vertical="center" wrapText="1"/>
    </xf>
    <xf numFmtId="164" fontId="2" fillId="0" borderId="20" xfId="0" applyNumberFormat="1" applyFont="1" applyBorder="1" applyAlignment="1">
      <alignment horizontal="center" vertical="center" wrapText="1"/>
    </xf>
    <xf numFmtId="164" fontId="6" fillId="4" borderId="23" xfId="0" applyNumberFormat="1" applyFont="1" applyFill="1" applyBorder="1" applyAlignment="1">
      <alignment horizontal="center" vertical="center"/>
    </xf>
    <xf numFmtId="164" fontId="6" fillId="4" borderId="13" xfId="0" applyNumberFormat="1" applyFont="1" applyFill="1" applyBorder="1" applyAlignment="1">
      <alignment horizontal="center" vertical="center"/>
    </xf>
    <xf numFmtId="164" fontId="6" fillId="0" borderId="18" xfId="0" applyNumberFormat="1" applyFont="1" applyBorder="1" applyAlignment="1">
      <alignment horizontal="center" vertical="center"/>
    </xf>
    <xf numFmtId="164" fontId="2" fillId="0" borderId="20" xfId="0" applyNumberFormat="1" applyFont="1" applyBorder="1" applyAlignment="1">
      <alignment horizontal="center" vertical="center"/>
    </xf>
    <xf numFmtId="164" fontId="6" fillId="0" borderId="15" xfId="0" applyNumberFormat="1" applyFont="1" applyBorder="1" applyAlignment="1">
      <alignment vertical="center" wrapText="1"/>
    </xf>
    <xf numFmtId="164" fontId="6" fillId="4" borderId="13" xfId="0" applyNumberFormat="1" applyFont="1" applyFill="1" applyBorder="1" applyAlignment="1">
      <alignment vertical="center"/>
    </xf>
    <xf numFmtId="0" fontId="11" fillId="0" borderId="7" xfId="0" applyFont="1" applyBorder="1" applyAlignment="1">
      <alignment horizontal="center" vertical="center"/>
    </xf>
    <xf numFmtId="0" fontId="4" fillId="0" borderId="16" xfId="0" applyFont="1" applyBorder="1" applyAlignment="1">
      <alignment horizontal="center" vertical="center"/>
    </xf>
    <xf numFmtId="0" fontId="14" fillId="0" borderId="23" xfId="0" applyFont="1" applyBorder="1" applyAlignment="1">
      <alignment wrapText="1"/>
    </xf>
    <xf numFmtId="0" fontId="11" fillId="0" borderId="15" xfId="0" applyFont="1" applyBorder="1" applyAlignment="1">
      <alignment horizontal="center" vertical="center"/>
    </xf>
    <xf numFmtId="0" fontId="4" fillId="0" borderId="15" xfId="0" applyFont="1" applyBorder="1" applyAlignment="1">
      <alignment horizontal="center" vertical="center"/>
    </xf>
    <xf numFmtId="0" fontId="12" fillId="0" borderId="15" xfId="0" applyFont="1" applyBorder="1" applyAlignment="1">
      <alignment vertical="center" wrapText="1"/>
    </xf>
    <xf numFmtId="166" fontId="12" fillId="5" borderId="15" xfId="0" applyNumberFormat="1" applyFont="1" applyFill="1" applyBorder="1" applyAlignment="1">
      <alignment vertical="center" wrapText="1"/>
    </xf>
    <xf numFmtId="6" fontId="12" fillId="5" borderId="15" xfId="0" applyNumberFormat="1" applyFont="1" applyFill="1" applyBorder="1" applyAlignment="1">
      <alignment vertical="center" wrapText="1"/>
    </xf>
    <xf numFmtId="164" fontId="2" fillId="0" borderId="19" xfId="0" applyNumberFormat="1" applyFont="1" applyBorder="1" applyAlignment="1">
      <alignment horizontal="center" vertical="center" wrapText="1"/>
    </xf>
    <xf numFmtId="164" fontId="16" fillId="0" borderId="20" xfId="0" applyNumberFormat="1" applyFont="1" applyBorder="1" applyAlignment="1">
      <alignment horizontal="center" vertical="center"/>
    </xf>
    <xf numFmtId="164" fontId="19" fillId="0" borderId="15" xfId="0" applyNumberFormat="1" applyFont="1" applyBorder="1" applyAlignment="1">
      <alignment horizontal="center" vertical="center"/>
    </xf>
    <xf numFmtId="0" fontId="10" fillId="0" borderId="15" xfId="0" applyFont="1" applyBorder="1" applyAlignment="1">
      <alignment horizontal="center" vertical="center" wrapText="1"/>
    </xf>
    <xf numFmtId="0" fontId="6" fillId="4" borderId="16" xfId="0" applyFont="1" applyFill="1" applyBorder="1" applyAlignment="1">
      <alignment horizontal="center" vertical="center" wrapText="1"/>
    </xf>
    <xf numFmtId="0" fontId="0" fillId="0" borderId="0" xfId="0" applyAlignment="1">
      <alignment wrapText="1"/>
    </xf>
    <xf numFmtId="3" fontId="3" fillId="0" borderId="0" xfId="0" applyNumberFormat="1" applyFont="1" applyAlignment="1">
      <alignment horizontal="center" vertical="center"/>
    </xf>
    <xf numFmtId="0" fontId="19" fillId="0" borderId="15" xfId="0" applyFont="1" applyBorder="1" applyAlignment="1">
      <alignment horizontal="center" vertical="center"/>
    </xf>
    <xf numFmtId="0" fontId="17"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horizontal="center" vertical="center" wrapText="1"/>
    </xf>
    <xf numFmtId="0" fontId="13" fillId="0" borderId="31" xfId="0" applyFont="1" applyBorder="1" applyAlignment="1">
      <alignment horizontal="center" vertical="center"/>
    </xf>
    <xf numFmtId="0" fontId="13" fillId="0" borderId="25" xfId="0" applyFont="1" applyBorder="1" applyAlignment="1">
      <alignment horizontal="center" vertical="center"/>
    </xf>
    <xf numFmtId="0" fontId="13" fillId="0" borderId="27" xfId="0" applyFont="1" applyBorder="1" applyAlignment="1">
      <alignment horizontal="center" vertical="center"/>
    </xf>
    <xf numFmtId="0" fontId="5" fillId="0" borderId="15" xfId="0" applyFont="1" applyBorder="1" applyAlignment="1">
      <alignment horizontal="center" vertical="center" wrapText="1"/>
    </xf>
    <xf numFmtId="0" fontId="16" fillId="0" borderId="18" xfId="0" applyFont="1" applyBorder="1" applyAlignment="1">
      <alignment horizontal="center" vertical="center"/>
    </xf>
    <xf numFmtId="0" fontId="16" fillId="0" borderId="19" xfId="0" applyFont="1" applyBorder="1" applyAlignment="1">
      <alignment horizontal="center" vertical="center"/>
    </xf>
    <xf numFmtId="0" fontId="16" fillId="0" borderId="20" xfId="0" applyFont="1" applyBorder="1" applyAlignment="1">
      <alignment horizontal="center" vertical="center"/>
    </xf>
    <xf numFmtId="0" fontId="2" fillId="0" borderId="22" xfId="0" applyFont="1" applyBorder="1" applyAlignment="1">
      <alignment horizontal="center" vertical="center" wrapText="1"/>
    </xf>
    <xf numFmtId="0" fontId="2" fillId="0" borderId="30" xfId="0" applyFont="1" applyBorder="1" applyAlignment="1">
      <alignment horizontal="center" vertical="center" wrapText="1"/>
    </xf>
    <xf numFmtId="0" fontId="10" fillId="0" borderId="24" xfId="0" applyFont="1" applyBorder="1" applyAlignment="1">
      <alignment horizontal="left" vertical="center" wrapText="1"/>
    </xf>
    <xf numFmtId="0" fontId="10" fillId="0" borderId="21" xfId="0" applyFont="1" applyBorder="1" applyAlignment="1">
      <alignment horizontal="left" vertical="center" wrapText="1"/>
    </xf>
    <xf numFmtId="0" fontId="10" fillId="0" borderId="26" xfId="0" applyFont="1" applyBorder="1" applyAlignment="1">
      <alignment horizontal="left" vertical="center" wrapText="1"/>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10" fillId="0" borderId="29" xfId="0" applyFont="1" applyBorder="1" applyAlignment="1">
      <alignment horizontal="left" vertical="center" wrapText="1"/>
    </xf>
    <xf numFmtId="0" fontId="2" fillId="2" borderId="10" xfId="0" applyFont="1" applyFill="1" applyBorder="1" applyAlignment="1">
      <alignment horizontal="center" vertical="center" wrapText="1"/>
    </xf>
    <xf numFmtId="0" fontId="4" fillId="0" borderId="2" xfId="0" applyFont="1" applyBorder="1"/>
    <xf numFmtId="0" fontId="4" fillId="0" borderId="3" xfId="0" applyFont="1" applyBorder="1"/>
    <xf numFmtId="0" fontId="5" fillId="3" borderId="4" xfId="0" applyFont="1" applyFill="1" applyBorder="1" applyAlignment="1">
      <alignment horizontal="center" vertical="center"/>
    </xf>
    <xf numFmtId="0" fontId="4" fillId="0" borderId="12" xfId="0" applyFont="1" applyBorder="1"/>
    <xf numFmtId="0" fontId="5" fillId="3" borderId="4" xfId="0" applyFont="1" applyFill="1" applyBorder="1" applyAlignment="1">
      <alignment horizontal="center" vertical="center" wrapText="1"/>
    </xf>
    <xf numFmtId="0" fontId="4" fillId="0" borderId="12" xfId="0" applyFont="1" applyBorder="1" applyAlignment="1">
      <alignment wrapText="1"/>
    </xf>
    <xf numFmtId="0" fontId="5" fillId="3" borderId="1"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0" borderId="4" xfId="0" applyFont="1" applyBorder="1" applyAlignment="1">
      <alignment horizontal="center" vertical="center" wrapText="1"/>
    </xf>
    <xf numFmtId="0" fontId="4" fillId="0" borderId="8" xfId="0" applyFont="1" applyBorder="1"/>
    <xf numFmtId="0" fontId="2" fillId="0" borderId="18" xfId="0" applyFont="1" applyBorder="1" applyAlignment="1">
      <alignment horizontal="center" vertical="center" wrapText="1"/>
    </xf>
    <xf numFmtId="0" fontId="1" fillId="0" borderId="18" xfId="0" applyFont="1" applyBorder="1" applyAlignment="1">
      <alignment horizontal="left" vertical="center" wrapText="1"/>
    </xf>
    <xf numFmtId="0" fontId="1" fillId="0" borderId="19" xfId="0" applyFont="1" applyBorder="1" applyAlignment="1">
      <alignment horizontal="left" vertical="center" wrapText="1"/>
    </xf>
    <xf numFmtId="0" fontId="1" fillId="0" borderId="20" xfId="0" applyFont="1" applyBorder="1" applyAlignment="1">
      <alignment horizontal="left" vertical="center" wrapText="1"/>
    </xf>
    <xf numFmtId="0" fontId="5" fillId="0" borderId="22"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22" xfId="0" applyFont="1" applyBorder="1" applyAlignment="1">
      <alignment horizontal="center" vertical="center" wrapText="1"/>
    </xf>
    <xf numFmtId="0" fontId="1" fillId="0" borderId="15" xfId="0" applyFont="1" applyBorder="1" applyAlignment="1">
      <alignment horizontal="left" vertical="center" wrapText="1"/>
    </xf>
    <xf numFmtId="0" fontId="4" fillId="0" borderId="5" xfId="0" applyFont="1" applyBorder="1"/>
    <xf numFmtId="0" fontId="4" fillId="0" borderId="5" xfId="0" applyFont="1" applyBorder="1" applyAlignment="1">
      <alignment wrapText="1"/>
    </xf>
    <xf numFmtId="0" fontId="4" fillId="0" borderId="9" xfId="0" applyFont="1" applyBorder="1"/>
    <xf numFmtId="0" fontId="4" fillId="0" borderId="16" xfId="0" applyFont="1" applyBorder="1"/>
    <xf numFmtId="0" fontId="20" fillId="0" borderId="0" xfId="0" applyFont="1" applyAlignment="1">
      <alignment horizontal="center" vertical="center"/>
    </xf>
    <xf numFmtId="0" fontId="20"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12" Type="http://schemas.openxmlformats.org/officeDocument/2006/relationships/styles" Target="styles.xml"/><Relationship Id="rId1" Type="http://schemas.openxmlformats.org/officeDocument/2006/relationships/worksheet" Target="worksheets/sheet1.xml"/><Relationship Id="rId11" Type="http://schemas.openxmlformats.org/officeDocument/2006/relationships/theme" Target="theme/theme1.xml"/><Relationship Id="rId10" Type="http://customschemas.google.com/relationships/workbookmetadata" Target="metadata"/><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469900</xdr:colOff>
      <xdr:row>83</xdr:row>
      <xdr:rowOff>393700</xdr:rowOff>
    </xdr:from>
    <xdr:to>
      <xdr:col>1</xdr:col>
      <xdr:colOff>1360967</xdr:colOff>
      <xdr:row>89</xdr:row>
      <xdr:rowOff>168275</xdr:rowOff>
    </xdr:to>
    <xdr:pic>
      <xdr:nvPicPr>
        <xdr:cNvPr id="3" name="Imagen 2">
          <a:extLst>
            <a:ext uri="{FF2B5EF4-FFF2-40B4-BE49-F238E27FC236}">
              <a16:creationId xmlns:a16="http://schemas.microsoft.com/office/drawing/2014/main" id="{7D068105-8712-4F05-873B-7453A2ED094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76300" y="71551800"/>
          <a:ext cx="891067" cy="120967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9"/>
  <sheetViews>
    <sheetView showGridLines="0" tabSelected="1" topLeftCell="B79" zoomScale="60" zoomScaleNormal="60" workbookViewId="0">
      <selection activeCell="D101" sqref="D101"/>
    </sheetView>
  </sheetViews>
  <sheetFormatPr baseColWidth="10" defaultColWidth="14.44140625" defaultRowHeight="15" customHeight="1" x14ac:dyDescent="0.3"/>
  <cols>
    <col min="1" max="1" width="6" customWidth="1"/>
    <col min="2" max="2" width="23.77734375" customWidth="1"/>
    <col min="3" max="3" width="17.5546875" customWidth="1"/>
    <col min="4" max="4" width="37" style="84" customWidth="1"/>
    <col min="5" max="6" width="17.77734375" customWidth="1"/>
    <col min="7" max="7" width="17.5546875" customWidth="1"/>
    <col min="8" max="8" width="31.44140625" customWidth="1"/>
    <col min="9" max="9" width="27.5546875" customWidth="1"/>
    <col min="10" max="10" width="37.21875" customWidth="1"/>
    <col min="11" max="14" width="11.44140625" customWidth="1"/>
  </cols>
  <sheetData>
    <row r="1" spans="1:26" ht="66.75" customHeight="1" x14ac:dyDescent="0.3">
      <c r="A1" s="1"/>
      <c r="B1" s="87" t="s">
        <v>105</v>
      </c>
      <c r="C1" s="88"/>
      <c r="D1" s="88"/>
      <c r="E1" s="88"/>
      <c r="F1" s="88"/>
      <c r="G1" s="88"/>
      <c r="H1" s="88"/>
      <c r="I1" s="88"/>
      <c r="J1" s="89"/>
      <c r="K1" s="1"/>
      <c r="L1" s="1"/>
      <c r="M1" s="1"/>
      <c r="N1" s="1"/>
      <c r="O1" s="2"/>
      <c r="P1" s="2"/>
      <c r="Q1" s="2"/>
      <c r="R1" s="2"/>
      <c r="S1" s="2"/>
      <c r="T1" s="2"/>
      <c r="U1" s="2"/>
      <c r="V1" s="2"/>
      <c r="W1" s="2"/>
      <c r="X1" s="2"/>
      <c r="Y1" s="2"/>
      <c r="Z1" s="2"/>
    </row>
    <row r="2" spans="1:26" ht="38.25" customHeight="1" x14ac:dyDescent="0.3">
      <c r="A2" s="1"/>
      <c r="B2" s="105" t="s">
        <v>0</v>
      </c>
      <c r="C2" s="126"/>
      <c r="D2" s="126"/>
      <c r="E2" s="126"/>
      <c r="F2" s="126"/>
      <c r="G2" s="126"/>
      <c r="H2" s="126"/>
      <c r="I2" s="126"/>
      <c r="J2" s="127"/>
      <c r="K2" s="1"/>
      <c r="L2" s="1"/>
      <c r="M2" s="1"/>
      <c r="N2" s="1"/>
      <c r="O2" s="2"/>
      <c r="P2" s="2"/>
      <c r="Q2" s="2"/>
      <c r="R2" s="2"/>
      <c r="S2" s="2"/>
      <c r="T2" s="2"/>
      <c r="U2" s="2"/>
      <c r="V2" s="2"/>
      <c r="W2" s="2"/>
      <c r="X2" s="2"/>
      <c r="Y2" s="2"/>
      <c r="Z2" s="2"/>
    </row>
    <row r="3" spans="1:26" ht="30.75" customHeight="1" x14ac:dyDescent="0.3">
      <c r="A3" s="1"/>
      <c r="B3" s="108" t="s">
        <v>1</v>
      </c>
      <c r="C3" s="110" t="s">
        <v>2</v>
      </c>
      <c r="D3" s="110" t="s">
        <v>3</v>
      </c>
      <c r="E3" s="110" t="s">
        <v>4</v>
      </c>
      <c r="F3" s="108" t="s">
        <v>5</v>
      </c>
      <c r="G3" s="112" t="s">
        <v>6</v>
      </c>
      <c r="H3" s="113"/>
      <c r="I3" s="113"/>
      <c r="J3" s="107"/>
      <c r="K3" s="1"/>
      <c r="L3" s="1"/>
      <c r="M3" s="1"/>
      <c r="N3" s="1"/>
      <c r="O3" s="2"/>
      <c r="P3" s="2"/>
      <c r="Q3" s="2"/>
      <c r="R3" s="2"/>
      <c r="S3" s="2"/>
      <c r="T3" s="2"/>
      <c r="U3" s="2"/>
      <c r="V3" s="2"/>
      <c r="W3" s="2"/>
      <c r="X3" s="2"/>
      <c r="Y3" s="2"/>
      <c r="Z3" s="2"/>
    </row>
    <row r="4" spans="1:26" ht="30.75" customHeight="1" x14ac:dyDescent="0.3">
      <c r="A4" s="1"/>
      <c r="B4" s="124"/>
      <c r="C4" s="124"/>
      <c r="D4" s="125"/>
      <c r="E4" s="124"/>
      <c r="F4" s="124"/>
      <c r="G4" s="3" t="s">
        <v>7</v>
      </c>
      <c r="H4" s="63" t="s">
        <v>106</v>
      </c>
      <c r="I4" s="63" t="s">
        <v>107</v>
      </c>
      <c r="J4" s="23" t="s">
        <v>8</v>
      </c>
      <c r="K4" s="1"/>
      <c r="L4" s="1"/>
      <c r="M4" s="1"/>
      <c r="N4" s="1"/>
      <c r="O4" s="2"/>
      <c r="P4" s="2"/>
      <c r="Q4" s="2"/>
      <c r="R4" s="2"/>
      <c r="S4" s="2"/>
      <c r="T4" s="2"/>
      <c r="U4" s="2"/>
      <c r="V4" s="2"/>
      <c r="W4" s="2"/>
      <c r="X4" s="2"/>
      <c r="Y4" s="2"/>
      <c r="Z4" s="2"/>
    </row>
    <row r="5" spans="1:26" ht="367.5" customHeight="1" x14ac:dyDescent="0.3">
      <c r="A5" s="1"/>
      <c r="B5" s="114" t="s">
        <v>9</v>
      </c>
      <c r="C5" s="114" t="s">
        <v>10</v>
      </c>
      <c r="D5" s="4" t="s">
        <v>11</v>
      </c>
      <c r="E5" s="4" t="s">
        <v>12</v>
      </c>
      <c r="F5" s="5">
        <v>1000</v>
      </c>
      <c r="G5" s="19">
        <v>9400</v>
      </c>
      <c r="H5" s="32">
        <f>J5/1.19</f>
        <v>7899159.6638655467</v>
      </c>
      <c r="I5" s="67">
        <f>H5*19%</f>
        <v>1500840.336134454</v>
      </c>
      <c r="J5" s="69">
        <f>F5*G5</f>
        <v>9400000</v>
      </c>
      <c r="K5" s="1"/>
      <c r="L5" s="1"/>
      <c r="M5" s="1"/>
      <c r="N5" s="1"/>
      <c r="O5" s="2"/>
      <c r="P5" s="2"/>
      <c r="Q5" s="2"/>
      <c r="R5" s="2"/>
      <c r="S5" s="2"/>
      <c r="T5" s="2"/>
      <c r="U5" s="2"/>
      <c r="V5" s="2"/>
      <c r="W5" s="2"/>
      <c r="X5" s="2"/>
      <c r="Y5" s="2"/>
      <c r="Z5" s="2"/>
    </row>
    <row r="6" spans="1:26" ht="296.39999999999998" x14ac:dyDescent="0.3">
      <c r="A6" s="1"/>
      <c r="B6" s="115"/>
      <c r="C6" s="124"/>
      <c r="D6" s="4" t="s">
        <v>13</v>
      </c>
      <c r="E6" s="4" t="s">
        <v>12</v>
      </c>
      <c r="F6" s="5">
        <v>1000</v>
      </c>
      <c r="G6" s="6">
        <v>9400</v>
      </c>
      <c r="H6" s="32">
        <f>J6/1.19</f>
        <v>7899159.6638655467</v>
      </c>
      <c r="I6" s="67">
        <f>H6*19%</f>
        <v>1500840.336134454</v>
      </c>
      <c r="J6" s="69">
        <f t="shared" ref="J6:J21" si="0">F6*G6</f>
        <v>9400000</v>
      </c>
      <c r="K6" s="1"/>
      <c r="L6" s="1"/>
      <c r="M6" s="1"/>
      <c r="N6" s="1"/>
      <c r="O6" s="2"/>
      <c r="P6" s="2"/>
      <c r="Q6" s="2"/>
      <c r="R6" s="2"/>
      <c r="S6" s="2"/>
      <c r="T6" s="2"/>
      <c r="U6" s="2"/>
      <c r="V6" s="2"/>
      <c r="W6" s="2"/>
      <c r="X6" s="2"/>
      <c r="Y6" s="2"/>
      <c r="Z6" s="2"/>
    </row>
    <row r="7" spans="1:26" ht="93.6" x14ac:dyDescent="0.3">
      <c r="A7" s="1"/>
      <c r="B7" s="115"/>
      <c r="C7" s="114" t="s">
        <v>14</v>
      </c>
      <c r="D7" s="7" t="s">
        <v>15</v>
      </c>
      <c r="E7" s="7" t="s">
        <v>16</v>
      </c>
      <c r="F7" s="8">
        <v>1600</v>
      </c>
      <c r="G7" s="70">
        <v>4000</v>
      </c>
      <c r="H7" s="32">
        <f t="shared" ref="H7:H9" si="1">J7/1.19</f>
        <v>5378151.260504202</v>
      </c>
      <c r="I7" s="67">
        <f t="shared" ref="I7:I9" si="2">H7*19%</f>
        <v>1021848.7394957984</v>
      </c>
      <c r="J7" s="69">
        <f t="shared" si="0"/>
        <v>6400000</v>
      </c>
      <c r="K7" s="1"/>
      <c r="L7" s="1"/>
      <c r="M7" s="1"/>
      <c r="N7" s="1"/>
      <c r="O7" s="2"/>
      <c r="P7" s="2"/>
      <c r="Q7" s="2"/>
      <c r="R7" s="2"/>
      <c r="S7" s="2"/>
      <c r="T7" s="2"/>
      <c r="U7" s="2"/>
      <c r="V7" s="2"/>
      <c r="W7" s="2"/>
      <c r="X7" s="2"/>
      <c r="Y7" s="2"/>
      <c r="Z7" s="2"/>
    </row>
    <row r="8" spans="1:26" ht="131.25" customHeight="1" x14ac:dyDescent="0.3">
      <c r="A8" s="1"/>
      <c r="B8" s="115"/>
      <c r="C8" s="124"/>
      <c r="D8" s="7" t="s">
        <v>17</v>
      </c>
      <c r="E8" s="7" t="s">
        <v>16</v>
      </c>
      <c r="F8" s="8">
        <v>1613</v>
      </c>
      <c r="G8" s="70">
        <v>4000</v>
      </c>
      <c r="H8" s="32">
        <f t="shared" si="1"/>
        <v>5421848.7394957989</v>
      </c>
      <c r="I8" s="67">
        <f t="shared" si="2"/>
        <v>1030151.2605042019</v>
      </c>
      <c r="J8" s="69">
        <f t="shared" si="0"/>
        <v>6452000</v>
      </c>
      <c r="K8" s="1"/>
      <c r="L8" s="1"/>
      <c r="M8" s="1"/>
      <c r="N8" s="1"/>
      <c r="O8" s="2"/>
      <c r="P8" s="2"/>
      <c r="Q8" s="2"/>
      <c r="R8" s="2"/>
      <c r="S8" s="2"/>
      <c r="T8" s="2"/>
      <c r="U8" s="2"/>
      <c r="V8" s="2"/>
      <c r="W8" s="2"/>
      <c r="X8" s="2"/>
      <c r="Y8" s="2"/>
      <c r="Z8" s="2"/>
    </row>
    <row r="9" spans="1:26" ht="304.5" customHeight="1" x14ac:dyDescent="0.3">
      <c r="A9" s="1"/>
      <c r="B9" s="115"/>
      <c r="C9" s="10" t="s">
        <v>18</v>
      </c>
      <c r="D9" s="7" t="s">
        <v>19</v>
      </c>
      <c r="E9" s="7" t="s">
        <v>16</v>
      </c>
      <c r="F9" s="8">
        <v>4000</v>
      </c>
      <c r="G9" s="9">
        <v>9300</v>
      </c>
      <c r="H9" s="32">
        <f t="shared" si="1"/>
        <v>31260504.201680675</v>
      </c>
      <c r="I9" s="67">
        <f t="shared" si="2"/>
        <v>5939495.7983193286</v>
      </c>
      <c r="J9" s="69">
        <f t="shared" si="0"/>
        <v>37200000</v>
      </c>
      <c r="K9" s="1"/>
      <c r="L9" s="1"/>
      <c r="M9" s="1"/>
      <c r="N9" s="1"/>
      <c r="O9" s="2"/>
      <c r="P9" s="2"/>
      <c r="Q9" s="2"/>
      <c r="R9" s="2"/>
      <c r="S9" s="2"/>
      <c r="T9" s="2"/>
      <c r="U9" s="2"/>
      <c r="V9" s="2"/>
      <c r="W9" s="2"/>
      <c r="X9" s="2"/>
      <c r="Y9" s="2"/>
      <c r="Z9" s="2"/>
    </row>
    <row r="10" spans="1:26" ht="130.5" customHeight="1" x14ac:dyDescent="0.3">
      <c r="A10" s="1"/>
      <c r="B10" s="115"/>
      <c r="C10" s="10" t="s">
        <v>20</v>
      </c>
      <c r="D10" s="7" t="s">
        <v>21</v>
      </c>
      <c r="E10" s="7" t="s">
        <v>16</v>
      </c>
      <c r="F10" s="8">
        <v>4000</v>
      </c>
      <c r="G10" s="9">
        <v>2000</v>
      </c>
      <c r="H10" s="32">
        <f>J10/1.19</f>
        <v>6722689.0756302522</v>
      </c>
      <c r="I10" s="67">
        <f>H10*19%</f>
        <v>1277310.924369748</v>
      </c>
      <c r="J10" s="69">
        <f t="shared" si="0"/>
        <v>8000000</v>
      </c>
      <c r="K10" s="1"/>
      <c r="L10" s="1"/>
      <c r="M10" s="1"/>
      <c r="N10" s="1"/>
      <c r="O10" s="2"/>
      <c r="P10" s="2"/>
      <c r="Q10" s="2"/>
      <c r="R10" s="2"/>
      <c r="S10" s="2"/>
      <c r="T10" s="2"/>
      <c r="U10" s="2"/>
      <c r="V10" s="2"/>
      <c r="W10" s="2"/>
      <c r="X10" s="2"/>
      <c r="Y10" s="2"/>
      <c r="Z10" s="2"/>
    </row>
    <row r="11" spans="1:26" ht="166.5" customHeight="1" x14ac:dyDescent="0.3">
      <c r="A11" s="1"/>
      <c r="B11" s="115"/>
      <c r="C11" s="114" t="s">
        <v>22</v>
      </c>
      <c r="D11" s="7" t="s">
        <v>23</v>
      </c>
      <c r="E11" s="7" t="s">
        <v>16</v>
      </c>
      <c r="F11" s="8">
        <v>200</v>
      </c>
      <c r="G11" s="66">
        <v>5000</v>
      </c>
      <c r="H11" s="32">
        <f t="shared" ref="H11:H15" si="3">J11/1.19</f>
        <v>840336.13445378153</v>
      </c>
      <c r="I11" s="67">
        <f t="shared" ref="I11:I21" si="4">H11*19%</f>
        <v>159663.8655462185</v>
      </c>
      <c r="J11" s="69">
        <f t="shared" si="0"/>
        <v>1000000</v>
      </c>
      <c r="K11" s="1"/>
      <c r="L11" s="1"/>
      <c r="M11" s="1"/>
      <c r="N11" s="1"/>
      <c r="O11" s="2"/>
      <c r="P11" s="2"/>
      <c r="Q11" s="2"/>
      <c r="R11" s="2"/>
      <c r="S11" s="2"/>
      <c r="T11" s="2"/>
      <c r="U11" s="2"/>
      <c r="V11" s="2"/>
      <c r="W11" s="2"/>
      <c r="X11" s="2"/>
      <c r="Y11" s="2"/>
      <c r="Z11" s="2"/>
    </row>
    <row r="12" spans="1:26" ht="184.5" customHeight="1" x14ac:dyDescent="0.3">
      <c r="A12" s="1"/>
      <c r="B12" s="115"/>
      <c r="C12" s="124"/>
      <c r="D12" s="7" t="s">
        <v>24</v>
      </c>
      <c r="E12" s="7" t="s">
        <v>16</v>
      </c>
      <c r="F12" s="8">
        <v>200</v>
      </c>
      <c r="G12" s="70">
        <v>5000</v>
      </c>
      <c r="H12" s="32">
        <f t="shared" si="3"/>
        <v>840336.13445378153</v>
      </c>
      <c r="I12" s="67">
        <f t="shared" si="4"/>
        <v>159663.8655462185</v>
      </c>
      <c r="J12" s="69">
        <f t="shared" si="0"/>
        <v>1000000</v>
      </c>
      <c r="K12" s="1"/>
      <c r="L12" s="1"/>
      <c r="M12" s="1"/>
      <c r="N12" s="1"/>
      <c r="O12" s="2"/>
      <c r="P12" s="2"/>
      <c r="Q12" s="2"/>
      <c r="R12" s="2"/>
      <c r="S12" s="2"/>
      <c r="T12" s="2"/>
      <c r="U12" s="2"/>
      <c r="V12" s="2"/>
      <c r="W12" s="2"/>
      <c r="X12" s="2"/>
      <c r="Y12" s="2"/>
      <c r="Z12" s="2"/>
    </row>
    <row r="13" spans="1:26" ht="156" x14ac:dyDescent="0.3">
      <c r="A13" s="1"/>
      <c r="B13" s="115"/>
      <c r="C13" s="10" t="s">
        <v>25</v>
      </c>
      <c r="D13" s="7" t="s">
        <v>26</v>
      </c>
      <c r="E13" s="7" t="s">
        <v>16</v>
      </c>
      <c r="F13" s="8">
        <v>2</v>
      </c>
      <c r="G13" s="9">
        <v>370000</v>
      </c>
      <c r="H13" s="32">
        <f t="shared" si="3"/>
        <v>621848.73949579836</v>
      </c>
      <c r="I13" s="67">
        <f t="shared" si="4"/>
        <v>118151.26050420169</v>
      </c>
      <c r="J13" s="69">
        <f t="shared" si="0"/>
        <v>740000</v>
      </c>
      <c r="K13" s="1"/>
      <c r="L13" s="1"/>
      <c r="M13" s="1"/>
      <c r="N13" s="1"/>
      <c r="O13" s="2"/>
      <c r="P13" s="2"/>
      <c r="Q13" s="2"/>
      <c r="R13" s="2"/>
      <c r="S13" s="2"/>
      <c r="T13" s="2"/>
      <c r="U13" s="2"/>
      <c r="V13" s="2"/>
      <c r="W13" s="2"/>
      <c r="X13" s="2"/>
      <c r="Y13" s="2"/>
      <c r="Z13" s="2"/>
    </row>
    <row r="14" spans="1:26" ht="171.6" x14ac:dyDescent="0.3">
      <c r="A14" s="1"/>
      <c r="B14" s="115"/>
      <c r="C14" s="10" t="s">
        <v>27</v>
      </c>
      <c r="D14" s="7" t="s">
        <v>28</v>
      </c>
      <c r="E14" s="7" t="s">
        <v>16</v>
      </c>
      <c r="F14" s="8">
        <v>2</v>
      </c>
      <c r="G14" s="9">
        <v>110000</v>
      </c>
      <c r="H14" s="32">
        <f t="shared" si="3"/>
        <v>184873.94957983194</v>
      </c>
      <c r="I14" s="67">
        <f t="shared" si="4"/>
        <v>35126.050420168067</v>
      </c>
      <c r="J14" s="69">
        <f t="shared" si="0"/>
        <v>220000</v>
      </c>
      <c r="K14" s="1"/>
      <c r="L14" s="1"/>
      <c r="M14" s="1"/>
      <c r="N14" s="1"/>
      <c r="O14" s="2"/>
      <c r="P14" s="2"/>
      <c r="Q14" s="2"/>
      <c r="R14" s="2"/>
      <c r="S14" s="2"/>
      <c r="T14" s="2"/>
      <c r="U14" s="2"/>
      <c r="V14" s="2"/>
      <c r="W14" s="2"/>
      <c r="X14" s="2"/>
      <c r="Y14" s="2"/>
      <c r="Z14" s="2"/>
    </row>
    <row r="15" spans="1:26" ht="124.8" x14ac:dyDescent="0.3">
      <c r="A15" s="1"/>
      <c r="B15" s="115"/>
      <c r="C15" s="10" t="s">
        <v>29</v>
      </c>
      <c r="D15" s="7" t="s">
        <v>30</v>
      </c>
      <c r="E15" s="7" t="s">
        <v>16</v>
      </c>
      <c r="F15" s="8">
        <v>1000</v>
      </c>
      <c r="G15" s="9">
        <v>8000</v>
      </c>
      <c r="H15" s="32">
        <f t="shared" si="3"/>
        <v>6722689.0756302522</v>
      </c>
      <c r="I15" s="67">
        <f t="shared" si="4"/>
        <v>1277310.924369748</v>
      </c>
      <c r="J15" s="69">
        <f t="shared" si="0"/>
        <v>8000000</v>
      </c>
      <c r="K15" s="1"/>
      <c r="L15" s="1"/>
      <c r="M15" s="1"/>
      <c r="N15" s="1"/>
      <c r="O15" s="2"/>
      <c r="P15" s="2"/>
      <c r="Q15" s="2"/>
      <c r="R15" s="2"/>
      <c r="S15" s="2"/>
      <c r="T15" s="2"/>
      <c r="U15" s="2"/>
      <c r="V15" s="2"/>
      <c r="W15" s="2"/>
      <c r="X15" s="2"/>
      <c r="Y15" s="2"/>
      <c r="Z15" s="2"/>
    </row>
    <row r="16" spans="1:26" ht="78" x14ac:dyDescent="0.3">
      <c r="A16" s="1"/>
      <c r="B16" s="115"/>
      <c r="C16" s="10" t="s">
        <v>31</v>
      </c>
      <c r="D16" s="7" t="s">
        <v>32</v>
      </c>
      <c r="E16" s="7" t="s">
        <v>12</v>
      </c>
      <c r="F16" s="8">
        <v>5000</v>
      </c>
      <c r="G16" s="9">
        <v>500</v>
      </c>
      <c r="H16" s="32">
        <f>J16/1.19</f>
        <v>2100840.3361344538</v>
      </c>
      <c r="I16" s="67">
        <f>H16*19%</f>
        <v>399159.66386554623</v>
      </c>
      <c r="J16" s="69">
        <f t="shared" si="0"/>
        <v>2500000</v>
      </c>
      <c r="K16" s="1"/>
      <c r="L16" s="1"/>
      <c r="M16" s="1"/>
      <c r="N16" s="1"/>
      <c r="O16" s="2"/>
      <c r="P16" s="2"/>
      <c r="Q16" s="2"/>
      <c r="R16" s="2"/>
      <c r="S16" s="2"/>
      <c r="T16" s="2"/>
      <c r="U16" s="2"/>
      <c r="V16" s="2"/>
      <c r="W16" s="2"/>
      <c r="X16" s="2"/>
      <c r="Y16" s="2"/>
      <c r="Z16" s="2"/>
    </row>
    <row r="17" spans="1:26" ht="117.75" customHeight="1" x14ac:dyDescent="0.3">
      <c r="A17" s="1"/>
      <c r="B17" s="115"/>
      <c r="C17" s="10" t="s">
        <v>33</v>
      </c>
      <c r="D17" s="7" t="s">
        <v>34</v>
      </c>
      <c r="E17" s="7" t="s">
        <v>12</v>
      </c>
      <c r="F17" s="8">
        <v>50</v>
      </c>
      <c r="G17" s="9">
        <v>45000</v>
      </c>
      <c r="H17" s="32">
        <f t="shared" ref="H17:H21" si="5">J17/1.19</f>
        <v>1890756.3025210085</v>
      </c>
      <c r="I17" s="67">
        <f t="shared" si="4"/>
        <v>359243.69747899164</v>
      </c>
      <c r="J17" s="69">
        <f t="shared" si="0"/>
        <v>2250000</v>
      </c>
      <c r="K17" s="1"/>
      <c r="L17" s="1"/>
      <c r="M17" s="1"/>
      <c r="N17" s="1"/>
      <c r="O17" s="2"/>
      <c r="P17" s="2"/>
      <c r="Q17" s="2"/>
      <c r="R17" s="2"/>
      <c r="S17" s="2"/>
      <c r="T17" s="2"/>
      <c r="U17" s="2"/>
      <c r="V17" s="2"/>
      <c r="W17" s="2"/>
      <c r="X17" s="2"/>
      <c r="Y17" s="2"/>
      <c r="Z17" s="2"/>
    </row>
    <row r="18" spans="1:26" ht="127.5" customHeight="1" x14ac:dyDescent="0.3">
      <c r="A18" s="1"/>
      <c r="B18" s="115"/>
      <c r="C18" s="10" t="s">
        <v>35</v>
      </c>
      <c r="D18" s="7" t="s">
        <v>36</v>
      </c>
      <c r="E18" s="7" t="s">
        <v>16</v>
      </c>
      <c r="F18" s="8">
        <v>1</v>
      </c>
      <c r="G18" s="9">
        <v>5000000</v>
      </c>
      <c r="H18" s="32">
        <f t="shared" si="5"/>
        <v>4201680.6722689075</v>
      </c>
      <c r="I18" s="67">
        <f t="shared" si="4"/>
        <v>798319.32773109246</v>
      </c>
      <c r="J18" s="69">
        <f t="shared" si="0"/>
        <v>5000000</v>
      </c>
      <c r="K18" s="1"/>
      <c r="L18" s="1"/>
      <c r="M18" s="1"/>
      <c r="N18" s="1"/>
      <c r="O18" s="2"/>
      <c r="P18" s="2"/>
      <c r="Q18" s="2"/>
      <c r="R18" s="2"/>
      <c r="S18" s="2"/>
      <c r="T18" s="2"/>
      <c r="U18" s="2"/>
      <c r="V18" s="2"/>
      <c r="W18" s="2"/>
      <c r="X18" s="2"/>
      <c r="Y18" s="2"/>
      <c r="Z18" s="2"/>
    </row>
    <row r="19" spans="1:26" ht="298.5" customHeight="1" x14ac:dyDescent="0.3">
      <c r="A19" s="1"/>
      <c r="B19" s="115"/>
      <c r="C19" s="10" t="s">
        <v>37</v>
      </c>
      <c r="D19" s="7" t="s">
        <v>38</v>
      </c>
      <c r="E19" s="7" t="s">
        <v>16</v>
      </c>
      <c r="F19" s="8">
        <v>1500</v>
      </c>
      <c r="G19" s="9">
        <v>9400</v>
      </c>
      <c r="H19" s="32">
        <f t="shared" si="5"/>
        <v>11848739.49579832</v>
      </c>
      <c r="I19" s="67">
        <f t="shared" si="4"/>
        <v>2251260.5042016809</v>
      </c>
      <c r="J19" s="69">
        <f t="shared" si="0"/>
        <v>14100000</v>
      </c>
      <c r="K19" s="1"/>
      <c r="L19" s="1"/>
      <c r="M19" s="1"/>
      <c r="N19" s="1"/>
      <c r="O19" s="2"/>
      <c r="P19" s="2"/>
      <c r="Q19" s="2"/>
      <c r="R19" s="2"/>
      <c r="S19" s="2"/>
      <c r="T19" s="2"/>
      <c r="U19" s="2"/>
      <c r="V19" s="2"/>
      <c r="W19" s="2"/>
      <c r="X19" s="2"/>
      <c r="Y19" s="2"/>
      <c r="Z19" s="2"/>
    </row>
    <row r="20" spans="1:26" ht="147.75" customHeight="1" x14ac:dyDescent="0.3">
      <c r="A20" s="1"/>
      <c r="B20" s="115"/>
      <c r="C20" s="10" t="s">
        <v>39</v>
      </c>
      <c r="D20" s="7" t="s">
        <v>40</v>
      </c>
      <c r="E20" s="7" t="s">
        <v>12</v>
      </c>
      <c r="F20" s="8">
        <v>1000</v>
      </c>
      <c r="G20" s="9">
        <v>12000</v>
      </c>
      <c r="H20" s="32">
        <f t="shared" si="5"/>
        <v>10084033.613445379</v>
      </c>
      <c r="I20" s="67">
        <f t="shared" si="4"/>
        <v>1915966.3865546221</v>
      </c>
      <c r="J20" s="69">
        <f t="shared" si="0"/>
        <v>12000000</v>
      </c>
      <c r="K20" s="1"/>
      <c r="L20" s="1"/>
      <c r="M20" s="1"/>
      <c r="N20" s="1"/>
      <c r="O20" s="2"/>
      <c r="P20" s="2"/>
      <c r="Q20" s="2"/>
      <c r="R20" s="2"/>
      <c r="S20" s="2"/>
      <c r="T20" s="2"/>
      <c r="U20" s="2"/>
      <c r="V20" s="2"/>
      <c r="W20" s="2"/>
      <c r="X20" s="2"/>
      <c r="Y20" s="2"/>
      <c r="Z20" s="2"/>
    </row>
    <row r="21" spans="1:26" ht="123.75" customHeight="1" x14ac:dyDescent="0.3">
      <c r="A21" s="1"/>
      <c r="B21" s="109"/>
      <c r="C21" s="45" t="s">
        <v>41</v>
      </c>
      <c r="D21" s="46" t="s">
        <v>42</v>
      </c>
      <c r="E21" s="46" t="s">
        <v>12</v>
      </c>
      <c r="F21" s="47">
        <v>932</v>
      </c>
      <c r="G21" s="48">
        <v>3000</v>
      </c>
      <c r="H21" s="32">
        <f t="shared" si="5"/>
        <v>2349579.8319327733</v>
      </c>
      <c r="I21" s="67">
        <f t="shared" si="4"/>
        <v>446420.16806722694</v>
      </c>
      <c r="J21" s="69">
        <f t="shared" si="0"/>
        <v>2796000</v>
      </c>
      <c r="K21" s="1"/>
      <c r="L21" s="1"/>
      <c r="M21" s="1"/>
      <c r="N21" s="1"/>
      <c r="O21" s="2"/>
      <c r="P21" s="2"/>
      <c r="Q21" s="2"/>
      <c r="R21" s="2"/>
      <c r="S21" s="2"/>
      <c r="T21" s="2"/>
      <c r="U21" s="2"/>
      <c r="V21" s="2"/>
      <c r="W21" s="2"/>
      <c r="X21" s="2"/>
      <c r="Y21" s="2"/>
      <c r="Z21" s="2"/>
    </row>
    <row r="22" spans="1:26" ht="43.5" customHeight="1" x14ac:dyDescent="0.3">
      <c r="A22" s="1"/>
      <c r="B22" s="49"/>
      <c r="C22" s="116" t="s">
        <v>102</v>
      </c>
      <c r="D22" s="88"/>
      <c r="E22" s="88"/>
      <c r="F22" s="88"/>
      <c r="G22" s="89"/>
      <c r="H22" s="64">
        <f>SUM(H5:H21)</f>
        <v>106267226.89075629</v>
      </c>
      <c r="I22" s="64">
        <f>SUM(I5:I21)</f>
        <v>20190773.109243702</v>
      </c>
      <c r="J22" s="50">
        <f>SUM(J5:J21)</f>
        <v>126458000</v>
      </c>
      <c r="K22" s="1"/>
      <c r="L22" s="1"/>
      <c r="M22" s="1"/>
      <c r="N22" s="1"/>
      <c r="O22" s="2"/>
      <c r="P22" s="2"/>
      <c r="Q22" s="2"/>
      <c r="R22" s="2"/>
      <c r="S22" s="2"/>
      <c r="T22" s="2"/>
      <c r="U22" s="2"/>
      <c r="V22" s="2"/>
      <c r="W22" s="2"/>
      <c r="X22" s="2"/>
      <c r="Y22" s="2"/>
      <c r="Z22" s="2"/>
    </row>
    <row r="23" spans="1:26" ht="130.5" customHeight="1" x14ac:dyDescent="0.3">
      <c r="A23" s="1"/>
      <c r="B23" s="49" t="s">
        <v>43</v>
      </c>
      <c r="C23" s="123" t="s">
        <v>44</v>
      </c>
      <c r="D23" s="123"/>
      <c r="E23" s="123"/>
      <c r="F23" s="123"/>
      <c r="G23" s="123"/>
      <c r="H23" s="123"/>
      <c r="I23" s="123"/>
      <c r="J23" s="123"/>
      <c r="K23" s="1"/>
      <c r="L23" s="1"/>
      <c r="M23" s="1"/>
      <c r="N23" s="1"/>
      <c r="O23" s="2"/>
      <c r="P23" s="2"/>
      <c r="Q23" s="2"/>
      <c r="R23" s="2"/>
      <c r="S23" s="2"/>
      <c r="T23" s="2"/>
      <c r="U23" s="2"/>
      <c r="V23" s="2"/>
      <c r="W23" s="2"/>
      <c r="X23" s="2"/>
      <c r="Y23" s="2"/>
      <c r="Z23" s="2"/>
    </row>
    <row r="24" spans="1:26" ht="33" customHeight="1" x14ac:dyDescent="0.3">
      <c r="A24" s="1"/>
      <c r="B24" s="105" t="s">
        <v>45</v>
      </c>
      <c r="C24" s="106"/>
      <c r="D24" s="106"/>
      <c r="E24" s="106"/>
      <c r="F24" s="106"/>
      <c r="G24" s="106"/>
      <c r="H24" s="106"/>
      <c r="I24" s="106"/>
      <c r="J24" s="107"/>
      <c r="K24" s="1"/>
      <c r="L24" s="1"/>
      <c r="M24" s="1"/>
      <c r="N24" s="1"/>
      <c r="O24" s="2"/>
      <c r="P24" s="2"/>
      <c r="Q24" s="2"/>
      <c r="R24" s="2"/>
      <c r="S24" s="2"/>
      <c r="T24" s="2"/>
      <c r="U24" s="2"/>
      <c r="V24" s="2"/>
      <c r="W24" s="2"/>
      <c r="X24" s="2"/>
      <c r="Y24" s="2"/>
      <c r="Z24" s="2"/>
    </row>
    <row r="25" spans="1:26" ht="31.5" customHeight="1" x14ac:dyDescent="0.3">
      <c r="A25" s="1"/>
      <c r="B25" s="108" t="s">
        <v>1</v>
      </c>
      <c r="C25" s="110" t="s">
        <v>2</v>
      </c>
      <c r="D25" s="110" t="s">
        <v>3</v>
      </c>
      <c r="E25" s="110" t="s">
        <v>4</v>
      </c>
      <c r="F25" s="108" t="s">
        <v>5</v>
      </c>
      <c r="G25" s="112" t="s">
        <v>6</v>
      </c>
      <c r="H25" s="113"/>
      <c r="I25" s="113"/>
      <c r="J25" s="107"/>
      <c r="K25" s="1"/>
      <c r="L25" s="1"/>
      <c r="M25" s="1"/>
      <c r="N25" s="1"/>
      <c r="O25" s="2"/>
      <c r="P25" s="2"/>
      <c r="Q25" s="2"/>
      <c r="R25" s="2"/>
      <c r="S25" s="2"/>
      <c r="T25" s="2"/>
      <c r="U25" s="2"/>
      <c r="V25" s="2"/>
      <c r="W25" s="2"/>
      <c r="X25" s="2"/>
      <c r="Y25" s="2"/>
      <c r="Z25" s="2"/>
    </row>
    <row r="26" spans="1:26" ht="30" customHeight="1" x14ac:dyDescent="0.3">
      <c r="A26" s="1"/>
      <c r="B26" s="109"/>
      <c r="C26" s="124"/>
      <c r="D26" s="125"/>
      <c r="E26" s="109"/>
      <c r="F26" s="109"/>
      <c r="G26" s="23" t="s">
        <v>7</v>
      </c>
      <c r="H26" s="3" t="s">
        <v>106</v>
      </c>
      <c r="I26" s="3" t="s">
        <v>107</v>
      </c>
      <c r="J26" s="23" t="s">
        <v>8</v>
      </c>
      <c r="K26" s="1"/>
      <c r="L26" s="1"/>
      <c r="M26" s="1"/>
      <c r="N26" s="1"/>
      <c r="O26" s="2"/>
      <c r="P26" s="2"/>
      <c r="Q26" s="2"/>
      <c r="R26" s="2"/>
      <c r="S26" s="2"/>
      <c r="T26" s="2"/>
      <c r="U26" s="2"/>
      <c r="V26" s="2"/>
      <c r="W26" s="2"/>
      <c r="X26" s="2"/>
      <c r="Y26" s="2"/>
      <c r="Z26" s="2"/>
    </row>
    <row r="27" spans="1:26" ht="63" customHeight="1" x14ac:dyDescent="0.3">
      <c r="A27" s="1"/>
      <c r="B27" s="121" t="s">
        <v>46</v>
      </c>
      <c r="C27" s="90" t="s">
        <v>86</v>
      </c>
      <c r="D27" s="73" t="s">
        <v>85</v>
      </c>
      <c r="E27" s="74" t="s">
        <v>12</v>
      </c>
      <c r="F27" s="75">
        <v>1</v>
      </c>
      <c r="G27" s="77">
        <v>6000000</v>
      </c>
      <c r="H27" s="32">
        <f t="shared" ref="H27" si="6">J27/1.19</f>
        <v>5042016.8067226894</v>
      </c>
      <c r="I27" s="67">
        <f t="shared" ref="I27:I51" si="7">H27*19%</f>
        <v>957983.19327731105</v>
      </c>
      <c r="J27" s="78">
        <f>F27*G27</f>
        <v>6000000</v>
      </c>
      <c r="K27" s="1"/>
      <c r="L27" s="1"/>
      <c r="M27" s="1"/>
      <c r="N27" s="1"/>
      <c r="O27" s="2"/>
      <c r="P27" s="2"/>
      <c r="Q27" s="2"/>
      <c r="R27" s="2"/>
      <c r="S27" s="2"/>
      <c r="T27" s="2"/>
      <c r="U27" s="2"/>
      <c r="V27" s="2"/>
      <c r="W27" s="2"/>
      <c r="X27" s="2"/>
      <c r="Y27" s="2"/>
      <c r="Z27" s="2"/>
    </row>
    <row r="28" spans="1:26" ht="82.5" customHeight="1" x14ac:dyDescent="0.3">
      <c r="A28" s="1"/>
      <c r="B28" s="121"/>
      <c r="C28" s="91"/>
      <c r="D28" s="36" t="s">
        <v>87</v>
      </c>
      <c r="E28" s="71" t="s">
        <v>16</v>
      </c>
      <c r="F28" s="34">
        <v>539</v>
      </c>
      <c r="G28" s="38">
        <v>10000</v>
      </c>
      <c r="H28" s="32">
        <f t="shared" ref="H28:H31" si="8">J28/1.19</f>
        <v>4529411.7647058824</v>
      </c>
      <c r="I28" s="67">
        <f t="shared" si="7"/>
        <v>860588.23529411771</v>
      </c>
      <c r="J28" s="78">
        <f t="shared" ref="J28:J51" si="9">F28*G28</f>
        <v>5390000</v>
      </c>
      <c r="K28" s="1"/>
      <c r="L28" s="1"/>
      <c r="M28" s="1"/>
      <c r="N28" s="1"/>
      <c r="O28" s="2"/>
      <c r="P28" s="2"/>
      <c r="Q28" s="2"/>
      <c r="R28" s="2"/>
      <c r="S28" s="2"/>
      <c r="T28" s="2"/>
      <c r="U28" s="2"/>
      <c r="V28" s="2"/>
      <c r="W28" s="2"/>
      <c r="X28" s="2"/>
      <c r="Y28" s="2"/>
      <c r="Z28" s="2"/>
    </row>
    <row r="29" spans="1:26" ht="153" customHeight="1" x14ac:dyDescent="0.3">
      <c r="A29" s="1"/>
      <c r="B29" s="121"/>
      <c r="C29" s="91"/>
      <c r="D29" s="76" t="s">
        <v>88</v>
      </c>
      <c r="E29" s="72" t="s">
        <v>16</v>
      </c>
      <c r="F29" s="34">
        <v>6</v>
      </c>
      <c r="G29" s="38">
        <v>1167000</v>
      </c>
      <c r="H29" s="32">
        <f t="shared" si="8"/>
        <v>5884033.6134453788</v>
      </c>
      <c r="I29" s="32">
        <f t="shared" si="7"/>
        <v>1117966.3865546221</v>
      </c>
      <c r="J29" s="78">
        <f t="shared" si="9"/>
        <v>7002000</v>
      </c>
      <c r="K29" s="1"/>
      <c r="L29" s="1"/>
      <c r="M29" s="1"/>
      <c r="N29" s="1"/>
      <c r="O29" s="2"/>
      <c r="P29" s="2"/>
      <c r="Q29" s="2"/>
      <c r="R29" s="2"/>
      <c r="S29" s="2"/>
      <c r="T29" s="2"/>
      <c r="U29" s="2"/>
      <c r="V29" s="2"/>
      <c r="W29" s="2"/>
      <c r="X29" s="2"/>
      <c r="Y29" s="2"/>
      <c r="Z29" s="2"/>
    </row>
    <row r="30" spans="1:26" ht="40.5" customHeight="1" x14ac:dyDescent="0.3">
      <c r="A30" s="1"/>
      <c r="B30" s="121"/>
      <c r="C30" s="91"/>
      <c r="D30" s="35" t="s">
        <v>89</v>
      </c>
      <c r="E30" s="34" t="s">
        <v>16</v>
      </c>
      <c r="F30" s="34">
        <v>10</v>
      </c>
      <c r="G30" s="38">
        <v>120000</v>
      </c>
      <c r="H30" s="32">
        <f t="shared" si="8"/>
        <v>1008403.3613445378</v>
      </c>
      <c r="I30" s="32">
        <f t="shared" si="7"/>
        <v>191596.63865546219</v>
      </c>
      <c r="J30" s="78">
        <f t="shared" si="9"/>
        <v>1200000</v>
      </c>
      <c r="K30" s="1"/>
      <c r="L30" s="1"/>
      <c r="M30" s="1"/>
      <c r="N30" s="1"/>
      <c r="O30" s="2"/>
      <c r="P30" s="2"/>
      <c r="Q30" s="2"/>
      <c r="R30" s="2"/>
      <c r="S30" s="2"/>
      <c r="T30" s="2"/>
      <c r="U30" s="2"/>
      <c r="V30" s="2"/>
      <c r="W30" s="2"/>
      <c r="X30" s="2"/>
      <c r="Y30" s="2"/>
      <c r="Z30" s="2"/>
    </row>
    <row r="31" spans="1:26" ht="67.5" customHeight="1" x14ac:dyDescent="0.3">
      <c r="A31" s="1"/>
      <c r="B31" s="121"/>
      <c r="C31" s="91"/>
      <c r="D31" s="35" t="s">
        <v>90</v>
      </c>
      <c r="E31" s="34" t="s">
        <v>16</v>
      </c>
      <c r="F31" s="34">
        <v>20</v>
      </c>
      <c r="G31" s="38">
        <v>25000</v>
      </c>
      <c r="H31" s="32">
        <f t="shared" si="8"/>
        <v>420168.06722689077</v>
      </c>
      <c r="I31" s="32">
        <f t="shared" si="7"/>
        <v>79831.932773109249</v>
      </c>
      <c r="J31" s="78">
        <f t="shared" si="9"/>
        <v>500000</v>
      </c>
      <c r="K31" s="1"/>
      <c r="L31" s="1"/>
      <c r="M31" s="1"/>
      <c r="N31" s="1"/>
      <c r="O31" s="2"/>
      <c r="P31" s="2"/>
      <c r="Q31" s="2"/>
      <c r="R31" s="2"/>
      <c r="S31" s="2"/>
      <c r="T31" s="2"/>
      <c r="U31" s="2"/>
      <c r="V31" s="2"/>
      <c r="W31" s="2"/>
      <c r="X31" s="2"/>
      <c r="Y31" s="2"/>
      <c r="Z31" s="2"/>
    </row>
    <row r="32" spans="1:26" ht="15.75" customHeight="1" x14ac:dyDescent="0.3">
      <c r="A32" s="1"/>
      <c r="B32" s="121"/>
      <c r="C32" s="91"/>
      <c r="D32" s="36" t="s">
        <v>91</v>
      </c>
      <c r="E32" s="34" t="s">
        <v>16</v>
      </c>
      <c r="F32" s="34">
        <v>539</v>
      </c>
      <c r="G32" s="38">
        <v>2000</v>
      </c>
      <c r="H32" s="32">
        <f t="shared" ref="H32:H51" si="10">J32/1.19</f>
        <v>905882.3529411765</v>
      </c>
      <c r="I32" s="32">
        <f t="shared" si="7"/>
        <v>172117.64705882352</v>
      </c>
      <c r="J32" s="78">
        <f t="shared" si="9"/>
        <v>1078000</v>
      </c>
      <c r="K32" s="1"/>
      <c r="L32" s="1"/>
      <c r="M32" s="1"/>
      <c r="N32" s="1"/>
      <c r="O32" s="2"/>
      <c r="P32" s="2"/>
      <c r="Q32" s="2"/>
      <c r="R32" s="2"/>
      <c r="S32" s="2"/>
      <c r="T32" s="2"/>
      <c r="U32" s="2"/>
      <c r="V32" s="2"/>
      <c r="W32" s="2"/>
      <c r="X32" s="2"/>
      <c r="Y32" s="2"/>
      <c r="Z32" s="2"/>
    </row>
    <row r="33" spans="1:26" ht="15.75" customHeight="1" x14ac:dyDescent="0.3">
      <c r="A33" s="1"/>
      <c r="B33" s="121"/>
      <c r="C33" s="91"/>
      <c r="D33" s="82" t="s">
        <v>92</v>
      </c>
      <c r="E33" s="72" t="s">
        <v>16</v>
      </c>
      <c r="F33" s="34">
        <v>30</v>
      </c>
      <c r="G33" s="38">
        <v>150000</v>
      </c>
      <c r="H33" s="32">
        <f t="shared" si="10"/>
        <v>3781512.6050420171</v>
      </c>
      <c r="I33" s="32">
        <f t="shared" si="7"/>
        <v>718487.39495798328</v>
      </c>
      <c r="J33" s="78">
        <f t="shared" si="9"/>
        <v>4500000</v>
      </c>
      <c r="K33" s="1"/>
      <c r="L33" s="1"/>
      <c r="M33" s="1"/>
      <c r="N33" s="1"/>
      <c r="O33" s="2"/>
      <c r="P33" s="2"/>
      <c r="Q33" s="2"/>
      <c r="R33" s="2"/>
      <c r="S33" s="2"/>
      <c r="T33" s="2"/>
      <c r="U33" s="2"/>
      <c r="V33" s="2"/>
      <c r="W33" s="2"/>
      <c r="X33" s="2"/>
      <c r="Y33" s="2"/>
      <c r="Z33" s="2"/>
    </row>
    <row r="34" spans="1:26" ht="15.75" customHeight="1" x14ac:dyDescent="0.3">
      <c r="A34" s="1"/>
      <c r="B34" s="121"/>
      <c r="C34" s="91"/>
      <c r="D34" s="37" t="s">
        <v>93</v>
      </c>
      <c r="E34" s="72" t="s">
        <v>16</v>
      </c>
      <c r="F34" s="34">
        <v>539</v>
      </c>
      <c r="G34" s="38">
        <v>35000</v>
      </c>
      <c r="H34" s="32">
        <f t="shared" si="10"/>
        <v>15852941.176470589</v>
      </c>
      <c r="I34" s="32">
        <f t="shared" si="7"/>
        <v>3012058.823529412</v>
      </c>
      <c r="J34" s="78">
        <f t="shared" si="9"/>
        <v>18865000</v>
      </c>
      <c r="K34" s="1"/>
      <c r="L34" s="1"/>
      <c r="M34" s="1"/>
      <c r="N34" s="1"/>
      <c r="O34" s="2"/>
      <c r="P34" s="2"/>
      <c r="Q34" s="2"/>
      <c r="R34" s="2"/>
      <c r="S34" s="2"/>
      <c r="T34" s="2"/>
      <c r="U34" s="2"/>
      <c r="V34" s="2"/>
      <c r="W34" s="2"/>
      <c r="X34" s="2"/>
      <c r="Y34" s="2"/>
      <c r="Z34" s="2"/>
    </row>
    <row r="35" spans="1:26" ht="15.75" customHeight="1" x14ac:dyDescent="0.3">
      <c r="A35" s="1"/>
      <c r="B35" s="121"/>
      <c r="C35" s="91"/>
      <c r="D35" s="35" t="s">
        <v>94</v>
      </c>
      <c r="E35" s="34" t="s">
        <v>16</v>
      </c>
      <c r="F35" s="34">
        <v>2</v>
      </c>
      <c r="G35" s="38">
        <v>8000000</v>
      </c>
      <c r="H35" s="32">
        <f t="shared" si="10"/>
        <v>13445378.151260504</v>
      </c>
      <c r="I35" s="32">
        <f t="shared" si="7"/>
        <v>2554621.848739496</v>
      </c>
      <c r="J35" s="78">
        <f t="shared" si="9"/>
        <v>16000000</v>
      </c>
      <c r="K35" s="1"/>
      <c r="L35" s="1"/>
      <c r="M35" s="1"/>
      <c r="N35" s="1"/>
      <c r="O35" s="2"/>
      <c r="P35" s="2"/>
      <c r="Q35" s="2"/>
      <c r="R35" s="2"/>
      <c r="S35" s="2"/>
      <c r="T35" s="2"/>
      <c r="U35" s="2"/>
      <c r="V35" s="2"/>
      <c r="W35" s="2"/>
      <c r="X35" s="2"/>
      <c r="Y35" s="2"/>
      <c r="Z35" s="2"/>
    </row>
    <row r="36" spans="1:26" ht="15.75" customHeight="1" x14ac:dyDescent="0.3">
      <c r="A36" s="1"/>
      <c r="B36" s="121"/>
      <c r="C36" s="91"/>
      <c r="D36" s="35" t="s">
        <v>95</v>
      </c>
      <c r="E36" s="34" t="s">
        <v>16</v>
      </c>
      <c r="F36" s="34">
        <v>7</v>
      </c>
      <c r="G36" s="38">
        <v>1500000</v>
      </c>
      <c r="H36" s="32">
        <f t="shared" si="10"/>
        <v>8823529.4117647056</v>
      </c>
      <c r="I36" s="32">
        <f t="shared" si="7"/>
        <v>1676470.588235294</v>
      </c>
      <c r="J36" s="78">
        <f t="shared" si="9"/>
        <v>10500000</v>
      </c>
      <c r="K36" s="1"/>
      <c r="L36" s="1"/>
      <c r="M36" s="1"/>
      <c r="N36" s="1"/>
      <c r="O36" s="2"/>
      <c r="P36" s="2"/>
      <c r="Q36" s="2"/>
      <c r="R36" s="2"/>
      <c r="S36" s="2"/>
      <c r="T36" s="2"/>
      <c r="U36" s="2"/>
      <c r="V36" s="2"/>
      <c r="W36" s="2"/>
      <c r="X36" s="2"/>
      <c r="Y36" s="2"/>
      <c r="Z36" s="2"/>
    </row>
    <row r="37" spans="1:26" ht="15.75" customHeight="1" x14ac:dyDescent="0.3">
      <c r="A37" s="1"/>
      <c r="B37" s="121"/>
      <c r="C37" s="91"/>
      <c r="D37" s="35" t="s">
        <v>96</v>
      </c>
      <c r="E37" s="34" t="s">
        <v>16</v>
      </c>
      <c r="F37" s="34">
        <v>2</v>
      </c>
      <c r="G37" s="38">
        <v>3500000</v>
      </c>
      <c r="H37" s="32">
        <f t="shared" si="10"/>
        <v>5882352.9411764713</v>
      </c>
      <c r="I37" s="32">
        <f t="shared" si="7"/>
        <v>1117647.0588235296</v>
      </c>
      <c r="J37" s="78">
        <f t="shared" si="9"/>
        <v>7000000</v>
      </c>
      <c r="K37" s="1"/>
      <c r="L37" s="1"/>
      <c r="M37" s="1"/>
      <c r="N37" s="1"/>
      <c r="O37" s="2"/>
      <c r="P37" s="2"/>
      <c r="Q37" s="2"/>
      <c r="R37" s="2"/>
      <c r="S37" s="2"/>
      <c r="T37" s="2"/>
      <c r="U37" s="2"/>
      <c r="V37" s="2"/>
      <c r="W37" s="2"/>
      <c r="X37" s="2"/>
      <c r="Y37" s="2"/>
      <c r="Z37" s="2"/>
    </row>
    <row r="38" spans="1:26" ht="15.75" customHeight="1" x14ac:dyDescent="0.3">
      <c r="A38" s="1"/>
      <c r="B38" s="121"/>
      <c r="C38" s="91"/>
      <c r="D38" s="35" t="s">
        <v>97</v>
      </c>
      <c r="E38" s="34" t="s">
        <v>16</v>
      </c>
      <c r="F38" s="34">
        <v>539</v>
      </c>
      <c r="G38" s="38">
        <v>2500</v>
      </c>
      <c r="H38" s="32">
        <f t="shared" si="10"/>
        <v>1132352.9411764706</v>
      </c>
      <c r="I38" s="32">
        <f t="shared" si="7"/>
        <v>215147.05882352943</v>
      </c>
      <c r="J38" s="78">
        <f t="shared" si="9"/>
        <v>1347500</v>
      </c>
      <c r="K38" s="1"/>
      <c r="L38" s="1"/>
      <c r="M38" s="1"/>
      <c r="N38" s="1"/>
      <c r="O38" s="2"/>
      <c r="P38" s="2"/>
      <c r="Q38" s="2"/>
      <c r="R38" s="2"/>
      <c r="S38" s="2"/>
      <c r="T38" s="2"/>
      <c r="U38" s="2"/>
      <c r="V38" s="2"/>
      <c r="W38" s="2"/>
      <c r="X38" s="2"/>
      <c r="Y38" s="2"/>
      <c r="Z38" s="2"/>
    </row>
    <row r="39" spans="1:26" ht="15.75" customHeight="1" x14ac:dyDescent="0.3">
      <c r="A39" s="1"/>
      <c r="B39" s="121"/>
      <c r="C39" s="91"/>
      <c r="D39" s="35" t="s">
        <v>98</v>
      </c>
      <c r="E39" s="34" t="s">
        <v>16</v>
      </c>
      <c r="F39" s="34">
        <v>20</v>
      </c>
      <c r="G39" s="38">
        <v>120000</v>
      </c>
      <c r="H39" s="32">
        <f t="shared" si="10"/>
        <v>2016806.7226890756</v>
      </c>
      <c r="I39" s="32">
        <f t="shared" si="7"/>
        <v>383193.27731092437</v>
      </c>
      <c r="J39" s="78">
        <f t="shared" si="9"/>
        <v>2400000</v>
      </c>
      <c r="K39" s="1"/>
      <c r="L39" s="1"/>
      <c r="M39" s="1"/>
      <c r="N39" s="1"/>
      <c r="O39" s="2"/>
      <c r="P39" s="2"/>
      <c r="Q39" s="2"/>
      <c r="R39" s="2"/>
      <c r="S39" s="2"/>
      <c r="T39" s="2"/>
      <c r="U39" s="2"/>
      <c r="V39" s="2"/>
      <c r="W39" s="2"/>
      <c r="X39" s="2"/>
      <c r="Y39" s="2"/>
      <c r="Z39" s="2"/>
    </row>
    <row r="40" spans="1:26" ht="15.75" customHeight="1" x14ac:dyDescent="0.3">
      <c r="A40" s="1"/>
      <c r="B40" s="121"/>
      <c r="C40" s="92"/>
      <c r="D40" s="35" t="s">
        <v>99</v>
      </c>
      <c r="E40" s="34" t="s">
        <v>16</v>
      </c>
      <c r="F40" s="34">
        <v>10</v>
      </c>
      <c r="G40" s="38">
        <v>1800000</v>
      </c>
      <c r="H40" s="32">
        <f t="shared" si="10"/>
        <v>15126050.420168068</v>
      </c>
      <c r="I40" s="32">
        <f t="shared" si="7"/>
        <v>2873949.5798319331</v>
      </c>
      <c r="J40" s="78">
        <f t="shared" si="9"/>
        <v>18000000</v>
      </c>
      <c r="K40" s="1"/>
      <c r="L40" s="1"/>
      <c r="M40" s="1"/>
      <c r="N40" s="1"/>
      <c r="O40" s="2"/>
      <c r="P40" s="2"/>
      <c r="Q40" s="2"/>
      <c r="R40" s="2"/>
      <c r="S40" s="2"/>
      <c r="T40" s="2"/>
      <c r="U40" s="2"/>
      <c r="V40" s="2"/>
      <c r="W40" s="2"/>
      <c r="X40" s="2"/>
      <c r="Y40" s="2"/>
      <c r="Z40" s="2"/>
    </row>
    <row r="41" spans="1:26" ht="45" customHeight="1" x14ac:dyDescent="0.3">
      <c r="A41" s="1"/>
      <c r="B41" s="121"/>
      <c r="C41" s="93" t="s">
        <v>47</v>
      </c>
      <c r="D41" s="61" t="s">
        <v>48</v>
      </c>
      <c r="E41" s="7" t="s">
        <v>12</v>
      </c>
      <c r="F41" s="16">
        <v>957</v>
      </c>
      <c r="G41" s="17">
        <v>5000</v>
      </c>
      <c r="H41" s="32">
        <f t="shared" si="10"/>
        <v>4021008.4033613447</v>
      </c>
      <c r="I41" s="32">
        <f t="shared" si="7"/>
        <v>763991.59663865552</v>
      </c>
      <c r="J41" s="78">
        <f t="shared" si="9"/>
        <v>4785000</v>
      </c>
      <c r="K41" s="1"/>
      <c r="L41" s="1"/>
      <c r="M41" s="1"/>
      <c r="N41" s="1"/>
      <c r="O41" s="2"/>
      <c r="P41" s="2"/>
      <c r="Q41" s="2"/>
      <c r="R41" s="2"/>
      <c r="S41" s="2"/>
      <c r="T41" s="2"/>
      <c r="U41" s="2"/>
      <c r="V41" s="2"/>
      <c r="W41" s="2"/>
      <c r="X41" s="2"/>
      <c r="Y41" s="2"/>
      <c r="Z41" s="2"/>
    </row>
    <row r="42" spans="1:26" ht="15.75" customHeight="1" x14ac:dyDescent="0.3">
      <c r="A42" s="1"/>
      <c r="B42" s="121"/>
      <c r="C42" s="93"/>
      <c r="D42" s="83" t="s">
        <v>49</v>
      </c>
      <c r="E42" s="7" t="s">
        <v>12</v>
      </c>
      <c r="F42" s="18">
        <v>300</v>
      </c>
      <c r="G42" s="17">
        <v>10000</v>
      </c>
      <c r="H42" s="32">
        <f t="shared" si="10"/>
        <v>2521008.4033613447</v>
      </c>
      <c r="I42" s="32">
        <f t="shared" si="7"/>
        <v>478991.59663865552</v>
      </c>
      <c r="J42" s="78">
        <f t="shared" si="9"/>
        <v>3000000</v>
      </c>
      <c r="K42" s="1"/>
      <c r="L42" s="1"/>
      <c r="M42" s="1"/>
      <c r="N42" s="1"/>
      <c r="O42" s="2"/>
      <c r="P42" s="2"/>
      <c r="Q42" s="2"/>
      <c r="R42" s="2"/>
      <c r="S42" s="2"/>
      <c r="T42" s="2"/>
      <c r="U42" s="2"/>
      <c r="V42" s="2"/>
      <c r="W42" s="2"/>
      <c r="X42" s="2"/>
      <c r="Y42" s="2"/>
      <c r="Z42" s="2"/>
    </row>
    <row r="43" spans="1:26" ht="15.75" customHeight="1" x14ac:dyDescent="0.3">
      <c r="A43" s="1"/>
      <c r="B43" s="121"/>
      <c r="C43" s="93"/>
      <c r="D43" s="42" t="s">
        <v>50</v>
      </c>
      <c r="E43" s="7" t="s">
        <v>12</v>
      </c>
      <c r="F43" s="18">
        <v>500</v>
      </c>
      <c r="G43" s="19">
        <v>45000</v>
      </c>
      <c r="H43" s="32">
        <f t="shared" si="10"/>
        <v>18907563.025210086</v>
      </c>
      <c r="I43" s="32">
        <f t="shared" si="7"/>
        <v>3592436.9747899165</v>
      </c>
      <c r="J43" s="78">
        <f t="shared" si="9"/>
        <v>22500000</v>
      </c>
      <c r="K43" s="1"/>
      <c r="L43" s="1"/>
      <c r="M43" s="1"/>
      <c r="N43" s="1"/>
      <c r="O43" s="2"/>
      <c r="P43" s="2"/>
      <c r="Q43" s="2"/>
      <c r="R43" s="2"/>
      <c r="S43" s="2"/>
      <c r="T43" s="2"/>
      <c r="U43" s="2"/>
      <c r="V43" s="2"/>
      <c r="W43" s="2"/>
      <c r="X43" s="2"/>
      <c r="Y43" s="2"/>
      <c r="Z43" s="2"/>
    </row>
    <row r="44" spans="1:26" ht="15.75" customHeight="1" x14ac:dyDescent="0.3">
      <c r="A44" s="1"/>
      <c r="B44" s="121"/>
      <c r="C44" s="93"/>
      <c r="D44" s="44" t="s">
        <v>100</v>
      </c>
      <c r="E44" s="41" t="s">
        <v>12</v>
      </c>
      <c r="F44" s="43">
        <v>1</v>
      </c>
      <c r="G44" s="19">
        <v>3000000</v>
      </c>
      <c r="H44" s="32">
        <f t="shared" si="10"/>
        <v>2521008.4033613447</v>
      </c>
      <c r="I44" s="32">
        <f t="shared" si="7"/>
        <v>478991.59663865552</v>
      </c>
      <c r="J44" s="78">
        <f t="shared" si="9"/>
        <v>3000000</v>
      </c>
      <c r="K44" s="1"/>
      <c r="L44" s="1"/>
      <c r="M44" s="1"/>
      <c r="N44" s="1"/>
      <c r="O44" s="2"/>
      <c r="P44" s="2"/>
      <c r="Q44" s="2"/>
      <c r="R44" s="2"/>
      <c r="S44" s="2"/>
      <c r="T44" s="2"/>
      <c r="U44" s="2"/>
      <c r="V44" s="2"/>
      <c r="W44" s="2"/>
      <c r="X44" s="2"/>
      <c r="Y44" s="2"/>
      <c r="Z44" s="2"/>
    </row>
    <row r="45" spans="1:26" ht="15.75" customHeight="1" x14ac:dyDescent="0.3">
      <c r="A45" s="1"/>
      <c r="B45" s="121"/>
      <c r="C45" s="93"/>
      <c r="D45" s="42" t="s">
        <v>101</v>
      </c>
      <c r="E45" s="41" t="s">
        <v>12</v>
      </c>
      <c r="F45" s="43">
        <v>1</v>
      </c>
      <c r="G45" s="19">
        <v>1200000</v>
      </c>
      <c r="H45" s="32">
        <f t="shared" si="10"/>
        <v>1008403.3613445378</v>
      </c>
      <c r="I45" s="32">
        <f t="shared" si="7"/>
        <v>191596.63865546219</v>
      </c>
      <c r="J45" s="78">
        <f t="shared" si="9"/>
        <v>1200000</v>
      </c>
      <c r="K45" s="1"/>
      <c r="L45" s="1"/>
      <c r="M45" s="1"/>
      <c r="N45" s="1"/>
      <c r="O45" s="2"/>
      <c r="P45" s="2"/>
      <c r="Q45" s="2"/>
      <c r="R45" s="2"/>
      <c r="S45" s="2"/>
      <c r="T45" s="2"/>
      <c r="U45" s="2"/>
      <c r="V45" s="2"/>
      <c r="W45" s="2"/>
      <c r="X45" s="2"/>
      <c r="Y45" s="2"/>
      <c r="Z45" s="2"/>
    </row>
    <row r="46" spans="1:26" ht="15.75" customHeight="1" x14ac:dyDescent="0.3">
      <c r="A46" s="1"/>
      <c r="B46" s="121"/>
      <c r="C46" s="93"/>
      <c r="D46" s="42" t="s">
        <v>51</v>
      </c>
      <c r="E46" s="7" t="s">
        <v>12</v>
      </c>
      <c r="F46" s="18">
        <v>700</v>
      </c>
      <c r="G46" s="19">
        <v>7000</v>
      </c>
      <c r="H46" s="32">
        <f t="shared" si="10"/>
        <v>4117647.0588235296</v>
      </c>
      <c r="I46" s="32">
        <f t="shared" si="7"/>
        <v>782352.9411764706</v>
      </c>
      <c r="J46" s="78">
        <f t="shared" si="9"/>
        <v>4900000</v>
      </c>
      <c r="K46" s="1"/>
      <c r="L46" s="1"/>
      <c r="M46" s="1"/>
      <c r="N46" s="1"/>
      <c r="O46" s="2"/>
      <c r="P46" s="2"/>
      <c r="Q46" s="2"/>
      <c r="R46" s="2"/>
      <c r="S46" s="2"/>
      <c r="T46" s="2"/>
      <c r="U46" s="2"/>
      <c r="V46" s="2"/>
      <c r="W46" s="2"/>
      <c r="X46" s="2"/>
      <c r="Y46" s="2"/>
      <c r="Z46" s="2"/>
    </row>
    <row r="47" spans="1:26" ht="26.25" customHeight="1" x14ac:dyDescent="0.3">
      <c r="A47" s="1"/>
      <c r="B47" s="121"/>
      <c r="C47" s="93"/>
      <c r="D47" s="42" t="s">
        <v>52</v>
      </c>
      <c r="E47" s="7" t="s">
        <v>12</v>
      </c>
      <c r="F47" s="18">
        <v>1</v>
      </c>
      <c r="G47" s="19">
        <v>600000</v>
      </c>
      <c r="H47" s="32">
        <f t="shared" si="10"/>
        <v>504201.68067226891</v>
      </c>
      <c r="I47" s="32">
        <f t="shared" si="7"/>
        <v>95798.319327731093</v>
      </c>
      <c r="J47" s="78">
        <f t="shared" si="9"/>
        <v>600000</v>
      </c>
      <c r="K47" s="1"/>
      <c r="L47" s="1"/>
      <c r="M47" s="1"/>
      <c r="N47" s="1"/>
      <c r="O47" s="2"/>
      <c r="P47" s="2"/>
      <c r="Q47" s="2"/>
      <c r="R47" s="2"/>
      <c r="S47" s="2"/>
      <c r="T47" s="2"/>
      <c r="U47" s="2"/>
      <c r="V47" s="2"/>
      <c r="W47" s="2"/>
      <c r="X47" s="2"/>
      <c r="Y47" s="2"/>
      <c r="Z47" s="2"/>
    </row>
    <row r="48" spans="1:26" ht="15.75" customHeight="1" x14ac:dyDescent="0.3">
      <c r="A48" s="1"/>
      <c r="B48" s="121"/>
      <c r="C48" s="93"/>
      <c r="D48" s="39" t="s">
        <v>53</v>
      </c>
      <c r="E48" s="7" t="s">
        <v>12</v>
      </c>
      <c r="F48" s="20">
        <v>700</v>
      </c>
      <c r="G48" s="19">
        <v>10000</v>
      </c>
      <c r="H48" s="32">
        <f t="shared" si="10"/>
        <v>5882352.9411764713</v>
      </c>
      <c r="I48" s="32">
        <f t="shared" si="7"/>
        <v>1117647.0588235296</v>
      </c>
      <c r="J48" s="78">
        <f t="shared" si="9"/>
        <v>7000000</v>
      </c>
      <c r="K48" s="1"/>
      <c r="L48" s="1"/>
      <c r="M48" s="1"/>
      <c r="N48" s="1"/>
      <c r="O48" s="2"/>
      <c r="P48" s="2"/>
      <c r="Q48" s="2"/>
      <c r="R48" s="2"/>
      <c r="S48" s="2"/>
      <c r="T48" s="2"/>
      <c r="U48" s="2"/>
      <c r="V48" s="2"/>
      <c r="W48" s="2"/>
      <c r="X48" s="2"/>
      <c r="Y48" s="2"/>
      <c r="Z48" s="2"/>
    </row>
    <row r="49" spans="1:26" ht="15.75" customHeight="1" x14ac:dyDescent="0.3">
      <c r="A49" s="1"/>
      <c r="B49" s="121"/>
      <c r="C49" s="93"/>
      <c r="D49" s="39" t="s">
        <v>54</v>
      </c>
      <c r="E49" s="7" t="s">
        <v>12</v>
      </c>
      <c r="F49" s="21">
        <v>600</v>
      </c>
      <c r="G49" s="65">
        <v>60000</v>
      </c>
      <c r="H49" s="32">
        <f t="shared" si="10"/>
        <v>30252100.840336137</v>
      </c>
      <c r="I49" s="32">
        <f t="shared" si="7"/>
        <v>5747899.1596638663</v>
      </c>
      <c r="J49" s="78">
        <f t="shared" si="9"/>
        <v>36000000</v>
      </c>
      <c r="K49" s="1"/>
      <c r="L49" s="1"/>
      <c r="M49" s="1"/>
      <c r="N49" s="1"/>
      <c r="O49" s="2"/>
      <c r="P49" s="2"/>
      <c r="Q49" s="2"/>
      <c r="R49" s="2"/>
      <c r="S49" s="2"/>
      <c r="T49" s="2"/>
      <c r="U49" s="2"/>
      <c r="V49" s="2"/>
      <c r="W49" s="2"/>
      <c r="X49" s="2"/>
      <c r="Y49" s="2"/>
      <c r="Z49" s="2"/>
    </row>
    <row r="50" spans="1:26" ht="15.75" customHeight="1" x14ac:dyDescent="0.3">
      <c r="A50" s="1"/>
      <c r="B50" s="121"/>
      <c r="C50" s="93"/>
      <c r="D50" s="40" t="s">
        <v>55</v>
      </c>
      <c r="E50" s="7" t="s">
        <v>12</v>
      </c>
      <c r="F50" s="21">
        <v>800</v>
      </c>
      <c r="G50" s="66">
        <v>4500</v>
      </c>
      <c r="H50" s="32">
        <f t="shared" si="10"/>
        <v>3025210.0840336136</v>
      </c>
      <c r="I50" s="32">
        <f t="shared" si="7"/>
        <v>574789.91596638656</v>
      </c>
      <c r="J50" s="78">
        <f t="shared" si="9"/>
        <v>3600000</v>
      </c>
      <c r="K50" s="1"/>
      <c r="L50" s="1"/>
      <c r="M50" s="1"/>
      <c r="N50" s="1"/>
      <c r="O50" s="2"/>
      <c r="P50" s="2"/>
      <c r="Q50" s="2"/>
      <c r="R50" s="2"/>
      <c r="S50" s="2"/>
      <c r="T50" s="2"/>
      <c r="U50" s="2"/>
      <c r="V50" s="2"/>
      <c r="W50" s="2"/>
      <c r="X50" s="2"/>
      <c r="Y50" s="2"/>
      <c r="Z50" s="2"/>
    </row>
    <row r="51" spans="1:26" ht="15.75" customHeight="1" x14ac:dyDescent="0.3">
      <c r="A51" s="1"/>
      <c r="B51" s="122"/>
      <c r="C51" s="120"/>
      <c r="D51" s="51" t="s">
        <v>56</v>
      </c>
      <c r="E51" s="52" t="s">
        <v>12</v>
      </c>
      <c r="F51" s="53">
        <v>5</v>
      </c>
      <c r="G51" s="22">
        <v>400000</v>
      </c>
      <c r="H51" s="32">
        <f t="shared" si="10"/>
        <v>1680672.2689075631</v>
      </c>
      <c r="I51" s="32">
        <f t="shared" si="7"/>
        <v>319327.731092437</v>
      </c>
      <c r="J51" s="78">
        <f t="shared" si="9"/>
        <v>2000000</v>
      </c>
      <c r="K51" s="1"/>
      <c r="L51" s="1"/>
      <c r="M51" s="1"/>
      <c r="N51" s="1"/>
      <c r="O51" s="2"/>
      <c r="P51" s="2"/>
      <c r="Q51" s="2"/>
      <c r="R51" s="2"/>
      <c r="S51" s="2"/>
      <c r="T51" s="2"/>
      <c r="U51" s="2"/>
      <c r="V51" s="2"/>
      <c r="W51" s="2"/>
      <c r="X51" s="2"/>
      <c r="Y51" s="2"/>
      <c r="Z51" s="2"/>
    </row>
    <row r="52" spans="1:26" ht="40.5" customHeight="1" x14ac:dyDescent="0.3">
      <c r="A52" s="1"/>
      <c r="B52" s="49"/>
      <c r="C52" s="116" t="s">
        <v>102</v>
      </c>
      <c r="D52" s="88"/>
      <c r="E52" s="88"/>
      <c r="F52" s="88"/>
      <c r="G52" s="89"/>
      <c r="H52" s="79">
        <f>SUM(H27:H51)</f>
        <v>158292016.80672273</v>
      </c>
      <c r="I52" s="50">
        <f>SUM(I27:I51)</f>
        <v>30075483.193277322</v>
      </c>
      <c r="J52" s="68">
        <f>SUM(J27:J51)</f>
        <v>188367500</v>
      </c>
      <c r="K52" s="1"/>
      <c r="L52" s="1"/>
      <c r="M52" s="1"/>
      <c r="N52" s="1"/>
      <c r="O52" s="2"/>
      <c r="P52" s="2"/>
      <c r="Q52" s="2"/>
      <c r="R52" s="2"/>
      <c r="S52" s="2"/>
      <c r="T52" s="2"/>
      <c r="U52" s="2"/>
      <c r="V52" s="2"/>
      <c r="W52" s="2"/>
      <c r="X52" s="2"/>
      <c r="Y52" s="2"/>
      <c r="Z52" s="2"/>
    </row>
    <row r="53" spans="1:26" ht="103.5" customHeight="1" x14ac:dyDescent="0.3">
      <c r="A53" s="1"/>
      <c r="B53" s="49" t="s">
        <v>43</v>
      </c>
      <c r="C53" s="117" t="s">
        <v>103</v>
      </c>
      <c r="D53" s="118"/>
      <c r="E53" s="118"/>
      <c r="F53" s="118"/>
      <c r="G53" s="118"/>
      <c r="H53" s="118"/>
      <c r="I53" s="118"/>
      <c r="J53" s="119"/>
      <c r="K53" s="1"/>
      <c r="L53" s="1"/>
      <c r="M53" s="1"/>
      <c r="N53" s="1"/>
      <c r="O53" s="2"/>
      <c r="P53" s="2"/>
      <c r="Q53" s="2"/>
      <c r="R53" s="2"/>
      <c r="S53" s="2"/>
      <c r="T53" s="2"/>
      <c r="U53" s="2"/>
      <c r="V53" s="2"/>
      <c r="W53" s="2"/>
      <c r="X53" s="2"/>
      <c r="Y53" s="2"/>
      <c r="Z53" s="2"/>
    </row>
    <row r="54" spans="1:26" ht="39" customHeight="1" x14ac:dyDescent="0.3">
      <c r="A54" s="1"/>
      <c r="B54" s="105" t="s">
        <v>60</v>
      </c>
      <c r="C54" s="106"/>
      <c r="D54" s="106"/>
      <c r="E54" s="106"/>
      <c r="F54" s="106"/>
      <c r="G54" s="106"/>
      <c r="H54" s="106"/>
      <c r="I54" s="106"/>
      <c r="J54" s="107"/>
      <c r="K54" s="1"/>
      <c r="L54" s="1"/>
      <c r="M54" s="1"/>
      <c r="N54" s="1"/>
      <c r="O54" s="2"/>
      <c r="P54" s="2"/>
      <c r="Q54" s="2"/>
      <c r="R54" s="2"/>
      <c r="S54" s="2"/>
      <c r="T54" s="2"/>
      <c r="U54" s="2"/>
      <c r="V54" s="2"/>
      <c r="W54" s="2"/>
      <c r="X54" s="2"/>
      <c r="Y54" s="2"/>
      <c r="Z54" s="2"/>
    </row>
    <row r="55" spans="1:26" ht="15.75" customHeight="1" x14ac:dyDescent="0.3">
      <c r="A55" s="1"/>
      <c r="B55" s="108" t="s">
        <v>1</v>
      </c>
      <c r="C55" s="110" t="s">
        <v>2</v>
      </c>
      <c r="D55" s="110" t="s">
        <v>3</v>
      </c>
      <c r="E55" s="110" t="s">
        <v>4</v>
      </c>
      <c r="F55" s="108" t="s">
        <v>5</v>
      </c>
      <c r="G55" s="112" t="s">
        <v>6</v>
      </c>
      <c r="H55" s="113"/>
      <c r="I55" s="113"/>
      <c r="J55" s="107"/>
      <c r="K55" s="1"/>
      <c r="L55" s="1"/>
      <c r="M55" s="1"/>
      <c r="N55" s="1"/>
      <c r="O55" s="2"/>
      <c r="P55" s="2"/>
      <c r="Q55" s="2"/>
      <c r="R55" s="2"/>
      <c r="S55" s="2"/>
      <c r="T55" s="2"/>
      <c r="U55" s="2"/>
      <c r="V55" s="2"/>
      <c r="W55" s="2"/>
      <c r="X55" s="2"/>
      <c r="Y55" s="2"/>
      <c r="Z55" s="2"/>
    </row>
    <row r="56" spans="1:26" ht="15.75" customHeight="1" x14ac:dyDescent="0.3">
      <c r="A56" s="1"/>
      <c r="B56" s="109"/>
      <c r="C56" s="109"/>
      <c r="D56" s="111"/>
      <c r="E56" s="109"/>
      <c r="F56" s="109"/>
      <c r="G56" s="23" t="s">
        <v>7</v>
      </c>
      <c r="H56" s="63" t="s">
        <v>106</v>
      </c>
      <c r="I56" s="63" t="s">
        <v>107</v>
      </c>
      <c r="J56" s="23" t="s">
        <v>8</v>
      </c>
      <c r="K56" s="1"/>
      <c r="L56" s="1"/>
      <c r="M56" s="1"/>
      <c r="N56" s="1"/>
      <c r="O56" s="2"/>
      <c r="P56" s="2"/>
      <c r="Q56" s="2"/>
      <c r="R56" s="2"/>
      <c r="S56" s="2"/>
      <c r="T56" s="2"/>
      <c r="U56" s="2"/>
      <c r="V56" s="2"/>
      <c r="W56" s="2"/>
      <c r="X56" s="2"/>
      <c r="Y56" s="2"/>
      <c r="Z56" s="2"/>
    </row>
    <row r="57" spans="1:26" ht="131.25" customHeight="1" x14ac:dyDescent="0.3">
      <c r="A57" s="1"/>
      <c r="B57" s="114" t="s">
        <v>57</v>
      </c>
      <c r="C57" s="114" t="s">
        <v>61</v>
      </c>
      <c r="D57" s="24" t="s">
        <v>62</v>
      </c>
      <c r="E57" s="25" t="s">
        <v>12</v>
      </c>
      <c r="F57" s="24">
        <v>500</v>
      </c>
      <c r="G57" s="26">
        <v>25500</v>
      </c>
      <c r="H57" s="62">
        <f>J57/1.19</f>
        <v>10714285.714285715</v>
      </c>
      <c r="I57" s="62">
        <f>H57*19%</f>
        <v>2035714.2857142857</v>
      </c>
      <c r="J57" s="27">
        <f>F57*G57</f>
        <v>12750000</v>
      </c>
      <c r="K57" s="1"/>
      <c r="L57" s="1"/>
      <c r="M57" s="1"/>
      <c r="N57" s="1"/>
      <c r="O57" s="2"/>
      <c r="P57" s="2"/>
      <c r="Q57" s="2"/>
      <c r="R57" s="2"/>
      <c r="S57" s="2"/>
      <c r="T57" s="2"/>
      <c r="U57" s="2"/>
      <c r="V57" s="2"/>
      <c r="W57" s="2"/>
      <c r="X57" s="2"/>
      <c r="Y57" s="2"/>
      <c r="Z57" s="2"/>
    </row>
    <row r="58" spans="1:26" ht="118.5" customHeight="1" x14ac:dyDescent="0.3">
      <c r="A58" s="1"/>
      <c r="B58" s="115"/>
      <c r="C58" s="115"/>
      <c r="D58" s="24" t="s">
        <v>63</v>
      </c>
      <c r="E58" s="25" t="s">
        <v>12</v>
      </c>
      <c r="F58" s="24">
        <v>100</v>
      </c>
      <c r="G58" s="26">
        <v>31000</v>
      </c>
      <c r="H58" s="62">
        <f t="shared" ref="H58:H72" si="11">J58/1.19</f>
        <v>2605042.0168067226</v>
      </c>
      <c r="I58" s="62">
        <f t="shared" ref="I58:I72" si="12">H58*19%</f>
        <v>494957.98319327732</v>
      </c>
      <c r="J58" s="27">
        <f t="shared" ref="J58:J72" si="13">F58*G58</f>
        <v>3100000</v>
      </c>
      <c r="K58" s="1"/>
      <c r="L58" s="1"/>
      <c r="M58" s="1"/>
      <c r="N58" s="1"/>
      <c r="O58" s="2"/>
      <c r="P58" s="2"/>
      <c r="Q58" s="2"/>
      <c r="R58" s="2"/>
      <c r="S58" s="2"/>
      <c r="T58" s="2"/>
      <c r="U58" s="2"/>
      <c r="V58" s="2"/>
      <c r="W58" s="2"/>
      <c r="X58" s="2"/>
      <c r="Y58" s="2"/>
      <c r="Z58" s="2"/>
    </row>
    <row r="59" spans="1:26" ht="69.75" customHeight="1" x14ac:dyDescent="0.3">
      <c r="A59" s="1"/>
      <c r="B59" s="115"/>
      <c r="C59" s="115"/>
      <c r="D59" s="24" t="s">
        <v>64</v>
      </c>
      <c r="E59" s="25" t="s">
        <v>58</v>
      </c>
      <c r="F59" s="24">
        <v>200</v>
      </c>
      <c r="G59" s="28">
        <v>30100</v>
      </c>
      <c r="H59" s="62">
        <f t="shared" si="11"/>
        <v>5058823.5294117648</v>
      </c>
      <c r="I59" s="62">
        <f t="shared" si="12"/>
        <v>961176.4705882353</v>
      </c>
      <c r="J59" s="27">
        <f t="shared" si="13"/>
        <v>6020000</v>
      </c>
      <c r="K59" s="1"/>
      <c r="L59" s="1"/>
      <c r="M59" s="1"/>
      <c r="N59" s="1"/>
      <c r="O59" s="2"/>
      <c r="P59" s="2"/>
      <c r="Q59" s="2"/>
      <c r="R59" s="2"/>
      <c r="S59" s="2"/>
      <c r="T59" s="2"/>
      <c r="U59" s="2"/>
      <c r="V59" s="2"/>
      <c r="W59" s="2"/>
      <c r="X59" s="2"/>
      <c r="Y59" s="2"/>
      <c r="Z59" s="2"/>
    </row>
    <row r="60" spans="1:26" ht="15.75" customHeight="1" x14ac:dyDescent="0.3">
      <c r="A60" s="1"/>
      <c r="B60" s="115"/>
      <c r="C60" s="115"/>
      <c r="D60" s="24" t="s">
        <v>65</v>
      </c>
      <c r="E60" s="25" t="s">
        <v>58</v>
      </c>
      <c r="F60" s="24">
        <v>200</v>
      </c>
      <c r="G60" s="28">
        <v>10500</v>
      </c>
      <c r="H60" s="62">
        <f t="shared" si="11"/>
        <v>1764705.8823529412</v>
      </c>
      <c r="I60" s="62">
        <f t="shared" si="12"/>
        <v>335294.11764705885</v>
      </c>
      <c r="J60" s="27">
        <f t="shared" si="13"/>
        <v>2100000</v>
      </c>
      <c r="K60" s="1"/>
      <c r="L60" s="1"/>
      <c r="M60" s="1"/>
      <c r="N60" s="1"/>
      <c r="O60" s="2"/>
      <c r="P60" s="2"/>
      <c r="Q60" s="2"/>
      <c r="R60" s="2"/>
      <c r="S60" s="2"/>
      <c r="T60" s="2"/>
      <c r="U60" s="2"/>
      <c r="V60" s="2"/>
      <c r="W60" s="2"/>
      <c r="X60" s="2"/>
      <c r="Y60" s="2"/>
      <c r="Z60" s="2"/>
    </row>
    <row r="61" spans="1:26" ht="15.75" customHeight="1" x14ac:dyDescent="0.3">
      <c r="A61" s="1"/>
      <c r="B61" s="115"/>
      <c r="C61" s="115"/>
      <c r="D61" s="24" t="s">
        <v>66</v>
      </c>
      <c r="E61" s="25" t="s">
        <v>12</v>
      </c>
      <c r="F61" s="24">
        <v>20</v>
      </c>
      <c r="G61" s="28">
        <v>2000000</v>
      </c>
      <c r="H61" s="62">
        <f t="shared" si="11"/>
        <v>33613445.37815126</v>
      </c>
      <c r="I61" s="62">
        <f t="shared" si="12"/>
        <v>6386554.6218487397</v>
      </c>
      <c r="J61" s="27">
        <f t="shared" si="13"/>
        <v>40000000</v>
      </c>
      <c r="K61" s="1"/>
      <c r="L61" s="1"/>
      <c r="M61" s="1"/>
      <c r="N61" s="1"/>
      <c r="O61" s="2"/>
      <c r="P61" s="2"/>
      <c r="Q61" s="2"/>
      <c r="R61" s="2"/>
      <c r="S61" s="2"/>
      <c r="T61" s="2"/>
      <c r="U61" s="2"/>
      <c r="V61" s="2"/>
      <c r="W61" s="2"/>
      <c r="X61" s="2"/>
      <c r="Y61" s="2"/>
      <c r="Z61" s="2"/>
    </row>
    <row r="62" spans="1:26" ht="15.75" customHeight="1" x14ac:dyDescent="0.3">
      <c r="A62" s="1"/>
      <c r="B62" s="115"/>
      <c r="C62" s="115"/>
      <c r="D62" s="24" t="s">
        <v>67</v>
      </c>
      <c r="E62" s="25" t="s">
        <v>59</v>
      </c>
      <c r="F62" s="24">
        <v>10</v>
      </c>
      <c r="G62" s="29">
        <v>12600</v>
      </c>
      <c r="H62" s="62">
        <f t="shared" si="11"/>
        <v>105882.35294117648</v>
      </c>
      <c r="I62" s="62">
        <f t="shared" si="12"/>
        <v>20117.647058823532</v>
      </c>
      <c r="J62" s="27">
        <f t="shared" si="13"/>
        <v>126000</v>
      </c>
      <c r="K62" s="1"/>
      <c r="L62" s="1"/>
      <c r="M62" s="1"/>
      <c r="N62" s="1"/>
      <c r="O62" s="2"/>
      <c r="P62" s="2"/>
      <c r="Q62" s="2"/>
      <c r="R62" s="2"/>
      <c r="S62" s="2"/>
      <c r="T62" s="2"/>
      <c r="U62" s="2"/>
      <c r="V62" s="2"/>
      <c r="W62" s="2"/>
      <c r="X62" s="2"/>
      <c r="Y62" s="2"/>
      <c r="Z62" s="2"/>
    </row>
    <row r="63" spans="1:26" ht="15.75" customHeight="1" x14ac:dyDescent="0.3">
      <c r="A63" s="1"/>
      <c r="B63" s="115"/>
      <c r="C63" s="115"/>
      <c r="D63" s="24" t="s">
        <v>68</v>
      </c>
      <c r="E63" s="25" t="s">
        <v>59</v>
      </c>
      <c r="F63" s="24">
        <v>10</v>
      </c>
      <c r="G63" s="29">
        <v>17500</v>
      </c>
      <c r="H63" s="62">
        <f t="shared" si="11"/>
        <v>147058.82352941178</v>
      </c>
      <c r="I63" s="62">
        <f t="shared" si="12"/>
        <v>27941.176470588238</v>
      </c>
      <c r="J63" s="27">
        <f t="shared" si="13"/>
        <v>175000</v>
      </c>
      <c r="K63" s="1"/>
      <c r="L63" s="1"/>
      <c r="M63" s="1"/>
      <c r="N63" s="1"/>
      <c r="O63" s="2"/>
      <c r="P63" s="2"/>
      <c r="Q63" s="2"/>
      <c r="R63" s="2"/>
      <c r="S63" s="2"/>
      <c r="T63" s="2"/>
      <c r="U63" s="2"/>
      <c r="V63" s="2"/>
      <c r="W63" s="2"/>
      <c r="X63" s="2"/>
      <c r="Y63" s="2"/>
      <c r="Z63" s="2"/>
    </row>
    <row r="64" spans="1:26" ht="15.75" customHeight="1" x14ac:dyDescent="0.3">
      <c r="A64" s="1"/>
      <c r="B64" s="115"/>
      <c r="C64" s="115"/>
      <c r="D64" s="24" t="s">
        <v>69</v>
      </c>
      <c r="E64" s="25" t="s">
        <v>59</v>
      </c>
      <c r="F64" s="24">
        <v>4</v>
      </c>
      <c r="G64" s="29">
        <v>14800</v>
      </c>
      <c r="H64" s="62">
        <f t="shared" si="11"/>
        <v>49747.899159663866</v>
      </c>
      <c r="I64" s="62">
        <f t="shared" si="12"/>
        <v>9452.1008403361338</v>
      </c>
      <c r="J64" s="27">
        <f t="shared" si="13"/>
        <v>59200</v>
      </c>
      <c r="K64" s="1"/>
      <c r="L64" s="1"/>
      <c r="M64" s="1"/>
      <c r="N64" s="1"/>
      <c r="O64" s="2"/>
      <c r="P64" s="2"/>
      <c r="Q64" s="2"/>
      <c r="R64" s="2"/>
      <c r="S64" s="2"/>
      <c r="T64" s="2"/>
      <c r="U64" s="2"/>
      <c r="V64" s="2"/>
      <c r="W64" s="2"/>
      <c r="X64" s="2"/>
      <c r="Y64" s="2"/>
      <c r="Z64" s="2"/>
    </row>
    <row r="65" spans="1:26" ht="15.75" customHeight="1" x14ac:dyDescent="0.3">
      <c r="A65" s="1"/>
      <c r="B65" s="115"/>
      <c r="C65" s="115"/>
      <c r="D65" s="24" t="s">
        <v>70</v>
      </c>
      <c r="E65" s="25" t="s">
        <v>12</v>
      </c>
      <c r="F65" s="24">
        <v>4</v>
      </c>
      <c r="G65" s="29">
        <v>17000</v>
      </c>
      <c r="H65" s="62">
        <f t="shared" si="11"/>
        <v>57142.857142857145</v>
      </c>
      <c r="I65" s="62">
        <f t="shared" si="12"/>
        <v>10857.142857142857</v>
      </c>
      <c r="J65" s="27">
        <f t="shared" si="13"/>
        <v>68000</v>
      </c>
      <c r="K65" s="1"/>
      <c r="L65" s="1"/>
      <c r="M65" s="1"/>
      <c r="N65" s="1"/>
      <c r="O65" s="2"/>
      <c r="P65" s="2"/>
      <c r="Q65" s="2"/>
      <c r="R65" s="2"/>
      <c r="S65" s="2"/>
      <c r="T65" s="2"/>
      <c r="U65" s="2"/>
      <c r="V65" s="2"/>
      <c r="W65" s="2"/>
      <c r="X65" s="2"/>
      <c r="Y65" s="2"/>
      <c r="Z65" s="2"/>
    </row>
    <row r="66" spans="1:26" ht="15.75" customHeight="1" x14ac:dyDescent="0.3">
      <c r="A66" s="1"/>
      <c r="B66" s="115"/>
      <c r="C66" s="115"/>
      <c r="D66" s="24" t="s">
        <v>71</v>
      </c>
      <c r="E66" s="25" t="s">
        <v>59</v>
      </c>
      <c r="F66" s="24">
        <v>20</v>
      </c>
      <c r="G66" s="29">
        <v>2000</v>
      </c>
      <c r="H66" s="62">
        <f t="shared" si="11"/>
        <v>33613.445378151264</v>
      </c>
      <c r="I66" s="62">
        <f t="shared" si="12"/>
        <v>6386.5546218487398</v>
      </c>
      <c r="J66" s="27">
        <f t="shared" si="13"/>
        <v>40000</v>
      </c>
      <c r="K66" s="1"/>
      <c r="L66" s="1"/>
      <c r="M66" s="1"/>
      <c r="N66" s="1"/>
      <c r="O66" s="2"/>
      <c r="P66" s="2"/>
      <c r="Q66" s="2"/>
      <c r="R66" s="2"/>
      <c r="S66" s="2"/>
      <c r="T66" s="2"/>
      <c r="U66" s="2"/>
      <c r="V66" s="2"/>
      <c r="W66" s="2"/>
      <c r="X66" s="2"/>
      <c r="Y66" s="2"/>
      <c r="Z66" s="2"/>
    </row>
    <row r="67" spans="1:26" ht="15.75" customHeight="1" x14ac:dyDescent="0.3">
      <c r="A67" s="1"/>
      <c r="B67" s="115"/>
      <c r="C67" s="115"/>
      <c r="D67" s="24" t="s">
        <v>72</v>
      </c>
      <c r="E67" s="25" t="s">
        <v>59</v>
      </c>
      <c r="F67" s="24">
        <v>20</v>
      </c>
      <c r="G67" s="29">
        <v>3000</v>
      </c>
      <c r="H67" s="62">
        <f t="shared" si="11"/>
        <v>50420.168067226892</v>
      </c>
      <c r="I67" s="62">
        <f t="shared" si="12"/>
        <v>9579.8319327731097</v>
      </c>
      <c r="J67" s="27">
        <f t="shared" si="13"/>
        <v>60000</v>
      </c>
      <c r="K67" s="1"/>
      <c r="L67" s="1"/>
      <c r="M67" s="1"/>
      <c r="N67" s="1"/>
      <c r="O67" s="2"/>
      <c r="P67" s="2"/>
      <c r="Q67" s="2"/>
      <c r="R67" s="2"/>
      <c r="S67" s="2"/>
      <c r="T67" s="2"/>
      <c r="U67" s="2"/>
      <c r="V67" s="2"/>
      <c r="W67" s="2"/>
      <c r="X67" s="2"/>
      <c r="Y67" s="2"/>
      <c r="Z67" s="2"/>
    </row>
    <row r="68" spans="1:26" ht="15.75" customHeight="1" x14ac:dyDescent="0.3">
      <c r="A68" s="1"/>
      <c r="B68" s="115"/>
      <c r="C68" s="115"/>
      <c r="D68" s="24" t="s">
        <v>73</v>
      </c>
      <c r="E68" s="25" t="s">
        <v>58</v>
      </c>
      <c r="F68" s="24">
        <v>20</v>
      </c>
      <c r="G68" s="29">
        <v>28200</v>
      </c>
      <c r="H68" s="62">
        <f t="shared" si="11"/>
        <v>473949.57983193279</v>
      </c>
      <c r="I68" s="62">
        <f t="shared" si="12"/>
        <v>90050.420168067227</v>
      </c>
      <c r="J68" s="27">
        <f t="shared" si="13"/>
        <v>564000</v>
      </c>
      <c r="K68" s="1"/>
      <c r="L68" s="1"/>
      <c r="M68" s="1"/>
      <c r="N68" s="1"/>
      <c r="O68" s="2"/>
      <c r="P68" s="2"/>
      <c r="Q68" s="2"/>
      <c r="R68" s="2"/>
      <c r="S68" s="2"/>
      <c r="T68" s="2"/>
      <c r="U68" s="2"/>
      <c r="V68" s="2"/>
      <c r="W68" s="2"/>
      <c r="X68" s="2"/>
      <c r="Y68" s="2"/>
      <c r="Z68" s="2"/>
    </row>
    <row r="69" spans="1:26" ht="15.75" customHeight="1" x14ac:dyDescent="0.3">
      <c r="A69" s="1"/>
      <c r="B69" s="115"/>
      <c r="C69" s="115"/>
      <c r="D69" s="24" t="s">
        <v>74</v>
      </c>
      <c r="E69" s="25" t="s">
        <v>12</v>
      </c>
      <c r="F69" s="24">
        <v>10</v>
      </c>
      <c r="G69" s="29">
        <v>10000</v>
      </c>
      <c r="H69" s="62">
        <f t="shared" si="11"/>
        <v>84033.613445378156</v>
      </c>
      <c r="I69" s="62">
        <f t="shared" si="12"/>
        <v>15966.386554621849</v>
      </c>
      <c r="J69" s="27">
        <f t="shared" si="13"/>
        <v>100000</v>
      </c>
      <c r="K69" s="1"/>
      <c r="L69" s="1"/>
      <c r="M69" s="1"/>
      <c r="N69" s="1"/>
      <c r="O69" s="2"/>
      <c r="P69" s="2"/>
      <c r="Q69" s="2"/>
      <c r="R69" s="2"/>
      <c r="S69" s="2"/>
      <c r="T69" s="2"/>
      <c r="U69" s="2"/>
      <c r="V69" s="2"/>
      <c r="W69" s="2"/>
      <c r="X69" s="2"/>
      <c r="Y69" s="2"/>
      <c r="Z69" s="2"/>
    </row>
    <row r="70" spans="1:26" ht="15.75" customHeight="1" x14ac:dyDescent="0.3">
      <c r="A70" s="1"/>
      <c r="B70" s="115"/>
      <c r="C70" s="115"/>
      <c r="D70" s="24" t="s">
        <v>75</v>
      </c>
      <c r="E70" s="25" t="s">
        <v>12</v>
      </c>
      <c r="F70" s="24">
        <v>20</v>
      </c>
      <c r="G70" s="29">
        <v>4200</v>
      </c>
      <c r="H70" s="62">
        <f t="shared" si="11"/>
        <v>70588.23529411765</v>
      </c>
      <c r="I70" s="62">
        <f t="shared" si="12"/>
        <v>13411.764705882353</v>
      </c>
      <c r="J70" s="27">
        <f t="shared" si="13"/>
        <v>84000</v>
      </c>
      <c r="K70" s="1"/>
      <c r="L70" s="1"/>
      <c r="M70" s="1"/>
      <c r="N70" s="1"/>
      <c r="O70" s="2"/>
      <c r="P70" s="2"/>
      <c r="Q70" s="2"/>
      <c r="R70" s="2"/>
      <c r="S70" s="2"/>
      <c r="T70" s="2"/>
      <c r="U70" s="2"/>
      <c r="V70" s="2"/>
      <c r="W70" s="2"/>
      <c r="X70" s="2"/>
      <c r="Y70" s="2"/>
      <c r="Z70" s="2"/>
    </row>
    <row r="71" spans="1:26" ht="15.75" customHeight="1" x14ac:dyDescent="0.3">
      <c r="A71" s="1"/>
      <c r="B71" s="115"/>
      <c r="C71" s="115"/>
      <c r="D71" s="24" t="s">
        <v>76</v>
      </c>
      <c r="E71" s="25" t="s">
        <v>12</v>
      </c>
      <c r="F71" s="24">
        <v>30</v>
      </c>
      <c r="G71" s="29">
        <v>22200</v>
      </c>
      <c r="H71" s="62">
        <f t="shared" si="11"/>
        <v>559663.86554621847</v>
      </c>
      <c r="I71" s="62">
        <f t="shared" si="12"/>
        <v>106336.13445378152</v>
      </c>
      <c r="J71" s="27">
        <f t="shared" si="13"/>
        <v>666000</v>
      </c>
      <c r="K71" s="1"/>
      <c r="L71" s="1"/>
      <c r="M71" s="1"/>
      <c r="N71" s="1"/>
      <c r="O71" s="2"/>
      <c r="P71" s="2"/>
      <c r="Q71" s="2"/>
      <c r="R71" s="2"/>
      <c r="S71" s="2"/>
      <c r="T71" s="2"/>
      <c r="U71" s="2"/>
      <c r="V71" s="2"/>
      <c r="W71" s="2"/>
      <c r="X71" s="2"/>
      <c r="Y71" s="2"/>
      <c r="Z71" s="2"/>
    </row>
    <row r="72" spans="1:26" ht="15.75" customHeight="1" x14ac:dyDescent="0.3">
      <c r="A72" s="1"/>
      <c r="B72" s="109"/>
      <c r="C72" s="109"/>
      <c r="D72" s="54" t="s">
        <v>77</v>
      </c>
      <c r="E72" s="55" t="s">
        <v>12</v>
      </c>
      <c r="F72" s="54">
        <v>15</v>
      </c>
      <c r="G72" s="56">
        <v>27900</v>
      </c>
      <c r="H72" s="62">
        <f t="shared" si="11"/>
        <v>351680.6722689076</v>
      </c>
      <c r="I72" s="62">
        <f t="shared" si="12"/>
        <v>66819.327731092446</v>
      </c>
      <c r="J72" s="27">
        <f t="shared" si="13"/>
        <v>418500</v>
      </c>
      <c r="K72" s="1"/>
      <c r="L72" s="1"/>
      <c r="M72" s="1"/>
      <c r="N72" s="1"/>
      <c r="O72" s="2"/>
      <c r="P72" s="2"/>
      <c r="Q72" s="2"/>
      <c r="R72" s="2"/>
      <c r="S72" s="2"/>
      <c r="T72" s="2"/>
      <c r="U72" s="2"/>
      <c r="V72" s="2"/>
      <c r="W72" s="2"/>
      <c r="X72" s="2"/>
      <c r="Y72" s="2"/>
      <c r="Z72" s="2"/>
    </row>
    <row r="73" spans="1:26" ht="35.25" customHeight="1" x14ac:dyDescent="0.3">
      <c r="A73" s="1"/>
      <c r="B73" s="49"/>
      <c r="C73" s="116" t="s">
        <v>102</v>
      </c>
      <c r="D73" s="88"/>
      <c r="E73" s="88"/>
      <c r="F73" s="88"/>
      <c r="G73" s="89"/>
      <c r="H73" s="64">
        <f>SUM(H57:H72)</f>
        <v>55740084.033613451</v>
      </c>
      <c r="I73" s="64">
        <f>SUM(I57:I72)</f>
        <v>10590615.966386553</v>
      </c>
      <c r="J73" s="50">
        <f>SUM(J57:J72)</f>
        <v>66330700</v>
      </c>
      <c r="K73" s="1"/>
      <c r="L73" s="1"/>
      <c r="M73" s="1"/>
      <c r="N73" s="1"/>
      <c r="O73" s="2"/>
      <c r="P73" s="2"/>
      <c r="Q73" s="2"/>
      <c r="R73" s="2"/>
      <c r="S73" s="2"/>
      <c r="T73" s="2"/>
      <c r="U73" s="2"/>
      <c r="V73" s="2"/>
      <c r="W73" s="2"/>
      <c r="X73" s="2"/>
      <c r="Y73" s="2"/>
      <c r="Z73" s="2"/>
    </row>
    <row r="74" spans="1:26" ht="52.5" customHeight="1" x14ac:dyDescent="0.3">
      <c r="A74" s="1"/>
      <c r="B74" s="49" t="s">
        <v>43</v>
      </c>
      <c r="C74" s="117" t="s">
        <v>78</v>
      </c>
      <c r="D74" s="118"/>
      <c r="E74" s="118"/>
      <c r="F74" s="118"/>
      <c r="G74" s="118"/>
      <c r="H74" s="118"/>
      <c r="I74" s="118"/>
      <c r="J74" s="119"/>
      <c r="K74" s="1"/>
      <c r="L74" s="1"/>
      <c r="M74" s="1"/>
      <c r="N74" s="1"/>
      <c r="O74" s="2"/>
      <c r="P74" s="2"/>
      <c r="Q74" s="2"/>
      <c r="R74" s="2"/>
      <c r="S74" s="2"/>
      <c r="T74" s="2"/>
      <c r="U74" s="2"/>
      <c r="V74" s="2"/>
      <c r="W74" s="2"/>
      <c r="X74" s="2"/>
      <c r="Y74" s="2"/>
      <c r="Z74" s="2"/>
    </row>
    <row r="75" spans="1:26" ht="25.5" customHeight="1" x14ac:dyDescent="0.3">
      <c r="A75" s="1"/>
      <c r="B75" s="105" t="s">
        <v>79</v>
      </c>
      <c r="C75" s="106"/>
      <c r="D75" s="106"/>
      <c r="E75" s="106"/>
      <c r="F75" s="106"/>
      <c r="G75" s="106"/>
      <c r="H75" s="106"/>
      <c r="I75" s="106"/>
      <c r="J75" s="107"/>
      <c r="K75" s="1"/>
      <c r="L75" s="1"/>
      <c r="M75" s="1"/>
      <c r="N75" s="1"/>
      <c r="O75" s="2"/>
      <c r="P75" s="2"/>
      <c r="Q75" s="2"/>
      <c r="R75" s="2"/>
      <c r="S75" s="2"/>
      <c r="T75" s="2"/>
      <c r="U75" s="2"/>
      <c r="V75" s="2"/>
      <c r="W75" s="2"/>
      <c r="X75" s="2"/>
      <c r="Y75" s="2"/>
      <c r="Z75" s="2"/>
    </row>
    <row r="76" spans="1:26" ht="15.75" customHeight="1" x14ac:dyDescent="0.3">
      <c r="A76" s="2"/>
      <c r="B76" s="108" t="s">
        <v>1</v>
      </c>
      <c r="C76" s="110" t="s">
        <v>2</v>
      </c>
      <c r="D76" s="110" t="s">
        <v>3</v>
      </c>
      <c r="E76" s="110" t="s">
        <v>4</v>
      </c>
      <c r="F76" s="108" t="s">
        <v>5</v>
      </c>
      <c r="G76" s="112" t="s">
        <v>6</v>
      </c>
      <c r="H76" s="113"/>
      <c r="I76" s="113"/>
      <c r="J76" s="107"/>
      <c r="K76" s="2"/>
      <c r="L76" s="2"/>
      <c r="M76" s="2"/>
      <c r="N76" s="2"/>
      <c r="O76" s="2"/>
      <c r="P76" s="2"/>
      <c r="Q76" s="2"/>
      <c r="R76" s="2"/>
      <c r="S76" s="2"/>
      <c r="T76" s="2"/>
      <c r="U76" s="2"/>
      <c r="V76" s="2"/>
      <c r="W76" s="2"/>
      <c r="X76" s="2"/>
      <c r="Y76" s="2"/>
      <c r="Z76" s="2"/>
    </row>
    <row r="77" spans="1:26" ht="26.25" customHeight="1" x14ac:dyDescent="0.3">
      <c r="A77" s="2"/>
      <c r="B77" s="109"/>
      <c r="C77" s="109"/>
      <c r="D77" s="111"/>
      <c r="E77" s="109"/>
      <c r="F77" s="109"/>
      <c r="G77" s="23" t="s">
        <v>7</v>
      </c>
      <c r="H77" s="23" t="s">
        <v>106</v>
      </c>
      <c r="I77" s="23" t="s">
        <v>107</v>
      </c>
      <c r="J77" s="23" t="s">
        <v>8</v>
      </c>
      <c r="K77" s="2"/>
      <c r="L77" s="2"/>
      <c r="M77" s="2"/>
      <c r="N77" s="2"/>
      <c r="O77" s="2"/>
      <c r="P77" s="2"/>
      <c r="Q77" s="2"/>
      <c r="R77" s="2"/>
      <c r="S77" s="2"/>
      <c r="T77" s="2"/>
      <c r="U77" s="2"/>
      <c r="V77" s="2"/>
      <c r="W77" s="2"/>
      <c r="X77" s="2"/>
      <c r="Y77" s="2"/>
      <c r="Z77" s="2"/>
    </row>
    <row r="78" spans="1:26" ht="266.25" customHeight="1" x14ac:dyDescent="0.3">
      <c r="A78" s="2"/>
      <c r="B78" s="93" t="s">
        <v>80</v>
      </c>
      <c r="C78" s="93" t="s">
        <v>81</v>
      </c>
      <c r="D78" s="59" t="s">
        <v>82</v>
      </c>
      <c r="E78" s="30" t="s">
        <v>12</v>
      </c>
      <c r="F78" s="31">
        <v>2</v>
      </c>
      <c r="G78" s="32">
        <v>1794000</v>
      </c>
      <c r="H78" s="62">
        <f t="shared" ref="H78:H79" si="14">J78/1.19</f>
        <v>3015126.0504201683</v>
      </c>
      <c r="I78" s="62">
        <f t="shared" ref="I78:I79" si="15">H78*19%</f>
        <v>572873.94957983203</v>
      </c>
      <c r="J78" s="33">
        <f>F78*G78</f>
        <v>3588000</v>
      </c>
      <c r="K78" s="2"/>
      <c r="L78" s="2"/>
      <c r="M78" s="2"/>
      <c r="N78" s="2"/>
      <c r="O78" s="2"/>
      <c r="P78" s="2"/>
      <c r="Q78" s="2"/>
      <c r="R78" s="2"/>
      <c r="S78" s="2"/>
      <c r="T78" s="2"/>
      <c r="U78" s="2"/>
      <c r="V78" s="2"/>
      <c r="W78" s="2"/>
      <c r="X78" s="2"/>
      <c r="Y78" s="2"/>
      <c r="Z78" s="2"/>
    </row>
    <row r="79" spans="1:26" ht="126.75" customHeight="1" x14ac:dyDescent="0.3">
      <c r="A79" s="2"/>
      <c r="B79" s="93"/>
      <c r="C79" s="93"/>
      <c r="D79" s="59" t="s">
        <v>83</v>
      </c>
      <c r="E79" s="30" t="s">
        <v>12</v>
      </c>
      <c r="F79" s="31">
        <v>9</v>
      </c>
      <c r="G79" s="32">
        <v>40000</v>
      </c>
      <c r="H79" s="62">
        <f t="shared" si="14"/>
        <v>302521.00840336137</v>
      </c>
      <c r="I79" s="62">
        <f t="shared" si="15"/>
        <v>57478.991596638662</v>
      </c>
      <c r="J79" s="33">
        <f>F79*G79</f>
        <v>360000</v>
      </c>
      <c r="K79" s="2"/>
      <c r="L79" s="2"/>
      <c r="M79" s="2"/>
      <c r="N79" s="2"/>
      <c r="O79" s="2"/>
      <c r="P79" s="2"/>
      <c r="Q79" s="2"/>
      <c r="R79" s="2"/>
      <c r="S79" s="2"/>
      <c r="T79" s="2"/>
      <c r="U79" s="2"/>
      <c r="V79" s="2"/>
      <c r="W79" s="2"/>
      <c r="X79" s="2"/>
      <c r="Y79" s="2"/>
      <c r="Z79" s="2"/>
    </row>
    <row r="80" spans="1:26" ht="30" customHeight="1" x14ac:dyDescent="0.3">
      <c r="A80" s="2"/>
      <c r="B80" s="57"/>
      <c r="C80" s="94" t="s">
        <v>102</v>
      </c>
      <c r="D80" s="95"/>
      <c r="E80" s="95"/>
      <c r="F80" s="95"/>
      <c r="G80" s="96"/>
      <c r="H80" s="80">
        <f>SUM(H78:H79)</f>
        <v>3317647.0588235296</v>
      </c>
      <c r="I80" s="80">
        <f>SUM(I78:I79)</f>
        <v>630352.94117647072</v>
      </c>
      <c r="J80" s="58">
        <f>J78+J79</f>
        <v>3948000</v>
      </c>
      <c r="K80" s="2"/>
      <c r="L80" s="2"/>
      <c r="M80" s="2"/>
      <c r="N80" s="2"/>
      <c r="O80" s="2"/>
      <c r="P80" s="2"/>
      <c r="Q80" s="2"/>
      <c r="R80" s="2"/>
      <c r="S80" s="2"/>
      <c r="T80" s="2"/>
      <c r="U80" s="2"/>
      <c r="V80" s="2"/>
      <c r="W80" s="2"/>
      <c r="X80" s="2"/>
      <c r="Y80" s="2"/>
      <c r="Z80" s="2"/>
    </row>
    <row r="81" spans="1:26" ht="15.75" customHeight="1" x14ac:dyDescent="0.3">
      <c r="A81" s="2"/>
      <c r="B81" s="97" t="s">
        <v>43</v>
      </c>
      <c r="C81" s="99" t="s">
        <v>84</v>
      </c>
      <c r="D81" s="100"/>
      <c r="E81" s="100"/>
      <c r="F81" s="100"/>
      <c r="G81" s="100"/>
      <c r="H81" s="100"/>
      <c r="I81" s="100"/>
      <c r="J81" s="101"/>
      <c r="K81" s="2"/>
      <c r="L81" s="2"/>
      <c r="M81" s="2"/>
      <c r="N81" s="2"/>
      <c r="O81" s="2"/>
      <c r="P81" s="2"/>
      <c r="Q81" s="2"/>
      <c r="R81" s="2"/>
      <c r="S81" s="2"/>
      <c r="T81" s="2"/>
      <c r="U81" s="2"/>
      <c r="V81" s="2"/>
      <c r="W81" s="2"/>
      <c r="X81" s="2"/>
      <c r="Y81" s="2"/>
      <c r="Z81" s="2"/>
    </row>
    <row r="82" spans="1:26" ht="37.5" customHeight="1" x14ac:dyDescent="0.3">
      <c r="A82" s="2"/>
      <c r="B82" s="98"/>
      <c r="C82" s="102"/>
      <c r="D82" s="103"/>
      <c r="E82" s="103"/>
      <c r="F82" s="103"/>
      <c r="G82" s="103"/>
      <c r="H82" s="103"/>
      <c r="I82" s="103"/>
      <c r="J82" s="104"/>
      <c r="K82" s="2"/>
      <c r="L82" s="2"/>
      <c r="M82" s="2"/>
      <c r="N82" s="2"/>
      <c r="O82" s="2"/>
      <c r="P82" s="2"/>
      <c r="Q82" s="2"/>
      <c r="R82" s="2"/>
      <c r="S82" s="2"/>
      <c r="T82" s="2"/>
      <c r="U82" s="2"/>
      <c r="V82" s="2"/>
      <c r="W82" s="2"/>
      <c r="X82" s="2"/>
      <c r="Y82" s="2"/>
      <c r="Z82" s="2"/>
    </row>
    <row r="83" spans="1:26" ht="15.75" customHeight="1" x14ac:dyDescent="0.3">
      <c r="A83" s="2"/>
      <c r="B83" s="12"/>
      <c r="C83" s="13"/>
      <c r="D83" s="1"/>
      <c r="E83" s="1"/>
      <c r="F83" s="11"/>
      <c r="G83" s="2"/>
      <c r="H83" s="2"/>
      <c r="I83" s="2"/>
      <c r="J83" s="14"/>
      <c r="K83" s="2"/>
      <c r="L83" s="2"/>
      <c r="M83" s="2"/>
      <c r="N83" s="2"/>
      <c r="O83" s="2"/>
      <c r="P83" s="2"/>
      <c r="Q83" s="2"/>
      <c r="R83" s="2"/>
      <c r="S83" s="2"/>
      <c r="T83" s="2"/>
      <c r="U83" s="2"/>
      <c r="V83" s="2"/>
      <c r="W83" s="2"/>
      <c r="X83" s="2"/>
      <c r="Y83" s="2"/>
      <c r="Z83" s="2"/>
    </row>
    <row r="84" spans="1:26" ht="33" customHeight="1" x14ac:dyDescent="0.3">
      <c r="A84" s="2"/>
      <c r="B84" s="86" t="s">
        <v>104</v>
      </c>
      <c r="C84" s="86"/>
      <c r="D84" s="86"/>
      <c r="E84" s="86"/>
      <c r="F84" s="86"/>
      <c r="G84" s="86"/>
      <c r="H84" s="81">
        <f>H80+H73+H52+H22</f>
        <v>323616974.78991604</v>
      </c>
      <c r="I84" s="81">
        <f>I80+I73+I52+I22</f>
        <v>61487225.210084051</v>
      </c>
      <c r="J84" s="60">
        <f>J80+J73+J52+J22</f>
        <v>385104200</v>
      </c>
      <c r="K84" s="2"/>
      <c r="L84" s="2"/>
      <c r="M84" s="2"/>
      <c r="N84" s="2"/>
      <c r="O84" s="2"/>
      <c r="P84" s="2"/>
      <c r="Q84" s="2"/>
      <c r="R84" s="2"/>
      <c r="S84" s="2"/>
      <c r="T84" s="2"/>
      <c r="U84" s="2"/>
      <c r="V84" s="2"/>
      <c r="W84" s="2"/>
      <c r="X84" s="2"/>
      <c r="Y84" s="2"/>
      <c r="Z84" s="2"/>
    </row>
    <row r="85" spans="1:26" ht="15.75" customHeight="1" x14ac:dyDescent="0.3">
      <c r="A85" s="2"/>
      <c r="B85" s="12"/>
      <c r="C85" s="13"/>
      <c r="D85" s="1"/>
      <c r="E85" s="1"/>
      <c r="F85" s="11"/>
      <c r="G85" s="2"/>
      <c r="H85" s="2"/>
      <c r="I85" s="2"/>
      <c r="J85" s="14"/>
      <c r="K85" s="2"/>
      <c r="L85" s="2"/>
      <c r="M85" s="2"/>
      <c r="N85" s="2"/>
      <c r="O85" s="2"/>
      <c r="P85" s="2"/>
      <c r="Q85" s="2"/>
      <c r="R85" s="2"/>
      <c r="S85" s="2"/>
      <c r="T85" s="2"/>
      <c r="U85" s="2"/>
      <c r="V85" s="2"/>
      <c r="W85" s="2"/>
      <c r="X85" s="2"/>
      <c r="Y85" s="2"/>
      <c r="Z85" s="2"/>
    </row>
    <row r="86" spans="1:26" ht="15.75" customHeight="1" x14ac:dyDescent="0.3">
      <c r="A86" s="2"/>
      <c r="B86" s="12"/>
      <c r="C86" s="13"/>
      <c r="D86" s="1"/>
      <c r="E86" s="1"/>
      <c r="F86" s="11"/>
      <c r="G86" s="2"/>
      <c r="H86" s="2"/>
      <c r="I86" s="2"/>
      <c r="J86" s="85"/>
      <c r="K86" s="2"/>
      <c r="L86" s="2"/>
      <c r="M86" s="2"/>
      <c r="N86" s="2"/>
      <c r="O86" s="2"/>
      <c r="P86" s="2"/>
      <c r="Q86" s="2"/>
      <c r="R86" s="2"/>
      <c r="S86" s="2"/>
      <c r="T86" s="2"/>
      <c r="U86" s="2"/>
      <c r="V86" s="2"/>
      <c r="W86" s="2"/>
      <c r="X86" s="2"/>
      <c r="Y86" s="2"/>
      <c r="Z86" s="2"/>
    </row>
    <row r="87" spans="1:26" ht="15.75" customHeight="1" x14ac:dyDescent="0.3">
      <c r="A87" s="2"/>
      <c r="B87" s="12"/>
      <c r="C87" s="13"/>
      <c r="D87" s="1"/>
      <c r="E87" s="1"/>
      <c r="F87" s="11"/>
      <c r="G87" s="2"/>
      <c r="H87" s="2"/>
      <c r="I87" s="2"/>
      <c r="J87" s="14"/>
      <c r="K87" s="2"/>
      <c r="L87" s="2"/>
      <c r="M87" s="2"/>
      <c r="N87" s="2"/>
      <c r="O87" s="2"/>
      <c r="P87" s="2"/>
      <c r="Q87" s="2"/>
      <c r="R87" s="2"/>
      <c r="S87" s="2"/>
      <c r="T87" s="2"/>
      <c r="U87" s="2"/>
      <c r="V87" s="2"/>
      <c r="W87" s="2"/>
      <c r="X87" s="2"/>
      <c r="Y87" s="2"/>
      <c r="Z87" s="2"/>
    </row>
    <row r="88" spans="1:26" ht="15.75" customHeight="1" x14ac:dyDescent="0.3">
      <c r="A88" s="2"/>
      <c r="B88" s="12"/>
      <c r="C88" s="13"/>
      <c r="D88" s="1"/>
      <c r="E88" s="1"/>
      <c r="F88" s="11"/>
      <c r="G88" s="2"/>
      <c r="H88" s="2"/>
      <c r="I88" s="2"/>
      <c r="J88" s="14"/>
      <c r="K88" s="2"/>
      <c r="L88" s="2"/>
      <c r="M88" s="2"/>
      <c r="N88" s="2"/>
      <c r="O88" s="2"/>
      <c r="P88" s="2"/>
      <c r="Q88" s="2"/>
      <c r="R88" s="2"/>
      <c r="S88" s="2"/>
      <c r="T88" s="2"/>
      <c r="U88" s="2"/>
      <c r="V88" s="2"/>
      <c r="W88" s="2"/>
      <c r="X88" s="2"/>
      <c r="Y88" s="2"/>
      <c r="Z88" s="2"/>
    </row>
    <row r="89" spans="1:26" ht="15.75" customHeight="1" x14ac:dyDescent="0.3">
      <c r="A89" s="2"/>
      <c r="B89" s="128" t="s">
        <v>108</v>
      </c>
      <c r="C89" s="13"/>
      <c r="D89" s="1"/>
      <c r="E89" s="1"/>
      <c r="F89" s="11"/>
      <c r="G89" s="2"/>
      <c r="H89" s="2"/>
      <c r="I89" s="2"/>
      <c r="J89" s="14"/>
      <c r="K89" s="2"/>
      <c r="L89" s="2"/>
      <c r="M89" s="2"/>
      <c r="N89" s="2"/>
      <c r="O89" s="2"/>
      <c r="P89" s="2"/>
      <c r="Q89" s="2"/>
      <c r="R89" s="2"/>
      <c r="S89" s="2"/>
      <c r="T89" s="2"/>
      <c r="U89" s="2"/>
      <c r="V89" s="2"/>
      <c r="W89" s="2"/>
      <c r="X89" s="2"/>
      <c r="Y89" s="2"/>
      <c r="Z89" s="2"/>
    </row>
    <row r="90" spans="1:26" ht="15.75" customHeight="1" x14ac:dyDescent="0.3">
      <c r="A90" s="2"/>
      <c r="B90" s="128" t="s">
        <v>109</v>
      </c>
      <c r="C90" s="13"/>
      <c r="D90" s="1"/>
      <c r="E90" s="1"/>
      <c r="F90" s="11"/>
      <c r="G90" s="2"/>
      <c r="H90" s="2"/>
      <c r="I90" s="2"/>
      <c r="J90" s="14"/>
      <c r="K90" s="2"/>
      <c r="L90" s="2"/>
      <c r="M90" s="2"/>
      <c r="N90" s="2"/>
      <c r="O90" s="2"/>
      <c r="P90" s="2"/>
      <c r="Q90" s="2"/>
      <c r="R90" s="2"/>
      <c r="S90" s="2"/>
      <c r="T90" s="2"/>
      <c r="U90" s="2"/>
      <c r="V90" s="2"/>
      <c r="W90" s="2"/>
      <c r="X90" s="2"/>
      <c r="Y90" s="2"/>
      <c r="Z90" s="2"/>
    </row>
    <row r="91" spans="1:26" ht="15.75" customHeight="1" x14ac:dyDescent="0.3">
      <c r="A91" s="2"/>
      <c r="B91" s="129" t="s">
        <v>111</v>
      </c>
      <c r="C91" s="13"/>
      <c r="D91" s="1"/>
      <c r="E91" s="1"/>
      <c r="F91" s="11"/>
      <c r="G91" s="2"/>
      <c r="H91" s="2"/>
      <c r="I91" s="2"/>
      <c r="J91" s="14"/>
      <c r="K91" s="2"/>
      <c r="L91" s="2"/>
      <c r="M91" s="2"/>
      <c r="N91" s="2"/>
      <c r="O91" s="2"/>
      <c r="P91" s="2"/>
      <c r="Q91" s="2"/>
      <c r="R91" s="2"/>
      <c r="S91" s="2"/>
      <c r="T91" s="2"/>
      <c r="U91" s="2"/>
      <c r="V91" s="2"/>
      <c r="W91" s="2"/>
      <c r="X91" s="2"/>
      <c r="Y91" s="2"/>
      <c r="Z91" s="2"/>
    </row>
    <row r="92" spans="1:26" ht="25.5" customHeight="1" x14ac:dyDescent="0.3">
      <c r="A92" s="2"/>
      <c r="B92" s="128" t="s">
        <v>110</v>
      </c>
      <c r="C92" s="13"/>
      <c r="D92" s="1"/>
      <c r="E92" s="1"/>
      <c r="F92" s="11"/>
      <c r="G92" s="2"/>
      <c r="H92" s="2"/>
      <c r="I92" s="2"/>
      <c r="J92" s="14"/>
      <c r="K92" s="2"/>
      <c r="L92" s="2"/>
      <c r="M92" s="2"/>
      <c r="N92" s="2"/>
      <c r="O92" s="2"/>
      <c r="P92" s="2"/>
      <c r="Q92" s="2"/>
      <c r="R92" s="2"/>
      <c r="S92" s="2"/>
      <c r="T92" s="2"/>
      <c r="U92" s="2"/>
      <c r="V92" s="2"/>
      <c r="W92" s="2"/>
      <c r="X92" s="2"/>
      <c r="Y92" s="2"/>
      <c r="Z92" s="2"/>
    </row>
    <row r="93" spans="1:26" ht="15.75" customHeight="1" x14ac:dyDescent="0.3">
      <c r="A93" s="2"/>
      <c r="B93" s="12"/>
      <c r="C93" s="13"/>
      <c r="D93" s="1"/>
      <c r="E93" s="1"/>
      <c r="F93" s="11"/>
      <c r="G93" s="2"/>
      <c r="H93" s="2"/>
      <c r="I93" s="2"/>
      <c r="J93" s="14"/>
      <c r="K93" s="2"/>
      <c r="L93" s="2"/>
      <c r="M93" s="2"/>
      <c r="N93" s="2"/>
      <c r="O93" s="2"/>
      <c r="P93" s="2"/>
      <c r="Q93" s="2"/>
      <c r="R93" s="2"/>
      <c r="S93" s="2"/>
      <c r="T93" s="2"/>
      <c r="U93" s="2"/>
      <c r="V93" s="2"/>
      <c r="W93" s="2"/>
      <c r="X93" s="2"/>
      <c r="Y93" s="2"/>
      <c r="Z93" s="2"/>
    </row>
    <row r="94" spans="1:26" ht="15.75" customHeight="1" x14ac:dyDescent="0.3">
      <c r="A94" s="2"/>
      <c r="B94" s="12"/>
      <c r="C94" s="13"/>
      <c r="D94" s="1"/>
      <c r="E94" s="1"/>
      <c r="F94" s="11"/>
      <c r="G94" s="2"/>
      <c r="H94" s="2"/>
      <c r="I94" s="2"/>
      <c r="J94" s="14"/>
      <c r="K94" s="2"/>
      <c r="L94" s="2"/>
      <c r="M94" s="2"/>
      <c r="N94" s="2"/>
      <c r="O94" s="2"/>
      <c r="P94" s="2"/>
      <c r="Q94" s="2"/>
      <c r="R94" s="2"/>
      <c r="S94" s="2"/>
      <c r="T94" s="2"/>
      <c r="U94" s="2"/>
      <c r="V94" s="2"/>
      <c r="W94" s="2"/>
      <c r="X94" s="2"/>
      <c r="Y94" s="2"/>
      <c r="Z94" s="2"/>
    </row>
    <row r="95" spans="1:26" ht="15.75" customHeight="1" x14ac:dyDescent="0.3">
      <c r="A95" s="2"/>
      <c r="B95" s="12"/>
      <c r="C95" s="13"/>
      <c r="D95" s="1"/>
      <c r="E95" s="1"/>
      <c r="F95" s="11"/>
      <c r="G95" s="2"/>
      <c r="H95" s="2"/>
      <c r="I95" s="2"/>
      <c r="J95" s="14"/>
      <c r="K95" s="2"/>
      <c r="L95" s="2"/>
      <c r="M95" s="2"/>
      <c r="N95" s="2"/>
      <c r="O95" s="2"/>
      <c r="P95" s="2"/>
      <c r="Q95" s="2"/>
      <c r="R95" s="2"/>
      <c r="S95" s="2"/>
      <c r="T95" s="2"/>
      <c r="U95" s="2"/>
      <c r="V95" s="2"/>
      <c r="W95" s="2"/>
      <c r="X95" s="2"/>
      <c r="Y95" s="2"/>
      <c r="Z95" s="2"/>
    </row>
    <row r="96" spans="1:26" ht="15.75" customHeight="1" x14ac:dyDescent="0.3">
      <c r="A96" s="2"/>
      <c r="B96" s="12"/>
      <c r="C96" s="13"/>
      <c r="D96" s="1"/>
      <c r="E96" s="1"/>
      <c r="F96" s="11"/>
      <c r="G96" s="2"/>
      <c r="H96" s="2"/>
      <c r="I96" s="2"/>
      <c r="J96" s="14"/>
      <c r="K96" s="2"/>
      <c r="L96" s="2"/>
      <c r="M96" s="2"/>
      <c r="N96" s="2"/>
      <c r="O96" s="2"/>
      <c r="P96" s="2"/>
      <c r="Q96" s="2"/>
      <c r="R96" s="2"/>
      <c r="S96" s="2"/>
      <c r="T96" s="2"/>
      <c r="U96" s="2"/>
      <c r="V96" s="2"/>
      <c r="W96" s="2"/>
      <c r="X96" s="2"/>
      <c r="Y96" s="2"/>
      <c r="Z96" s="2"/>
    </row>
    <row r="97" spans="1:26" ht="15.75" customHeight="1" x14ac:dyDescent="0.3">
      <c r="A97" s="2"/>
      <c r="B97" s="12"/>
      <c r="C97" s="13"/>
      <c r="D97" s="1"/>
      <c r="E97" s="1"/>
      <c r="F97" s="11"/>
      <c r="G97" s="2"/>
      <c r="H97" s="2"/>
      <c r="I97" s="2"/>
      <c r="J97" s="14"/>
      <c r="K97" s="2"/>
      <c r="L97" s="2"/>
      <c r="M97" s="2"/>
      <c r="N97" s="2"/>
      <c r="O97" s="2"/>
      <c r="P97" s="2"/>
      <c r="Q97" s="2"/>
      <c r="R97" s="2"/>
      <c r="S97" s="2"/>
      <c r="T97" s="2"/>
      <c r="U97" s="2"/>
      <c r="V97" s="2"/>
      <c r="W97" s="2"/>
      <c r="X97" s="2"/>
      <c r="Y97" s="2"/>
      <c r="Z97" s="2"/>
    </row>
    <row r="98" spans="1:26" ht="15.75" customHeight="1" x14ac:dyDescent="0.3">
      <c r="A98" s="2"/>
      <c r="B98" s="12"/>
      <c r="C98" s="13"/>
      <c r="D98" s="1"/>
      <c r="E98" s="1"/>
      <c r="F98" s="11"/>
      <c r="G98" s="2"/>
      <c r="H98" s="2"/>
      <c r="I98" s="2"/>
      <c r="J98" s="14"/>
      <c r="K98" s="2"/>
      <c r="L98" s="2"/>
      <c r="M98" s="2"/>
      <c r="N98" s="2"/>
      <c r="O98" s="2"/>
      <c r="P98" s="2"/>
      <c r="Q98" s="2"/>
      <c r="R98" s="2"/>
      <c r="S98" s="2"/>
      <c r="T98" s="2"/>
      <c r="U98" s="2"/>
      <c r="V98" s="2"/>
      <c r="W98" s="2"/>
      <c r="X98" s="2"/>
      <c r="Y98" s="2"/>
      <c r="Z98" s="2"/>
    </row>
    <row r="99" spans="1:26" ht="15.75" customHeight="1" x14ac:dyDescent="0.3">
      <c r="A99" s="2"/>
      <c r="B99" s="12"/>
      <c r="C99" s="13"/>
      <c r="D99" s="1"/>
      <c r="E99" s="1"/>
      <c r="F99" s="11"/>
      <c r="G99" s="2"/>
      <c r="H99" s="2"/>
      <c r="I99" s="2"/>
      <c r="J99" s="14"/>
      <c r="K99" s="2"/>
      <c r="L99" s="2"/>
      <c r="M99" s="2"/>
      <c r="N99" s="2"/>
      <c r="O99" s="2"/>
      <c r="P99" s="2"/>
      <c r="Q99" s="2"/>
      <c r="R99" s="2"/>
      <c r="S99" s="2"/>
      <c r="T99" s="2"/>
      <c r="U99" s="2"/>
      <c r="V99" s="2"/>
      <c r="W99" s="2"/>
      <c r="X99" s="2"/>
      <c r="Y99" s="2"/>
      <c r="Z99" s="2"/>
    </row>
    <row r="100" spans="1:26" ht="15.75" customHeight="1" x14ac:dyDescent="0.3">
      <c r="A100" s="2"/>
      <c r="B100" s="12"/>
      <c r="C100" s="13"/>
      <c r="D100" s="1"/>
      <c r="E100" s="1"/>
      <c r="F100" s="11"/>
      <c r="G100" s="2"/>
      <c r="H100" s="2"/>
      <c r="I100" s="2"/>
      <c r="J100" s="14"/>
      <c r="K100" s="2"/>
      <c r="L100" s="2"/>
      <c r="M100" s="2"/>
      <c r="N100" s="2"/>
      <c r="O100" s="2"/>
      <c r="P100" s="2"/>
      <c r="Q100" s="2"/>
      <c r="R100" s="2"/>
      <c r="S100" s="2"/>
      <c r="T100" s="2"/>
      <c r="U100" s="2"/>
      <c r="V100" s="2"/>
      <c r="W100" s="2"/>
      <c r="X100" s="2"/>
      <c r="Y100" s="2"/>
      <c r="Z100" s="2"/>
    </row>
    <row r="101" spans="1:26" ht="15.75" customHeight="1" x14ac:dyDescent="0.3">
      <c r="A101" s="2"/>
      <c r="B101" s="12"/>
      <c r="C101" s="13"/>
      <c r="D101" s="1"/>
      <c r="E101" s="1"/>
      <c r="F101" s="11"/>
      <c r="G101" s="2"/>
      <c r="H101" s="2"/>
      <c r="I101" s="2"/>
      <c r="J101" s="14"/>
      <c r="K101" s="2"/>
      <c r="L101" s="2"/>
      <c r="M101" s="2"/>
      <c r="N101" s="2"/>
      <c r="O101" s="2"/>
      <c r="P101" s="2"/>
      <c r="Q101" s="2"/>
      <c r="R101" s="2"/>
      <c r="S101" s="2"/>
      <c r="T101" s="2"/>
      <c r="U101" s="2"/>
      <c r="V101" s="2"/>
      <c r="W101" s="2"/>
      <c r="X101" s="2"/>
      <c r="Y101" s="2"/>
      <c r="Z101" s="2"/>
    </row>
    <row r="102" spans="1:26" ht="15.75" customHeight="1" x14ac:dyDescent="0.3">
      <c r="A102" s="2"/>
      <c r="B102" s="12"/>
      <c r="C102" s="13"/>
      <c r="D102" s="1"/>
      <c r="E102" s="1"/>
      <c r="F102" s="11"/>
      <c r="G102" s="2"/>
      <c r="H102" s="2"/>
      <c r="I102" s="2"/>
      <c r="J102" s="14"/>
      <c r="K102" s="2"/>
      <c r="L102" s="2"/>
      <c r="M102" s="2"/>
      <c r="N102" s="2"/>
      <c r="O102" s="2"/>
      <c r="P102" s="2"/>
      <c r="Q102" s="2"/>
      <c r="R102" s="2"/>
      <c r="S102" s="2"/>
      <c r="T102" s="2"/>
      <c r="U102" s="2"/>
      <c r="V102" s="2"/>
      <c r="W102" s="2"/>
      <c r="X102" s="2"/>
      <c r="Y102" s="2"/>
      <c r="Z102" s="2"/>
    </row>
    <row r="103" spans="1:26" ht="15.75" customHeight="1" x14ac:dyDescent="0.3">
      <c r="A103" s="2"/>
      <c r="B103" s="12"/>
      <c r="C103" s="13"/>
      <c r="D103" s="1"/>
      <c r="E103" s="1"/>
      <c r="F103" s="11"/>
      <c r="G103" s="2"/>
      <c r="H103" s="2"/>
      <c r="I103" s="2"/>
      <c r="J103" s="14"/>
      <c r="K103" s="2"/>
      <c r="L103" s="2"/>
      <c r="M103" s="2"/>
      <c r="N103" s="2"/>
      <c r="O103" s="2"/>
      <c r="P103" s="2"/>
      <c r="Q103" s="2"/>
      <c r="R103" s="2"/>
      <c r="S103" s="2"/>
      <c r="T103" s="2"/>
      <c r="U103" s="2"/>
      <c r="V103" s="2"/>
      <c r="W103" s="2"/>
      <c r="X103" s="2"/>
      <c r="Y103" s="2"/>
      <c r="Z103" s="2"/>
    </row>
    <row r="104" spans="1:26" ht="15.75" customHeight="1" x14ac:dyDescent="0.3">
      <c r="A104" s="2"/>
      <c r="B104" s="12"/>
      <c r="C104" s="13"/>
      <c r="D104" s="1"/>
      <c r="E104" s="1"/>
      <c r="F104" s="11"/>
      <c r="G104" s="2"/>
      <c r="H104" s="2"/>
      <c r="I104" s="2"/>
      <c r="J104" s="14"/>
      <c r="K104" s="2"/>
      <c r="L104" s="2"/>
      <c r="M104" s="2"/>
      <c r="N104" s="2"/>
      <c r="O104" s="2"/>
      <c r="P104" s="2"/>
      <c r="Q104" s="2"/>
      <c r="R104" s="2"/>
      <c r="S104" s="2"/>
      <c r="T104" s="2"/>
      <c r="U104" s="2"/>
      <c r="V104" s="2"/>
      <c r="W104" s="2"/>
      <c r="X104" s="2"/>
      <c r="Y104" s="2"/>
      <c r="Z104" s="2"/>
    </row>
    <row r="105" spans="1:26" ht="15.75" customHeight="1" x14ac:dyDescent="0.3">
      <c r="A105" s="2"/>
      <c r="B105" s="12"/>
      <c r="C105" s="13"/>
      <c r="D105" s="1"/>
      <c r="E105" s="1"/>
      <c r="F105" s="11"/>
      <c r="G105" s="2"/>
      <c r="H105" s="2"/>
      <c r="I105" s="2"/>
      <c r="J105" s="14"/>
      <c r="K105" s="2"/>
      <c r="L105" s="2"/>
      <c r="M105" s="2"/>
      <c r="N105" s="2"/>
      <c r="O105" s="2"/>
      <c r="P105" s="2"/>
      <c r="Q105" s="2"/>
      <c r="R105" s="2"/>
      <c r="S105" s="2"/>
      <c r="T105" s="2"/>
      <c r="U105" s="2"/>
      <c r="V105" s="2"/>
      <c r="W105" s="2"/>
      <c r="X105" s="2"/>
      <c r="Y105" s="2"/>
      <c r="Z105" s="2"/>
    </row>
    <row r="106" spans="1:26" ht="15.75" customHeight="1" x14ac:dyDescent="0.3">
      <c r="A106" s="2"/>
      <c r="B106" s="12"/>
      <c r="C106" s="13"/>
      <c r="D106" s="1"/>
      <c r="E106" s="1"/>
      <c r="F106" s="11"/>
      <c r="G106" s="2"/>
      <c r="H106" s="2"/>
      <c r="I106" s="2"/>
      <c r="J106" s="14"/>
      <c r="K106" s="2"/>
      <c r="L106" s="2"/>
      <c r="M106" s="2"/>
      <c r="N106" s="2"/>
      <c r="O106" s="2"/>
      <c r="P106" s="2"/>
      <c r="Q106" s="2"/>
      <c r="R106" s="2"/>
      <c r="S106" s="2"/>
      <c r="T106" s="2"/>
      <c r="U106" s="2"/>
      <c r="V106" s="2"/>
      <c r="W106" s="2"/>
      <c r="X106" s="2"/>
      <c r="Y106" s="2"/>
      <c r="Z106" s="2"/>
    </row>
    <row r="107" spans="1:26" ht="15.75" customHeight="1" x14ac:dyDescent="0.3">
      <c r="A107" s="2"/>
      <c r="B107" s="12"/>
      <c r="C107" s="13"/>
      <c r="D107" s="1"/>
      <c r="E107" s="1"/>
      <c r="F107" s="11"/>
      <c r="G107" s="2"/>
      <c r="H107" s="2"/>
      <c r="I107" s="2"/>
      <c r="J107" s="14"/>
      <c r="K107" s="2"/>
      <c r="L107" s="2"/>
      <c r="M107" s="2"/>
      <c r="N107" s="2"/>
      <c r="O107" s="2"/>
      <c r="P107" s="2"/>
      <c r="Q107" s="2"/>
      <c r="R107" s="2"/>
      <c r="S107" s="2"/>
      <c r="T107" s="2"/>
      <c r="U107" s="2"/>
      <c r="V107" s="2"/>
      <c r="W107" s="2"/>
      <c r="X107" s="2"/>
      <c r="Y107" s="2"/>
      <c r="Z107" s="2"/>
    </row>
    <row r="108" spans="1:26" ht="15.75" customHeight="1" x14ac:dyDescent="0.3">
      <c r="A108" s="2"/>
      <c r="B108" s="12"/>
      <c r="C108" s="13"/>
      <c r="D108" s="1"/>
      <c r="E108" s="1"/>
      <c r="F108" s="11"/>
      <c r="G108" s="2"/>
      <c r="H108" s="2"/>
      <c r="I108" s="2"/>
      <c r="J108" s="14"/>
      <c r="K108" s="2"/>
      <c r="L108" s="2"/>
      <c r="M108" s="2"/>
      <c r="N108" s="2"/>
      <c r="O108" s="2"/>
      <c r="P108" s="2"/>
      <c r="Q108" s="2"/>
      <c r="R108" s="2"/>
      <c r="S108" s="2"/>
      <c r="T108" s="2"/>
      <c r="U108" s="2"/>
      <c r="V108" s="2"/>
      <c r="W108" s="2"/>
      <c r="X108" s="2"/>
      <c r="Y108" s="2"/>
      <c r="Z108" s="2"/>
    </row>
    <row r="109" spans="1:26" ht="15.75" customHeight="1" x14ac:dyDescent="0.3">
      <c r="A109" s="2"/>
      <c r="B109" s="12"/>
      <c r="C109" s="13"/>
      <c r="D109" s="1"/>
      <c r="E109" s="1"/>
      <c r="F109" s="11"/>
      <c r="G109" s="2"/>
      <c r="H109" s="2"/>
      <c r="I109" s="2"/>
      <c r="J109" s="14"/>
      <c r="K109" s="2"/>
      <c r="L109" s="2"/>
      <c r="M109" s="2"/>
      <c r="N109" s="2"/>
      <c r="O109" s="2"/>
      <c r="P109" s="2"/>
      <c r="Q109" s="2"/>
      <c r="R109" s="2"/>
      <c r="S109" s="2"/>
      <c r="T109" s="2"/>
      <c r="U109" s="2"/>
      <c r="V109" s="2"/>
      <c r="W109" s="2"/>
      <c r="X109" s="2"/>
      <c r="Y109" s="2"/>
      <c r="Z109" s="2"/>
    </row>
    <row r="110" spans="1:26" ht="15.75" customHeight="1" x14ac:dyDescent="0.3">
      <c r="A110" s="2"/>
      <c r="B110" s="12"/>
      <c r="C110" s="13"/>
      <c r="D110" s="1"/>
      <c r="E110" s="1"/>
      <c r="F110" s="11"/>
      <c r="G110" s="2"/>
      <c r="H110" s="2"/>
      <c r="I110" s="2"/>
      <c r="J110" s="14"/>
      <c r="K110" s="2"/>
      <c r="L110" s="2"/>
      <c r="M110" s="2"/>
      <c r="N110" s="2"/>
      <c r="O110" s="2"/>
      <c r="P110" s="2"/>
      <c r="Q110" s="2"/>
      <c r="R110" s="2"/>
      <c r="S110" s="2"/>
      <c r="T110" s="2"/>
      <c r="U110" s="2"/>
      <c r="V110" s="2"/>
      <c r="W110" s="2"/>
      <c r="X110" s="2"/>
      <c r="Y110" s="2"/>
      <c r="Z110" s="2"/>
    </row>
    <row r="111" spans="1:26" ht="15.75" customHeight="1" x14ac:dyDescent="0.3">
      <c r="A111" s="2"/>
      <c r="B111" s="12"/>
      <c r="C111" s="13"/>
      <c r="D111" s="1"/>
      <c r="E111" s="1"/>
      <c r="F111" s="11"/>
      <c r="G111" s="2"/>
      <c r="H111" s="2"/>
      <c r="I111" s="2"/>
      <c r="J111" s="14"/>
      <c r="K111" s="2"/>
      <c r="L111" s="2"/>
      <c r="M111" s="2"/>
      <c r="N111" s="2"/>
      <c r="O111" s="2"/>
      <c r="P111" s="2"/>
      <c r="Q111" s="2"/>
      <c r="R111" s="2"/>
      <c r="S111" s="2"/>
      <c r="T111" s="2"/>
      <c r="U111" s="2"/>
      <c r="V111" s="2"/>
      <c r="W111" s="2"/>
      <c r="X111" s="2"/>
      <c r="Y111" s="2"/>
      <c r="Z111" s="2"/>
    </row>
    <row r="112" spans="1:26" ht="15.75" customHeight="1" x14ac:dyDescent="0.3">
      <c r="A112" s="2"/>
      <c r="B112" s="12"/>
      <c r="C112" s="13"/>
      <c r="D112" s="1"/>
      <c r="E112" s="1"/>
      <c r="F112" s="11"/>
      <c r="G112" s="2"/>
      <c r="H112" s="2"/>
      <c r="I112" s="2"/>
      <c r="J112" s="14"/>
      <c r="K112" s="2"/>
      <c r="L112" s="2"/>
      <c r="M112" s="2"/>
      <c r="N112" s="2"/>
      <c r="O112" s="2"/>
      <c r="P112" s="2"/>
      <c r="Q112" s="2"/>
      <c r="R112" s="2"/>
      <c r="S112" s="2"/>
      <c r="T112" s="2"/>
      <c r="U112" s="2"/>
      <c r="V112" s="2"/>
      <c r="W112" s="2"/>
      <c r="X112" s="2"/>
      <c r="Y112" s="2"/>
      <c r="Z112" s="2"/>
    </row>
    <row r="113" spans="1:26" ht="15.75" customHeight="1" x14ac:dyDescent="0.3">
      <c r="A113" s="2"/>
      <c r="B113" s="12"/>
      <c r="C113" s="13"/>
      <c r="D113" s="1"/>
      <c r="E113" s="1"/>
      <c r="F113" s="11"/>
      <c r="G113" s="2"/>
      <c r="H113" s="2"/>
      <c r="I113" s="2"/>
      <c r="J113" s="14"/>
      <c r="K113" s="2"/>
      <c r="L113" s="2"/>
      <c r="M113" s="2"/>
      <c r="N113" s="2"/>
      <c r="O113" s="2"/>
      <c r="P113" s="2"/>
      <c r="Q113" s="2"/>
      <c r="R113" s="2"/>
      <c r="S113" s="2"/>
      <c r="T113" s="2"/>
      <c r="U113" s="2"/>
      <c r="V113" s="2"/>
      <c r="W113" s="2"/>
      <c r="X113" s="2"/>
      <c r="Y113" s="2"/>
      <c r="Z113" s="2"/>
    </row>
    <row r="114" spans="1:26" ht="15.75" customHeight="1" x14ac:dyDescent="0.3">
      <c r="A114" s="2"/>
      <c r="B114" s="12"/>
      <c r="C114" s="13"/>
      <c r="D114" s="1"/>
      <c r="E114" s="1"/>
      <c r="F114" s="11"/>
      <c r="G114" s="2"/>
      <c r="H114" s="2"/>
      <c r="I114" s="2"/>
      <c r="J114" s="14"/>
      <c r="K114" s="2"/>
      <c r="L114" s="2"/>
      <c r="M114" s="2"/>
      <c r="N114" s="2"/>
      <c r="O114" s="2"/>
      <c r="P114" s="2"/>
      <c r="Q114" s="2"/>
      <c r="R114" s="2"/>
      <c r="S114" s="2"/>
      <c r="T114" s="2"/>
      <c r="U114" s="2"/>
      <c r="V114" s="2"/>
      <c r="W114" s="2"/>
      <c r="X114" s="2"/>
      <c r="Y114" s="2"/>
      <c r="Z114" s="2"/>
    </row>
    <row r="115" spans="1:26" ht="15.75" customHeight="1" x14ac:dyDescent="0.3">
      <c r="A115" s="2"/>
      <c r="B115" s="12"/>
      <c r="C115" s="13"/>
      <c r="D115" s="1"/>
      <c r="E115" s="1"/>
      <c r="F115" s="11"/>
      <c r="G115" s="2"/>
      <c r="H115" s="2"/>
      <c r="I115" s="2"/>
      <c r="J115" s="14"/>
      <c r="K115" s="2"/>
      <c r="L115" s="2"/>
      <c r="M115" s="2"/>
      <c r="N115" s="2"/>
      <c r="O115" s="2"/>
      <c r="P115" s="2"/>
      <c r="Q115" s="2"/>
      <c r="R115" s="2"/>
      <c r="S115" s="2"/>
      <c r="T115" s="2"/>
      <c r="U115" s="2"/>
      <c r="V115" s="2"/>
      <c r="W115" s="2"/>
      <c r="X115" s="2"/>
      <c r="Y115" s="2"/>
      <c r="Z115" s="2"/>
    </row>
    <row r="116" spans="1:26" ht="15.75" customHeight="1" x14ac:dyDescent="0.3">
      <c r="A116" s="2"/>
      <c r="B116" s="12"/>
      <c r="C116" s="13"/>
      <c r="D116" s="1"/>
      <c r="E116" s="1"/>
      <c r="F116" s="11"/>
      <c r="G116" s="2"/>
      <c r="H116" s="2"/>
      <c r="I116" s="2"/>
      <c r="J116" s="14"/>
      <c r="K116" s="2"/>
      <c r="L116" s="2"/>
      <c r="M116" s="2"/>
      <c r="N116" s="2"/>
      <c r="O116" s="2"/>
      <c r="P116" s="2"/>
      <c r="Q116" s="2"/>
      <c r="R116" s="2"/>
      <c r="S116" s="2"/>
      <c r="T116" s="2"/>
      <c r="U116" s="2"/>
      <c r="V116" s="2"/>
      <c r="W116" s="2"/>
      <c r="X116" s="2"/>
      <c r="Y116" s="2"/>
      <c r="Z116" s="2"/>
    </row>
    <row r="117" spans="1:26" ht="15.75" customHeight="1" x14ac:dyDescent="0.3">
      <c r="A117" s="2"/>
      <c r="B117" s="12"/>
      <c r="C117" s="13"/>
      <c r="D117" s="1"/>
      <c r="E117" s="1"/>
      <c r="F117" s="11"/>
      <c r="G117" s="2"/>
      <c r="H117" s="2"/>
      <c r="I117" s="2"/>
      <c r="J117" s="14"/>
      <c r="K117" s="2"/>
      <c r="L117" s="2"/>
      <c r="M117" s="2"/>
      <c r="N117" s="2"/>
      <c r="O117" s="2"/>
      <c r="P117" s="2"/>
      <c r="Q117" s="2"/>
      <c r="R117" s="2"/>
      <c r="S117" s="2"/>
      <c r="T117" s="2"/>
      <c r="U117" s="2"/>
      <c r="V117" s="2"/>
      <c r="W117" s="2"/>
      <c r="X117" s="2"/>
      <c r="Y117" s="2"/>
      <c r="Z117" s="2"/>
    </row>
    <row r="118" spans="1:26" ht="15.75" customHeight="1" x14ac:dyDescent="0.3">
      <c r="A118" s="2"/>
      <c r="B118" s="12"/>
      <c r="C118" s="13"/>
      <c r="D118" s="1"/>
      <c r="E118" s="1"/>
      <c r="F118" s="11"/>
      <c r="G118" s="2"/>
      <c r="H118" s="2"/>
      <c r="I118" s="2"/>
      <c r="J118" s="14"/>
      <c r="K118" s="2"/>
      <c r="L118" s="2"/>
      <c r="M118" s="2"/>
      <c r="N118" s="2"/>
      <c r="O118" s="2"/>
      <c r="P118" s="2"/>
      <c r="Q118" s="2"/>
      <c r="R118" s="2"/>
      <c r="S118" s="2"/>
      <c r="T118" s="2"/>
      <c r="U118" s="2"/>
      <c r="V118" s="2"/>
      <c r="W118" s="2"/>
      <c r="X118" s="2"/>
      <c r="Y118" s="2"/>
      <c r="Z118" s="2"/>
    </row>
    <row r="119" spans="1:26" ht="15.75" customHeight="1" x14ac:dyDescent="0.3">
      <c r="A119" s="2"/>
      <c r="B119" s="12"/>
      <c r="C119" s="13"/>
      <c r="D119" s="1"/>
      <c r="E119" s="1"/>
      <c r="F119" s="11"/>
      <c r="G119" s="2"/>
      <c r="H119" s="2"/>
      <c r="I119" s="2"/>
      <c r="J119" s="14"/>
      <c r="K119" s="2"/>
      <c r="L119" s="2"/>
      <c r="M119" s="2"/>
      <c r="N119" s="2"/>
      <c r="O119" s="2"/>
      <c r="P119" s="2"/>
      <c r="Q119" s="2"/>
      <c r="R119" s="2"/>
      <c r="S119" s="2"/>
      <c r="T119" s="2"/>
      <c r="U119" s="2"/>
      <c r="V119" s="2"/>
      <c r="W119" s="2"/>
      <c r="X119" s="2"/>
      <c r="Y119" s="2"/>
      <c r="Z119" s="2"/>
    </row>
    <row r="120" spans="1:26" ht="15.75" customHeight="1" x14ac:dyDescent="0.3">
      <c r="A120" s="2"/>
      <c r="B120" s="12"/>
      <c r="C120" s="13"/>
      <c r="D120" s="1"/>
      <c r="E120" s="1"/>
      <c r="F120" s="11"/>
      <c r="G120" s="2"/>
      <c r="H120" s="2"/>
      <c r="I120" s="2"/>
      <c r="J120" s="14"/>
      <c r="K120" s="2"/>
      <c r="L120" s="2"/>
      <c r="M120" s="2"/>
      <c r="N120" s="2"/>
      <c r="O120" s="2"/>
      <c r="P120" s="2"/>
      <c r="Q120" s="2"/>
      <c r="R120" s="2"/>
      <c r="S120" s="2"/>
      <c r="T120" s="2"/>
      <c r="U120" s="2"/>
      <c r="V120" s="2"/>
      <c r="W120" s="2"/>
      <c r="X120" s="2"/>
      <c r="Y120" s="2"/>
      <c r="Z120" s="2"/>
    </row>
    <row r="121" spans="1:26" ht="15.75" customHeight="1" x14ac:dyDescent="0.3">
      <c r="A121" s="2"/>
      <c r="B121" s="12"/>
      <c r="C121" s="13"/>
      <c r="D121" s="1"/>
      <c r="E121" s="1"/>
      <c r="F121" s="11"/>
      <c r="G121" s="2"/>
      <c r="H121" s="2"/>
      <c r="I121" s="2"/>
      <c r="J121" s="14"/>
      <c r="K121" s="2"/>
      <c r="L121" s="2"/>
      <c r="M121" s="2"/>
      <c r="N121" s="2"/>
      <c r="O121" s="2"/>
      <c r="P121" s="2"/>
      <c r="Q121" s="2"/>
      <c r="R121" s="2"/>
      <c r="S121" s="2"/>
      <c r="T121" s="2"/>
      <c r="U121" s="2"/>
      <c r="V121" s="2"/>
      <c r="W121" s="2"/>
      <c r="X121" s="2"/>
      <c r="Y121" s="2"/>
      <c r="Z121" s="2"/>
    </row>
    <row r="122" spans="1:26" ht="15.75" customHeight="1" x14ac:dyDescent="0.3">
      <c r="A122" s="2"/>
      <c r="B122" s="12"/>
      <c r="C122" s="13"/>
      <c r="D122" s="1"/>
      <c r="E122" s="1"/>
      <c r="F122" s="11"/>
      <c r="G122" s="2"/>
      <c r="H122" s="2"/>
      <c r="I122" s="2"/>
      <c r="J122" s="14"/>
      <c r="K122" s="2"/>
      <c r="L122" s="2"/>
      <c r="M122" s="2"/>
      <c r="N122" s="2"/>
      <c r="O122" s="2"/>
      <c r="P122" s="2"/>
      <c r="Q122" s="2"/>
      <c r="R122" s="2"/>
      <c r="S122" s="2"/>
      <c r="T122" s="2"/>
      <c r="U122" s="2"/>
      <c r="V122" s="2"/>
      <c r="W122" s="2"/>
      <c r="X122" s="2"/>
      <c r="Y122" s="2"/>
      <c r="Z122" s="2"/>
    </row>
    <row r="123" spans="1:26" ht="15.75" customHeight="1" x14ac:dyDescent="0.3">
      <c r="A123" s="2"/>
      <c r="B123" s="12"/>
      <c r="C123" s="13"/>
      <c r="D123" s="1"/>
      <c r="E123" s="1"/>
      <c r="F123" s="11"/>
      <c r="G123" s="2"/>
      <c r="H123" s="2"/>
      <c r="I123" s="2"/>
      <c r="J123" s="14"/>
      <c r="K123" s="2"/>
      <c r="L123" s="2"/>
      <c r="M123" s="2"/>
      <c r="N123" s="2"/>
      <c r="O123" s="2"/>
      <c r="P123" s="2"/>
      <c r="Q123" s="2"/>
      <c r="R123" s="2"/>
      <c r="S123" s="2"/>
      <c r="T123" s="2"/>
      <c r="U123" s="2"/>
      <c r="V123" s="2"/>
      <c r="W123" s="2"/>
      <c r="X123" s="2"/>
      <c r="Y123" s="2"/>
      <c r="Z123" s="2"/>
    </row>
    <row r="124" spans="1:26" ht="15.75" customHeight="1" x14ac:dyDescent="0.3">
      <c r="A124" s="2"/>
      <c r="B124" s="12"/>
      <c r="C124" s="13"/>
      <c r="D124" s="1"/>
      <c r="E124" s="1"/>
      <c r="F124" s="11"/>
      <c r="G124" s="2"/>
      <c r="H124" s="2"/>
      <c r="I124" s="2"/>
      <c r="J124" s="14"/>
      <c r="K124" s="2"/>
      <c r="L124" s="2"/>
      <c r="M124" s="2"/>
      <c r="N124" s="2"/>
      <c r="O124" s="2"/>
      <c r="P124" s="2"/>
      <c r="Q124" s="2"/>
      <c r="R124" s="2"/>
      <c r="S124" s="2"/>
      <c r="T124" s="2"/>
      <c r="U124" s="2"/>
      <c r="V124" s="2"/>
      <c r="W124" s="2"/>
      <c r="X124" s="2"/>
      <c r="Y124" s="2"/>
      <c r="Z124" s="2"/>
    </row>
    <row r="125" spans="1:26" ht="15.75" customHeight="1" x14ac:dyDescent="0.3">
      <c r="A125" s="2"/>
      <c r="B125" s="12"/>
      <c r="C125" s="13"/>
      <c r="D125" s="1"/>
      <c r="E125" s="1"/>
      <c r="F125" s="11"/>
      <c r="G125" s="2"/>
      <c r="H125" s="2"/>
      <c r="I125" s="2"/>
      <c r="J125" s="14"/>
      <c r="K125" s="2"/>
      <c r="L125" s="2"/>
      <c r="M125" s="2"/>
      <c r="N125" s="2"/>
      <c r="O125" s="2"/>
      <c r="P125" s="2"/>
      <c r="Q125" s="2"/>
      <c r="R125" s="2"/>
      <c r="S125" s="2"/>
      <c r="T125" s="2"/>
      <c r="U125" s="2"/>
      <c r="V125" s="2"/>
      <c r="W125" s="2"/>
      <c r="X125" s="2"/>
      <c r="Y125" s="2"/>
      <c r="Z125" s="2"/>
    </row>
    <row r="126" spans="1:26" ht="15.75" customHeight="1" x14ac:dyDescent="0.3">
      <c r="A126" s="2"/>
      <c r="B126" s="12"/>
      <c r="C126" s="13"/>
      <c r="D126" s="1"/>
      <c r="E126" s="1"/>
      <c r="F126" s="11"/>
      <c r="G126" s="2"/>
      <c r="H126" s="2"/>
      <c r="I126" s="2"/>
      <c r="J126" s="14"/>
      <c r="K126" s="2"/>
      <c r="L126" s="2"/>
      <c r="M126" s="2"/>
      <c r="N126" s="2"/>
      <c r="O126" s="2"/>
      <c r="P126" s="2"/>
      <c r="Q126" s="2"/>
      <c r="R126" s="2"/>
      <c r="S126" s="2"/>
      <c r="T126" s="2"/>
      <c r="U126" s="2"/>
      <c r="V126" s="2"/>
      <c r="W126" s="2"/>
      <c r="X126" s="2"/>
      <c r="Y126" s="2"/>
      <c r="Z126" s="2"/>
    </row>
    <row r="127" spans="1:26" ht="15.75" customHeight="1" x14ac:dyDescent="0.3">
      <c r="A127" s="2"/>
      <c r="B127" s="12"/>
      <c r="C127" s="13"/>
      <c r="D127" s="1"/>
      <c r="E127" s="1"/>
      <c r="F127" s="11"/>
      <c r="G127" s="2"/>
      <c r="H127" s="2"/>
      <c r="I127" s="2"/>
      <c r="J127" s="14"/>
      <c r="K127" s="2"/>
      <c r="L127" s="2"/>
      <c r="M127" s="2"/>
      <c r="N127" s="2"/>
      <c r="O127" s="2"/>
      <c r="P127" s="2"/>
      <c r="Q127" s="2"/>
      <c r="R127" s="2"/>
      <c r="S127" s="2"/>
      <c r="T127" s="2"/>
      <c r="U127" s="2"/>
      <c r="V127" s="2"/>
      <c r="W127" s="2"/>
      <c r="X127" s="2"/>
      <c r="Y127" s="2"/>
      <c r="Z127" s="2"/>
    </row>
    <row r="128" spans="1:26" ht="15.75" customHeight="1" x14ac:dyDescent="0.3">
      <c r="A128" s="2"/>
      <c r="B128" s="12"/>
      <c r="C128" s="13"/>
      <c r="D128" s="1"/>
      <c r="E128" s="1"/>
      <c r="F128" s="11"/>
      <c r="G128" s="2"/>
      <c r="H128" s="2"/>
      <c r="I128" s="2"/>
      <c r="J128" s="14"/>
      <c r="K128" s="2"/>
      <c r="L128" s="2"/>
      <c r="M128" s="2"/>
      <c r="N128" s="2"/>
      <c r="O128" s="2"/>
      <c r="P128" s="2"/>
      <c r="Q128" s="2"/>
      <c r="R128" s="2"/>
      <c r="S128" s="2"/>
      <c r="T128" s="2"/>
      <c r="U128" s="2"/>
      <c r="V128" s="2"/>
      <c r="W128" s="2"/>
      <c r="X128" s="2"/>
      <c r="Y128" s="2"/>
      <c r="Z128" s="2"/>
    </row>
    <row r="129" spans="1:26" ht="15.75" customHeight="1" x14ac:dyDescent="0.3">
      <c r="A129" s="2"/>
      <c r="B129" s="12"/>
      <c r="C129" s="13"/>
      <c r="D129" s="1"/>
      <c r="E129" s="1"/>
      <c r="F129" s="11"/>
      <c r="G129" s="2"/>
      <c r="H129" s="2"/>
      <c r="I129" s="2"/>
      <c r="J129" s="14"/>
      <c r="K129" s="2"/>
      <c r="L129" s="2"/>
      <c r="M129" s="2"/>
      <c r="N129" s="2"/>
      <c r="O129" s="2"/>
      <c r="P129" s="2"/>
      <c r="Q129" s="2"/>
      <c r="R129" s="2"/>
      <c r="S129" s="2"/>
      <c r="T129" s="2"/>
      <c r="U129" s="2"/>
      <c r="V129" s="2"/>
      <c r="W129" s="2"/>
      <c r="X129" s="2"/>
      <c r="Y129" s="2"/>
      <c r="Z129" s="2"/>
    </row>
    <row r="130" spans="1:26" ht="15.75" customHeight="1" x14ac:dyDescent="0.3">
      <c r="A130" s="2"/>
      <c r="B130" s="12"/>
      <c r="C130" s="13"/>
      <c r="D130" s="1"/>
      <c r="E130" s="1"/>
      <c r="F130" s="11"/>
      <c r="G130" s="2"/>
      <c r="H130" s="2"/>
      <c r="I130" s="2"/>
      <c r="J130" s="14"/>
      <c r="K130" s="2"/>
      <c r="L130" s="2"/>
      <c r="M130" s="2"/>
      <c r="N130" s="2"/>
      <c r="O130" s="2"/>
      <c r="P130" s="2"/>
      <c r="Q130" s="2"/>
      <c r="R130" s="2"/>
      <c r="S130" s="2"/>
      <c r="T130" s="2"/>
      <c r="U130" s="2"/>
      <c r="V130" s="2"/>
      <c r="W130" s="2"/>
      <c r="X130" s="2"/>
      <c r="Y130" s="2"/>
      <c r="Z130" s="2"/>
    </row>
    <row r="131" spans="1:26" ht="15.75" customHeight="1" x14ac:dyDescent="0.3">
      <c r="A131" s="2"/>
      <c r="B131" s="12"/>
      <c r="C131" s="13"/>
      <c r="D131" s="1"/>
      <c r="E131" s="1"/>
      <c r="F131" s="11"/>
      <c r="G131" s="2"/>
      <c r="H131" s="2"/>
      <c r="I131" s="2"/>
      <c r="J131" s="14"/>
      <c r="K131" s="2"/>
      <c r="L131" s="2"/>
      <c r="M131" s="2"/>
      <c r="N131" s="2"/>
      <c r="O131" s="2"/>
      <c r="P131" s="2"/>
      <c r="Q131" s="2"/>
      <c r="R131" s="2"/>
      <c r="S131" s="2"/>
      <c r="T131" s="2"/>
      <c r="U131" s="2"/>
      <c r="V131" s="2"/>
      <c r="W131" s="2"/>
      <c r="X131" s="2"/>
      <c r="Y131" s="2"/>
      <c r="Z131" s="2"/>
    </row>
    <row r="132" spans="1:26" ht="15.75" customHeight="1" x14ac:dyDescent="0.3">
      <c r="A132" s="2"/>
      <c r="B132" s="12"/>
      <c r="C132" s="13"/>
      <c r="D132" s="1"/>
      <c r="E132" s="1"/>
      <c r="F132" s="11"/>
      <c r="G132" s="2"/>
      <c r="H132" s="2"/>
      <c r="I132" s="2"/>
      <c r="J132" s="14"/>
      <c r="K132" s="2"/>
      <c r="L132" s="2"/>
      <c r="M132" s="2"/>
      <c r="N132" s="2"/>
      <c r="O132" s="2"/>
      <c r="P132" s="2"/>
      <c r="Q132" s="2"/>
      <c r="R132" s="2"/>
      <c r="S132" s="2"/>
      <c r="T132" s="2"/>
      <c r="U132" s="2"/>
      <c r="V132" s="2"/>
      <c r="W132" s="2"/>
      <c r="X132" s="2"/>
      <c r="Y132" s="2"/>
      <c r="Z132" s="2"/>
    </row>
    <row r="133" spans="1:26" ht="15.75" customHeight="1" x14ac:dyDescent="0.3">
      <c r="A133" s="2"/>
      <c r="B133" s="12"/>
      <c r="C133" s="13"/>
      <c r="D133" s="1"/>
      <c r="E133" s="1"/>
      <c r="F133" s="11"/>
      <c r="G133" s="2"/>
      <c r="H133" s="2"/>
      <c r="I133" s="2"/>
      <c r="J133" s="14"/>
      <c r="K133" s="2"/>
      <c r="L133" s="2"/>
      <c r="M133" s="2"/>
      <c r="N133" s="2"/>
      <c r="O133" s="2"/>
      <c r="P133" s="2"/>
      <c r="Q133" s="2"/>
      <c r="R133" s="2"/>
      <c r="S133" s="2"/>
      <c r="T133" s="2"/>
      <c r="U133" s="2"/>
      <c r="V133" s="2"/>
      <c r="W133" s="2"/>
      <c r="X133" s="2"/>
      <c r="Y133" s="2"/>
      <c r="Z133" s="2"/>
    </row>
    <row r="134" spans="1:26" ht="15.75" customHeight="1" x14ac:dyDescent="0.3">
      <c r="A134" s="2"/>
      <c r="B134" s="12"/>
      <c r="C134" s="13"/>
      <c r="D134" s="1"/>
      <c r="E134" s="1"/>
      <c r="F134" s="11"/>
      <c r="G134" s="2"/>
      <c r="H134" s="2"/>
      <c r="I134" s="2"/>
      <c r="J134" s="14"/>
      <c r="K134" s="2"/>
      <c r="L134" s="2"/>
      <c r="M134" s="2"/>
      <c r="N134" s="2"/>
      <c r="O134" s="2"/>
      <c r="P134" s="2"/>
      <c r="Q134" s="2"/>
      <c r="R134" s="2"/>
      <c r="S134" s="2"/>
      <c r="T134" s="2"/>
      <c r="U134" s="2"/>
      <c r="V134" s="2"/>
      <c r="W134" s="2"/>
      <c r="X134" s="2"/>
      <c r="Y134" s="2"/>
      <c r="Z134" s="2"/>
    </row>
    <row r="135" spans="1:26" ht="15.75" customHeight="1" x14ac:dyDescent="0.3">
      <c r="A135" s="2"/>
      <c r="B135" s="12"/>
      <c r="C135" s="13"/>
      <c r="D135" s="1"/>
      <c r="E135" s="1"/>
      <c r="F135" s="11"/>
      <c r="G135" s="2"/>
      <c r="H135" s="2"/>
      <c r="I135" s="2"/>
      <c r="J135" s="14"/>
      <c r="K135" s="2"/>
      <c r="L135" s="2"/>
      <c r="M135" s="2"/>
      <c r="N135" s="2"/>
      <c r="O135" s="2"/>
      <c r="P135" s="2"/>
      <c r="Q135" s="2"/>
      <c r="R135" s="2"/>
      <c r="S135" s="2"/>
      <c r="T135" s="2"/>
      <c r="U135" s="2"/>
      <c r="V135" s="2"/>
      <c r="W135" s="2"/>
      <c r="X135" s="2"/>
      <c r="Y135" s="2"/>
      <c r="Z135" s="2"/>
    </row>
    <row r="136" spans="1:26" ht="15.75" customHeight="1" x14ac:dyDescent="0.3">
      <c r="A136" s="2"/>
      <c r="B136" s="12"/>
      <c r="C136" s="13"/>
      <c r="D136" s="1"/>
      <c r="E136" s="1"/>
      <c r="F136" s="11"/>
      <c r="G136" s="2"/>
      <c r="H136" s="2"/>
      <c r="I136" s="2"/>
      <c r="J136" s="14"/>
      <c r="K136" s="2"/>
      <c r="L136" s="2"/>
      <c r="M136" s="2"/>
      <c r="N136" s="2"/>
      <c r="O136" s="2"/>
      <c r="P136" s="2"/>
      <c r="Q136" s="2"/>
      <c r="R136" s="2"/>
      <c r="S136" s="2"/>
      <c r="T136" s="2"/>
      <c r="U136" s="2"/>
      <c r="V136" s="2"/>
      <c r="W136" s="2"/>
      <c r="X136" s="2"/>
      <c r="Y136" s="2"/>
      <c r="Z136" s="2"/>
    </row>
    <row r="137" spans="1:26" ht="15.75" customHeight="1" x14ac:dyDescent="0.3">
      <c r="A137" s="2"/>
      <c r="B137" s="12"/>
      <c r="C137" s="13"/>
      <c r="D137" s="1"/>
      <c r="E137" s="1"/>
      <c r="F137" s="11"/>
      <c r="G137" s="2"/>
      <c r="H137" s="2"/>
      <c r="I137" s="2"/>
      <c r="J137" s="14"/>
      <c r="K137" s="2"/>
      <c r="L137" s="2"/>
      <c r="M137" s="2"/>
      <c r="N137" s="2"/>
      <c r="O137" s="2"/>
      <c r="P137" s="2"/>
      <c r="Q137" s="2"/>
      <c r="R137" s="2"/>
      <c r="S137" s="2"/>
      <c r="T137" s="2"/>
      <c r="U137" s="2"/>
      <c r="V137" s="2"/>
      <c r="W137" s="2"/>
      <c r="X137" s="2"/>
      <c r="Y137" s="2"/>
      <c r="Z137" s="2"/>
    </row>
    <row r="138" spans="1:26" ht="15.75" customHeight="1" x14ac:dyDescent="0.3">
      <c r="A138" s="2"/>
      <c r="B138" s="12"/>
      <c r="C138" s="13"/>
      <c r="D138" s="1"/>
      <c r="E138" s="1"/>
      <c r="F138" s="11"/>
      <c r="G138" s="2"/>
      <c r="H138" s="2"/>
      <c r="I138" s="2"/>
      <c r="J138" s="14"/>
      <c r="K138" s="2"/>
      <c r="L138" s="2"/>
      <c r="M138" s="2"/>
      <c r="N138" s="2"/>
      <c r="O138" s="2"/>
      <c r="P138" s="2"/>
      <c r="Q138" s="2"/>
      <c r="R138" s="2"/>
      <c r="S138" s="2"/>
      <c r="T138" s="2"/>
      <c r="U138" s="2"/>
      <c r="V138" s="2"/>
      <c r="W138" s="2"/>
      <c r="X138" s="2"/>
      <c r="Y138" s="2"/>
      <c r="Z138" s="2"/>
    </row>
    <row r="139" spans="1:26" ht="15.75" customHeight="1" x14ac:dyDescent="0.3">
      <c r="A139" s="2"/>
      <c r="B139" s="12"/>
      <c r="C139" s="13"/>
      <c r="D139" s="1"/>
      <c r="E139" s="1"/>
      <c r="F139" s="11"/>
      <c r="G139" s="2"/>
      <c r="H139" s="2"/>
      <c r="I139" s="2"/>
      <c r="J139" s="14"/>
      <c r="K139" s="2"/>
      <c r="L139" s="2"/>
      <c r="M139" s="2"/>
      <c r="N139" s="2"/>
      <c r="O139" s="2"/>
      <c r="P139" s="2"/>
      <c r="Q139" s="2"/>
      <c r="R139" s="2"/>
      <c r="S139" s="2"/>
      <c r="T139" s="2"/>
      <c r="U139" s="2"/>
      <c r="V139" s="2"/>
      <c r="W139" s="2"/>
      <c r="X139" s="2"/>
      <c r="Y139" s="2"/>
      <c r="Z139" s="2"/>
    </row>
    <row r="140" spans="1:26" ht="15.75" customHeight="1" x14ac:dyDescent="0.3">
      <c r="A140" s="2"/>
      <c r="B140" s="12"/>
      <c r="C140" s="13"/>
      <c r="D140" s="1"/>
      <c r="E140" s="1"/>
      <c r="F140" s="11"/>
      <c r="G140" s="2"/>
      <c r="H140" s="2"/>
      <c r="I140" s="2"/>
      <c r="J140" s="14"/>
      <c r="K140" s="2"/>
      <c r="L140" s="2"/>
      <c r="M140" s="2"/>
      <c r="N140" s="2"/>
      <c r="O140" s="2"/>
      <c r="P140" s="2"/>
      <c r="Q140" s="2"/>
      <c r="R140" s="2"/>
      <c r="S140" s="2"/>
      <c r="T140" s="2"/>
      <c r="U140" s="2"/>
      <c r="V140" s="2"/>
      <c r="W140" s="2"/>
      <c r="X140" s="2"/>
      <c r="Y140" s="2"/>
      <c r="Z140" s="2"/>
    </row>
    <row r="141" spans="1:26" ht="15.75" customHeight="1" x14ac:dyDescent="0.3">
      <c r="A141" s="2"/>
      <c r="B141" s="12"/>
      <c r="C141" s="13"/>
      <c r="D141" s="1"/>
      <c r="E141" s="1"/>
      <c r="F141" s="11"/>
      <c r="G141" s="2"/>
      <c r="H141" s="2"/>
      <c r="I141" s="2"/>
      <c r="J141" s="14"/>
      <c r="K141" s="2"/>
      <c r="L141" s="2"/>
      <c r="M141" s="2"/>
      <c r="N141" s="2"/>
      <c r="O141" s="2"/>
      <c r="P141" s="2"/>
      <c r="Q141" s="2"/>
      <c r="R141" s="2"/>
      <c r="S141" s="2"/>
      <c r="T141" s="2"/>
      <c r="U141" s="2"/>
      <c r="V141" s="2"/>
      <c r="W141" s="2"/>
      <c r="X141" s="2"/>
      <c r="Y141" s="2"/>
      <c r="Z141" s="2"/>
    </row>
    <row r="142" spans="1:26" ht="15.75" customHeight="1" x14ac:dyDescent="0.3">
      <c r="A142" s="2"/>
      <c r="B142" s="12"/>
      <c r="C142" s="13"/>
      <c r="D142" s="1"/>
      <c r="E142" s="1"/>
      <c r="F142" s="11"/>
      <c r="G142" s="2"/>
      <c r="H142" s="2"/>
      <c r="I142" s="2"/>
      <c r="J142" s="14"/>
      <c r="K142" s="2"/>
      <c r="L142" s="2"/>
      <c r="M142" s="2"/>
      <c r="N142" s="2"/>
      <c r="O142" s="2"/>
      <c r="P142" s="2"/>
      <c r="Q142" s="2"/>
      <c r="R142" s="2"/>
      <c r="S142" s="2"/>
      <c r="T142" s="2"/>
      <c r="U142" s="2"/>
      <c r="V142" s="2"/>
      <c r="W142" s="2"/>
      <c r="X142" s="2"/>
      <c r="Y142" s="2"/>
      <c r="Z142" s="2"/>
    </row>
    <row r="143" spans="1:26" ht="15.75" customHeight="1" x14ac:dyDescent="0.3">
      <c r="A143" s="2"/>
      <c r="B143" s="12"/>
      <c r="C143" s="13"/>
      <c r="D143" s="1"/>
      <c r="E143" s="1"/>
      <c r="F143" s="11"/>
      <c r="G143" s="2"/>
      <c r="H143" s="2"/>
      <c r="I143" s="2"/>
      <c r="J143" s="14"/>
      <c r="K143" s="2"/>
      <c r="L143" s="2"/>
      <c r="M143" s="2"/>
      <c r="N143" s="2"/>
      <c r="O143" s="2"/>
      <c r="P143" s="2"/>
      <c r="Q143" s="2"/>
      <c r="R143" s="2"/>
      <c r="S143" s="2"/>
      <c r="T143" s="2"/>
      <c r="U143" s="2"/>
      <c r="V143" s="2"/>
      <c r="W143" s="2"/>
      <c r="X143" s="2"/>
      <c r="Y143" s="2"/>
      <c r="Z143" s="2"/>
    </row>
    <row r="144" spans="1:26" ht="15.75" customHeight="1" x14ac:dyDescent="0.3">
      <c r="A144" s="2"/>
      <c r="B144" s="12"/>
      <c r="C144" s="13"/>
      <c r="D144" s="1"/>
      <c r="E144" s="1"/>
      <c r="F144" s="11"/>
      <c r="G144" s="2"/>
      <c r="H144" s="2"/>
      <c r="I144" s="2"/>
      <c r="J144" s="14"/>
      <c r="K144" s="2"/>
      <c r="L144" s="2"/>
      <c r="M144" s="2"/>
      <c r="N144" s="2"/>
      <c r="O144" s="2"/>
      <c r="P144" s="2"/>
      <c r="Q144" s="2"/>
      <c r="R144" s="2"/>
      <c r="S144" s="2"/>
      <c r="T144" s="2"/>
      <c r="U144" s="2"/>
      <c r="V144" s="2"/>
      <c r="W144" s="2"/>
      <c r="X144" s="2"/>
      <c r="Y144" s="2"/>
      <c r="Z144" s="2"/>
    </row>
    <row r="145" spans="1:26" ht="15.75" customHeight="1" x14ac:dyDescent="0.3">
      <c r="A145" s="2"/>
      <c r="B145" s="12"/>
      <c r="C145" s="13"/>
      <c r="D145" s="1"/>
      <c r="E145" s="1"/>
      <c r="F145" s="11"/>
      <c r="G145" s="2"/>
      <c r="H145" s="2"/>
      <c r="I145" s="2"/>
      <c r="J145" s="14"/>
      <c r="K145" s="2"/>
      <c r="L145" s="2"/>
      <c r="M145" s="2"/>
      <c r="N145" s="2"/>
      <c r="O145" s="2"/>
      <c r="P145" s="2"/>
      <c r="Q145" s="2"/>
      <c r="R145" s="2"/>
      <c r="S145" s="2"/>
      <c r="T145" s="2"/>
      <c r="U145" s="2"/>
      <c r="V145" s="2"/>
      <c r="W145" s="2"/>
      <c r="X145" s="2"/>
      <c r="Y145" s="2"/>
      <c r="Z145" s="2"/>
    </row>
    <row r="146" spans="1:26" ht="15.75" customHeight="1" x14ac:dyDescent="0.3">
      <c r="A146" s="2"/>
      <c r="B146" s="12"/>
      <c r="C146" s="13"/>
      <c r="D146" s="1"/>
      <c r="E146" s="1"/>
      <c r="F146" s="11"/>
      <c r="G146" s="2"/>
      <c r="H146" s="2"/>
      <c r="I146" s="2"/>
      <c r="J146" s="14"/>
      <c r="K146" s="2"/>
      <c r="L146" s="2"/>
      <c r="M146" s="2"/>
      <c r="N146" s="2"/>
      <c r="O146" s="2"/>
      <c r="P146" s="2"/>
      <c r="Q146" s="2"/>
      <c r="R146" s="2"/>
      <c r="S146" s="2"/>
      <c r="T146" s="2"/>
      <c r="U146" s="2"/>
      <c r="V146" s="2"/>
      <c r="W146" s="2"/>
      <c r="X146" s="2"/>
      <c r="Y146" s="2"/>
      <c r="Z146" s="2"/>
    </row>
    <row r="147" spans="1:26" ht="15.75" customHeight="1" x14ac:dyDescent="0.3">
      <c r="A147" s="2"/>
      <c r="B147" s="12"/>
      <c r="C147" s="13"/>
      <c r="D147" s="1"/>
      <c r="E147" s="1"/>
      <c r="F147" s="11"/>
      <c r="G147" s="2"/>
      <c r="H147" s="2"/>
      <c r="I147" s="2"/>
      <c r="J147" s="14"/>
      <c r="K147" s="2"/>
      <c r="L147" s="2"/>
      <c r="M147" s="2"/>
      <c r="N147" s="2"/>
      <c r="O147" s="2"/>
      <c r="P147" s="2"/>
      <c r="Q147" s="2"/>
      <c r="R147" s="2"/>
      <c r="S147" s="2"/>
      <c r="T147" s="2"/>
      <c r="U147" s="2"/>
      <c r="V147" s="2"/>
      <c r="W147" s="2"/>
      <c r="X147" s="2"/>
      <c r="Y147" s="2"/>
      <c r="Z147" s="2"/>
    </row>
    <row r="148" spans="1:26" ht="15.75" customHeight="1" x14ac:dyDescent="0.3">
      <c r="A148" s="2"/>
      <c r="B148" s="12"/>
      <c r="C148" s="13"/>
      <c r="D148" s="1"/>
      <c r="E148" s="1"/>
      <c r="F148" s="11"/>
      <c r="G148" s="2"/>
      <c r="H148" s="2"/>
      <c r="I148" s="2"/>
      <c r="J148" s="14"/>
      <c r="K148" s="2"/>
      <c r="L148" s="2"/>
      <c r="M148" s="2"/>
      <c r="N148" s="2"/>
      <c r="O148" s="2"/>
      <c r="P148" s="2"/>
      <c r="Q148" s="2"/>
      <c r="R148" s="2"/>
      <c r="S148" s="2"/>
      <c r="T148" s="2"/>
      <c r="U148" s="2"/>
      <c r="V148" s="2"/>
      <c r="W148" s="2"/>
      <c r="X148" s="2"/>
      <c r="Y148" s="2"/>
      <c r="Z148" s="2"/>
    </row>
    <row r="149" spans="1:26" ht="15.75" customHeight="1" x14ac:dyDescent="0.3">
      <c r="A149" s="2"/>
      <c r="B149" s="12"/>
      <c r="C149" s="13"/>
      <c r="D149" s="1"/>
      <c r="E149" s="1"/>
      <c r="F149" s="11"/>
      <c r="G149" s="2"/>
      <c r="H149" s="2"/>
      <c r="I149" s="2"/>
      <c r="J149" s="14"/>
      <c r="K149" s="2"/>
      <c r="L149" s="2"/>
      <c r="M149" s="2"/>
      <c r="N149" s="2"/>
      <c r="O149" s="2"/>
      <c r="P149" s="2"/>
      <c r="Q149" s="2"/>
      <c r="R149" s="2"/>
      <c r="S149" s="2"/>
      <c r="T149" s="2"/>
      <c r="U149" s="2"/>
      <c r="V149" s="2"/>
      <c r="W149" s="2"/>
      <c r="X149" s="2"/>
      <c r="Y149" s="2"/>
      <c r="Z149" s="2"/>
    </row>
    <row r="150" spans="1:26" ht="15.75" customHeight="1" x14ac:dyDescent="0.3">
      <c r="A150" s="2"/>
      <c r="B150" s="12"/>
      <c r="C150" s="13"/>
      <c r="D150" s="1"/>
      <c r="E150" s="1"/>
      <c r="F150" s="11"/>
      <c r="G150" s="2"/>
      <c r="H150" s="2"/>
      <c r="I150" s="2"/>
      <c r="J150" s="14"/>
      <c r="K150" s="2"/>
      <c r="L150" s="2"/>
      <c r="M150" s="2"/>
      <c r="N150" s="2"/>
      <c r="O150" s="2"/>
      <c r="P150" s="2"/>
      <c r="Q150" s="2"/>
      <c r="R150" s="2"/>
      <c r="S150" s="2"/>
      <c r="T150" s="2"/>
      <c r="U150" s="2"/>
      <c r="V150" s="2"/>
      <c r="W150" s="2"/>
      <c r="X150" s="2"/>
      <c r="Y150" s="2"/>
      <c r="Z150" s="2"/>
    </row>
    <row r="151" spans="1:26" ht="15.75" customHeight="1" x14ac:dyDescent="0.3">
      <c r="A151" s="2"/>
      <c r="B151" s="12"/>
      <c r="C151" s="13"/>
      <c r="D151" s="1"/>
      <c r="E151" s="1"/>
      <c r="F151" s="11"/>
      <c r="G151" s="2"/>
      <c r="H151" s="2"/>
      <c r="I151" s="2"/>
      <c r="J151" s="14"/>
      <c r="K151" s="2"/>
      <c r="L151" s="2"/>
      <c r="M151" s="2"/>
      <c r="N151" s="2"/>
      <c r="O151" s="2"/>
      <c r="P151" s="2"/>
      <c r="Q151" s="2"/>
      <c r="R151" s="2"/>
      <c r="S151" s="2"/>
      <c r="T151" s="2"/>
      <c r="U151" s="2"/>
      <c r="V151" s="2"/>
      <c r="W151" s="2"/>
      <c r="X151" s="2"/>
      <c r="Y151" s="2"/>
      <c r="Z151" s="2"/>
    </row>
    <row r="152" spans="1:26" ht="15.75" customHeight="1" x14ac:dyDescent="0.3">
      <c r="A152" s="2"/>
      <c r="B152" s="12"/>
      <c r="C152" s="13"/>
      <c r="D152" s="1"/>
      <c r="E152" s="1"/>
      <c r="F152" s="11"/>
      <c r="G152" s="2"/>
      <c r="H152" s="2"/>
      <c r="I152" s="2"/>
      <c r="J152" s="14"/>
      <c r="K152" s="2"/>
      <c r="L152" s="2"/>
      <c r="M152" s="2"/>
      <c r="N152" s="2"/>
      <c r="O152" s="2"/>
      <c r="P152" s="2"/>
      <c r="Q152" s="2"/>
      <c r="R152" s="2"/>
      <c r="S152" s="2"/>
      <c r="T152" s="2"/>
      <c r="U152" s="2"/>
      <c r="V152" s="2"/>
      <c r="W152" s="2"/>
      <c r="X152" s="2"/>
      <c r="Y152" s="2"/>
      <c r="Z152" s="2"/>
    </row>
    <row r="153" spans="1:26" ht="15.75" customHeight="1" x14ac:dyDescent="0.3">
      <c r="A153" s="2"/>
      <c r="B153" s="12"/>
      <c r="C153" s="13"/>
      <c r="D153" s="1"/>
      <c r="E153" s="1"/>
      <c r="F153" s="11"/>
      <c r="G153" s="2"/>
      <c r="H153" s="2"/>
      <c r="I153" s="2"/>
      <c r="J153" s="14"/>
      <c r="K153" s="2"/>
      <c r="L153" s="2"/>
      <c r="M153" s="2"/>
      <c r="N153" s="2"/>
      <c r="O153" s="2"/>
      <c r="P153" s="2"/>
      <c r="Q153" s="2"/>
      <c r="R153" s="2"/>
      <c r="S153" s="2"/>
      <c r="T153" s="2"/>
      <c r="U153" s="2"/>
      <c r="V153" s="2"/>
      <c r="W153" s="2"/>
      <c r="X153" s="2"/>
      <c r="Y153" s="2"/>
      <c r="Z153" s="2"/>
    </row>
    <row r="154" spans="1:26" ht="15.75" customHeight="1" x14ac:dyDescent="0.3">
      <c r="A154" s="2"/>
      <c r="B154" s="12"/>
      <c r="C154" s="13"/>
      <c r="D154" s="1"/>
      <c r="E154" s="1"/>
      <c r="F154" s="11"/>
      <c r="G154" s="2"/>
      <c r="H154" s="2"/>
      <c r="I154" s="2"/>
      <c r="J154" s="14"/>
      <c r="K154" s="2"/>
      <c r="L154" s="2"/>
      <c r="M154" s="2"/>
      <c r="N154" s="2"/>
      <c r="O154" s="2"/>
      <c r="P154" s="2"/>
      <c r="Q154" s="2"/>
      <c r="R154" s="2"/>
      <c r="S154" s="2"/>
      <c r="T154" s="2"/>
      <c r="U154" s="2"/>
      <c r="V154" s="2"/>
      <c r="W154" s="2"/>
      <c r="X154" s="2"/>
      <c r="Y154" s="2"/>
      <c r="Z154" s="2"/>
    </row>
    <row r="155" spans="1:26" ht="15.75" customHeight="1" x14ac:dyDescent="0.3">
      <c r="A155" s="2"/>
      <c r="B155" s="12"/>
      <c r="C155" s="13"/>
      <c r="D155" s="1"/>
      <c r="E155" s="1"/>
      <c r="F155" s="11"/>
      <c r="G155" s="2"/>
      <c r="H155" s="2"/>
      <c r="I155" s="2"/>
      <c r="J155" s="14"/>
      <c r="K155" s="2"/>
      <c r="L155" s="2"/>
      <c r="M155" s="2"/>
      <c r="N155" s="2"/>
      <c r="O155" s="2"/>
      <c r="P155" s="2"/>
      <c r="Q155" s="2"/>
      <c r="R155" s="2"/>
      <c r="S155" s="2"/>
      <c r="T155" s="2"/>
      <c r="U155" s="2"/>
      <c r="V155" s="2"/>
      <c r="W155" s="2"/>
      <c r="X155" s="2"/>
      <c r="Y155" s="2"/>
      <c r="Z155" s="2"/>
    </row>
    <row r="156" spans="1:26" ht="15.75" customHeight="1" x14ac:dyDescent="0.3">
      <c r="A156" s="2"/>
      <c r="B156" s="12"/>
      <c r="C156" s="13"/>
      <c r="D156" s="1"/>
      <c r="E156" s="1"/>
      <c r="F156" s="11"/>
      <c r="G156" s="2"/>
      <c r="H156" s="2"/>
      <c r="I156" s="2"/>
      <c r="J156" s="14"/>
      <c r="K156" s="2"/>
      <c r="L156" s="2"/>
      <c r="M156" s="2"/>
      <c r="N156" s="2"/>
      <c r="O156" s="2"/>
      <c r="P156" s="2"/>
      <c r="Q156" s="2"/>
      <c r="R156" s="2"/>
      <c r="S156" s="2"/>
      <c r="T156" s="2"/>
      <c r="U156" s="2"/>
      <c r="V156" s="2"/>
      <c r="W156" s="2"/>
      <c r="X156" s="2"/>
      <c r="Y156" s="2"/>
      <c r="Z156" s="2"/>
    </row>
    <row r="157" spans="1:26" ht="15.75" customHeight="1" x14ac:dyDescent="0.3">
      <c r="A157" s="2"/>
      <c r="B157" s="12"/>
      <c r="C157" s="13"/>
      <c r="D157" s="1"/>
      <c r="E157" s="1"/>
      <c r="F157" s="11"/>
      <c r="G157" s="2"/>
      <c r="H157" s="2"/>
      <c r="I157" s="2"/>
      <c r="J157" s="14"/>
      <c r="K157" s="2"/>
      <c r="L157" s="2"/>
      <c r="M157" s="2"/>
      <c r="N157" s="2"/>
      <c r="O157" s="2"/>
      <c r="P157" s="2"/>
      <c r="Q157" s="2"/>
      <c r="R157" s="2"/>
      <c r="S157" s="2"/>
      <c r="T157" s="2"/>
      <c r="U157" s="2"/>
      <c r="V157" s="2"/>
      <c r="W157" s="2"/>
      <c r="X157" s="2"/>
      <c r="Y157" s="2"/>
      <c r="Z157" s="2"/>
    </row>
    <row r="158" spans="1:26" ht="15.75" customHeight="1" x14ac:dyDescent="0.3">
      <c r="A158" s="2"/>
      <c r="B158" s="12"/>
      <c r="C158" s="13"/>
      <c r="D158" s="1"/>
      <c r="E158" s="1"/>
      <c r="F158" s="11"/>
      <c r="G158" s="2"/>
      <c r="H158" s="2"/>
      <c r="I158" s="2"/>
      <c r="J158" s="14"/>
      <c r="K158" s="2"/>
      <c r="L158" s="2"/>
      <c r="M158" s="2"/>
      <c r="N158" s="2"/>
      <c r="O158" s="2"/>
      <c r="P158" s="2"/>
      <c r="Q158" s="2"/>
      <c r="R158" s="2"/>
      <c r="S158" s="2"/>
      <c r="T158" s="2"/>
      <c r="U158" s="2"/>
      <c r="V158" s="2"/>
      <c r="W158" s="2"/>
      <c r="X158" s="2"/>
      <c r="Y158" s="2"/>
      <c r="Z158" s="2"/>
    </row>
    <row r="159" spans="1:26" ht="15.75" customHeight="1" x14ac:dyDescent="0.3">
      <c r="A159" s="2"/>
      <c r="B159" s="12"/>
      <c r="C159" s="13"/>
      <c r="D159" s="1"/>
      <c r="E159" s="1"/>
      <c r="F159" s="11"/>
      <c r="G159" s="2"/>
      <c r="H159" s="2"/>
      <c r="I159" s="2"/>
      <c r="J159" s="14"/>
      <c r="K159" s="2"/>
      <c r="L159" s="2"/>
      <c r="M159" s="2"/>
      <c r="N159" s="2"/>
      <c r="O159" s="2"/>
      <c r="P159" s="2"/>
      <c r="Q159" s="2"/>
      <c r="R159" s="2"/>
      <c r="S159" s="2"/>
      <c r="T159" s="2"/>
      <c r="U159" s="2"/>
      <c r="V159" s="2"/>
      <c r="W159" s="2"/>
      <c r="X159" s="2"/>
      <c r="Y159" s="2"/>
      <c r="Z159" s="2"/>
    </row>
    <row r="160" spans="1:26" ht="15.75" customHeight="1" x14ac:dyDescent="0.3">
      <c r="A160" s="2"/>
      <c r="B160" s="12"/>
      <c r="C160" s="13"/>
      <c r="D160" s="1"/>
      <c r="E160" s="1"/>
      <c r="F160" s="11"/>
      <c r="G160" s="2"/>
      <c r="H160" s="2"/>
      <c r="I160" s="2"/>
      <c r="J160" s="14"/>
      <c r="K160" s="2"/>
      <c r="L160" s="2"/>
      <c r="M160" s="2"/>
      <c r="N160" s="2"/>
      <c r="O160" s="2"/>
      <c r="P160" s="2"/>
      <c r="Q160" s="2"/>
      <c r="R160" s="2"/>
      <c r="S160" s="2"/>
      <c r="T160" s="2"/>
      <c r="U160" s="2"/>
      <c r="V160" s="2"/>
      <c r="W160" s="2"/>
      <c r="X160" s="2"/>
      <c r="Y160" s="2"/>
      <c r="Z160" s="2"/>
    </row>
    <row r="161" spans="1:26" ht="15.75" customHeight="1" x14ac:dyDescent="0.3">
      <c r="A161" s="2"/>
      <c r="B161" s="12"/>
      <c r="C161" s="13"/>
      <c r="D161" s="1"/>
      <c r="E161" s="1"/>
      <c r="F161" s="11"/>
      <c r="G161" s="2"/>
      <c r="H161" s="2"/>
      <c r="I161" s="2"/>
      <c r="J161" s="14"/>
      <c r="K161" s="2"/>
      <c r="L161" s="2"/>
      <c r="M161" s="2"/>
      <c r="N161" s="2"/>
      <c r="O161" s="2"/>
      <c r="P161" s="2"/>
      <c r="Q161" s="2"/>
      <c r="R161" s="2"/>
      <c r="S161" s="2"/>
      <c r="T161" s="2"/>
      <c r="U161" s="2"/>
      <c r="V161" s="2"/>
      <c r="W161" s="2"/>
      <c r="X161" s="2"/>
      <c r="Y161" s="2"/>
      <c r="Z161" s="2"/>
    </row>
    <row r="162" spans="1:26" ht="15.75" customHeight="1" x14ac:dyDescent="0.3">
      <c r="A162" s="2"/>
      <c r="B162" s="12"/>
      <c r="C162" s="13"/>
      <c r="D162" s="1"/>
      <c r="E162" s="1"/>
      <c r="F162" s="11"/>
      <c r="G162" s="2"/>
      <c r="H162" s="2"/>
      <c r="I162" s="2"/>
      <c r="J162" s="14"/>
      <c r="K162" s="2"/>
      <c r="L162" s="2"/>
      <c r="M162" s="2"/>
      <c r="N162" s="2"/>
      <c r="O162" s="2"/>
      <c r="P162" s="2"/>
      <c r="Q162" s="2"/>
      <c r="R162" s="2"/>
      <c r="S162" s="2"/>
      <c r="T162" s="2"/>
      <c r="U162" s="2"/>
      <c r="V162" s="2"/>
      <c r="W162" s="2"/>
      <c r="X162" s="2"/>
      <c r="Y162" s="2"/>
      <c r="Z162" s="2"/>
    </row>
    <row r="163" spans="1:26" ht="15.75" customHeight="1" x14ac:dyDescent="0.3">
      <c r="A163" s="2"/>
      <c r="B163" s="12"/>
      <c r="C163" s="13"/>
      <c r="D163" s="1"/>
      <c r="E163" s="1"/>
      <c r="F163" s="11"/>
      <c r="G163" s="2"/>
      <c r="H163" s="2"/>
      <c r="I163" s="2"/>
      <c r="J163" s="14"/>
      <c r="K163" s="2"/>
      <c r="L163" s="2"/>
      <c r="M163" s="2"/>
      <c r="N163" s="2"/>
      <c r="O163" s="2"/>
      <c r="P163" s="2"/>
      <c r="Q163" s="2"/>
      <c r="R163" s="2"/>
      <c r="S163" s="2"/>
      <c r="T163" s="2"/>
      <c r="U163" s="2"/>
      <c r="V163" s="2"/>
      <c r="W163" s="2"/>
      <c r="X163" s="2"/>
      <c r="Y163" s="2"/>
      <c r="Z163" s="2"/>
    </row>
    <row r="164" spans="1:26" ht="15.75" customHeight="1" x14ac:dyDescent="0.3">
      <c r="A164" s="2"/>
      <c r="B164" s="12"/>
      <c r="C164" s="13"/>
      <c r="D164" s="1"/>
      <c r="E164" s="1"/>
      <c r="F164" s="11"/>
      <c r="G164" s="2"/>
      <c r="H164" s="2"/>
      <c r="I164" s="2"/>
      <c r="J164" s="14"/>
      <c r="K164" s="2"/>
      <c r="L164" s="2"/>
      <c r="M164" s="2"/>
      <c r="N164" s="2"/>
      <c r="O164" s="2"/>
      <c r="P164" s="2"/>
      <c r="Q164" s="2"/>
      <c r="R164" s="2"/>
      <c r="S164" s="2"/>
      <c r="T164" s="2"/>
      <c r="U164" s="2"/>
      <c r="V164" s="2"/>
      <c r="W164" s="2"/>
      <c r="X164" s="2"/>
      <c r="Y164" s="2"/>
      <c r="Z164" s="2"/>
    </row>
    <row r="165" spans="1:26" ht="15.75" customHeight="1" x14ac:dyDescent="0.3">
      <c r="A165" s="2"/>
      <c r="B165" s="12"/>
      <c r="C165" s="13"/>
      <c r="D165" s="1"/>
      <c r="E165" s="1"/>
      <c r="F165" s="11"/>
      <c r="G165" s="2"/>
      <c r="H165" s="2"/>
      <c r="I165" s="2"/>
      <c r="J165" s="14"/>
      <c r="K165" s="2"/>
      <c r="L165" s="2"/>
      <c r="M165" s="2"/>
      <c r="N165" s="2"/>
      <c r="O165" s="2"/>
      <c r="P165" s="2"/>
      <c r="Q165" s="2"/>
      <c r="R165" s="2"/>
      <c r="S165" s="2"/>
      <c r="T165" s="2"/>
      <c r="U165" s="2"/>
      <c r="V165" s="2"/>
      <c r="W165" s="2"/>
      <c r="X165" s="2"/>
      <c r="Y165" s="2"/>
      <c r="Z165" s="2"/>
    </row>
    <row r="166" spans="1:26" ht="15.75" customHeight="1" x14ac:dyDescent="0.3">
      <c r="A166" s="2"/>
      <c r="B166" s="12"/>
      <c r="C166" s="13"/>
      <c r="D166" s="1"/>
      <c r="E166" s="1"/>
      <c r="F166" s="11"/>
      <c r="G166" s="2"/>
      <c r="H166" s="2"/>
      <c r="I166" s="2"/>
      <c r="J166" s="14"/>
      <c r="K166" s="2"/>
      <c r="L166" s="2"/>
      <c r="M166" s="2"/>
      <c r="N166" s="2"/>
      <c r="O166" s="2"/>
      <c r="P166" s="2"/>
      <c r="Q166" s="2"/>
      <c r="R166" s="2"/>
      <c r="S166" s="2"/>
      <c r="T166" s="2"/>
      <c r="U166" s="2"/>
      <c r="V166" s="2"/>
      <c r="W166" s="2"/>
      <c r="X166" s="2"/>
      <c r="Y166" s="2"/>
      <c r="Z166" s="2"/>
    </row>
    <row r="167" spans="1:26" ht="15.75" customHeight="1" x14ac:dyDescent="0.3">
      <c r="A167" s="2"/>
      <c r="B167" s="12"/>
      <c r="C167" s="13"/>
      <c r="D167" s="1"/>
      <c r="E167" s="1"/>
      <c r="F167" s="11"/>
      <c r="G167" s="2"/>
      <c r="H167" s="2"/>
      <c r="I167" s="2"/>
      <c r="J167" s="14"/>
      <c r="K167" s="2"/>
      <c r="L167" s="2"/>
      <c r="M167" s="2"/>
      <c r="N167" s="2"/>
      <c r="O167" s="2"/>
      <c r="P167" s="2"/>
      <c r="Q167" s="2"/>
      <c r="R167" s="2"/>
      <c r="S167" s="2"/>
      <c r="T167" s="2"/>
      <c r="U167" s="2"/>
      <c r="V167" s="2"/>
      <c r="W167" s="2"/>
      <c r="X167" s="2"/>
      <c r="Y167" s="2"/>
      <c r="Z167" s="2"/>
    </row>
    <row r="168" spans="1:26" ht="15.75" customHeight="1" x14ac:dyDescent="0.3">
      <c r="A168" s="2"/>
      <c r="B168" s="12"/>
      <c r="C168" s="13"/>
      <c r="D168" s="1"/>
      <c r="E168" s="1"/>
      <c r="F168" s="11"/>
      <c r="G168" s="2"/>
      <c r="H168" s="2"/>
      <c r="I168" s="2"/>
      <c r="J168" s="14"/>
      <c r="K168" s="2"/>
      <c r="L168" s="2"/>
      <c r="M168" s="2"/>
      <c r="N168" s="2"/>
      <c r="O168" s="2"/>
      <c r="P168" s="2"/>
      <c r="Q168" s="2"/>
      <c r="R168" s="2"/>
      <c r="S168" s="2"/>
      <c r="T168" s="2"/>
      <c r="U168" s="2"/>
      <c r="V168" s="2"/>
      <c r="W168" s="2"/>
      <c r="X168" s="2"/>
      <c r="Y168" s="2"/>
      <c r="Z168" s="2"/>
    </row>
    <row r="169" spans="1:26" ht="15.75" customHeight="1" x14ac:dyDescent="0.3">
      <c r="A169" s="2"/>
      <c r="B169" s="12"/>
      <c r="C169" s="13"/>
      <c r="D169" s="1"/>
      <c r="E169" s="1"/>
      <c r="F169" s="11"/>
      <c r="G169" s="2"/>
      <c r="H169" s="2"/>
      <c r="I169" s="2"/>
      <c r="J169" s="14"/>
      <c r="K169" s="2"/>
      <c r="L169" s="2"/>
      <c r="M169" s="2"/>
      <c r="N169" s="2"/>
      <c r="O169" s="2"/>
      <c r="P169" s="2"/>
      <c r="Q169" s="2"/>
      <c r="R169" s="2"/>
      <c r="S169" s="2"/>
      <c r="T169" s="2"/>
      <c r="U169" s="2"/>
      <c r="V169" s="2"/>
      <c r="W169" s="2"/>
      <c r="X169" s="2"/>
      <c r="Y169" s="2"/>
      <c r="Z169" s="2"/>
    </row>
    <row r="170" spans="1:26" ht="15.75" customHeight="1" x14ac:dyDescent="0.3">
      <c r="A170" s="2"/>
      <c r="B170" s="12"/>
      <c r="C170" s="13"/>
      <c r="D170" s="1"/>
      <c r="E170" s="1"/>
      <c r="F170" s="11"/>
      <c r="G170" s="2"/>
      <c r="H170" s="2"/>
      <c r="I170" s="2"/>
      <c r="J170" s="14"/>
      <c r="K170" s="2"/>
      <c r="L170" s="2"/>
      <c r="M170" s="2"/>
      <c r="N170" s="2"/>
      <c r="O170" s="2"/>
      <c r="P170" s="2"/>
      <c r="Q170" s="2"/>
      <c r="R170" s="2"/>
      <c r="S170" s="2"/>
      <c r="T170" s="2"/>
      <c r="U170" s="2"/>
      <c r="V170" s="2"/>
      <c r="W170" s="2"/>
      <c r="X170" s="2"/>
      <c r="Y170" s="2"/>
      <c r="Z170" s="2"/>
    </row>
    <row r="171" spans="1:26" ht="15.75" customHeight="1" x14ac:dyDescent="0.3">
      <c r="A171" s="2"/>
      <c r="B171" s="12"/>
      <c r="C171" s="13"/>
      <c r="D171" s="1"/>
      <c r="E171" s="1"/>
      <c r="F171" s="11"/>
      <c r="G171" s="2"/>
      <c r="H171" s="2"/>
      <c r="I171" s="2"/>
      <c r="J171" s="14"/>
      <c r="K171" s="2"/>
      <c r="L171" s="2"/>
      <c r="M171" s="2"/>
      <c r="N171" s="2"/>
      <c r="O171" s="2"/>
      <c r="P171" s="2"/>
      <c r="Q171" s="2"/>
      <c r="R171" s="2"/>
      <c r="S171" s="2"/>
      <c r="T171" s="2"/>
      <c r="U171" s="2"/>
      <c r="V171" s="2"/>
      <c r="W171" s="2"/>
      <c r="X171" s="2"/>
      <c r="Y171" s="2"/>
      <c r="Z171" s="2"/>
    </row>
    <row r="172" spans="1:26" ht="15.75" customHeight="1" x14ac:dyDescent="0.3">
      <c r="A172" s="2"/>
      <c r="B172" s="12"/>
      <c r="C172" s="13"/>
      <c r="D172" s="1"/>
      <c r="E172" s="1"/>
      <c r="F172" s="11"/>
      <c r="G172" s="2"/>
      <c r="H172" s="2"/>
      <c r="I172" s="2"/>
      <c r="J172" s="14"/>
      <c r="K172" s="2"/>
      <c r="L172" s="2"/>
      <c r="M172" s="2"/>
      <c r="N172" s="2"/>
      <c r="O172" s="2"/>
      <c r="P172" s="2"/>
      <c r="Q172" s="2"/>
      <c r="R172" s="2"/>
      <c r="S172" s="2"/>
      <c r="T172" s="2"/>
      <c r="U172" s="2"/>
      <c r="V172" s="2"/>
      <c r="W172" s="2"/>
      <c r="X172" s="2"/>
      <c r="Y172" s="2"/>
      <c r="Z172" s="2"/>
    </row>
    <row r="173" spans="1:26" ht="15.75" customHeight="1" x14ac:dyDescent="0.3">
      <c r="A173" s="2"/>
      <c r="B173" s="12"/>
      <c r="C173" s="13"/>
      <c r="D173" s="1"/>
      <c r="E173" s="1"/>
      <c r="F173" s="11"/>
      <c r="G173" s="2"/>
      <c r="H173" s="2"/>
      <c r="I173" s="2"/>
      <c r="J173" s="14"/>
      <c r="K173" s="2"/>
      <c r="L173" s="2"/>
      <c r="M173" s="2"/>
      <c r="N173" s="2"/>
      <c r="O173" s="2"/>
      <c r="P173" s="2"/>
      <c r="Q173" s="2"/>
      <c r="R173" s="2"/>
      <c r="S173" s="2"/>
      <c r="T173" s="2"/>
      <c r="U173" s="2"/>
      <c r="V173" s="2"/>
      <c r="W173" s="2"/>
      <c r="X173" s="2"/>
      <c r="Y173" s="2"/>
      <c r="Z173" s="2"/>
    </row>
    <row r="174" spans="1:26" ht="15.75" customHeight="1" x14ac:dyDescent="0.3">
      <c r="A174" s="2"/>
      <c r="B174" s="12"/>
      <c r="C174" s="13"/>
      <c r="D174" s="1"/>
      <c r="E174" s="1"/>
      <c r="F174" s="11"/>
      <c r="G174" s="2"/>
      <c r="H174" s="2"/>
      <c r="I174" s="2"/>
      <c r="J174" s="14"/>
      <c r="K174" s="2"/>
      <c r="L174" s="2"/>
      <c r="M174" s="2"/>
      <c r="N174" s="2"/>
      <c r="O174" s="2"/>
      <c r="P174" s="2"/>
      <c r="Q174" s="2"/>
      <c r="R174" s="2"/>
      <c r="S174" s="2"/>
      <c r="T174" s="2"/>
      <c r="U174" s="2"/>
      <c r="V174" s="2"/>
      <c r="W174" s="2"/>
      <c r="X174" s="2"/>
      <c r="Y174" s="2"/>
      <c r="Z174" s="2"/>
    </row>
    <row r="175" spans="1:26" ht="15.75" customHeight="1" x14ac:dyDescent="0.3">
      <c r="A175" s="2"/>
      <c r="B175" s="12"/>
      <c r="C175" s="13"/>
      <c r="D175" s="1"/>
      <c r="E175" s="1"/>
      <c r="F175" s="11"/>
      <c r="G175" s="2"/>
      <c r="H175" s="2"/>
      <c r="I175" s="2"/>
      <c r="J175" s="14"/>
      <c r="K175" s="2"/>
      <c r="L175" s="2"/>
      <c r="M175" s="2"/>
      <c r="N175" s="2"/>
      <c r="O175" s="2"/>
      <c r="P175" s="2"/>
      <c r="Q175" s="2"/>
      <c r="R175" s="2"/>
      <c r="S175" s="2"/>
      <c r="T175" s="2"/>
      <c r="U175" s="2"/>
      <c r="V175" s="2"/>
      <c r="W175" s="2"/>
      <c r="X175" s="2"/>
      <c r="Y175" s="2"/>
      <c r="Z175" s="2"/>
    </row>
    <row r="176" spans="1:26" ht="15.75" customHeight="1" x14ac:dyDescent="0.3">
      <c r="A176" s="2"/>
      <c r="B176" s="12"/>
      <c r="C176" s="13"/>
      <c r="D176" s="1"/>
      <c r="E176" s="1"/>
      <c r="F176" s="11"/>
      <c r="G176" s="2"/>
      <c r="H176" s="2"/>
      <c r="I176" s="2"/>
      <c r="J176" s="14"/>
      <c r="K176" s="2"/>
      <c r="L176" s="2"/>
      <c r="M176" s="2"/>
      <c r="N176" s="2"/>
      <c r="O176" s="2"/>
      <c r="P176" s="2"/>
      <c r="Q176" s="2"/>
      <c r="R176" s="2"/>
      <c r="S176" s="2"/>
      <c r="T176" s="2"/>
      <c r="U176" s="2"/>
      <c r="V176" s="2"/>
      <c r="W176" s="2"/>
      <c r="X176" s="2"/>
      <c r="Y176" s="2"/>
      <c r="Z176" s="2"/>
    </row>
    <row r="177" spans="1:26" ht="15.75" customHeight="1" x14ac:dyDescent="0.3">
      <c r="A177" s="2"/>
      <c r="B177" s="12"/>
      <c r="C177" s="13"/>
      <c r="D177" s="1"/>
      <c r="E177" s="1"/>
      <c r="F177" s="11"/>
      <c r="G177" s="2"/>
      <c r="H177" s="2"/>
      <c r="I177" s="2"/>
      <c r="J177" s="14"/>
      <c r="K177" s="2"/>
      <c r="L177" s="2"/>
      <c r="M177" s="2"/>
      <c r="N177" s="2"/>
      <c r="O177" s="2"/>
      <c r="P177" s="2"/>
      <c r="Q177" s="2"/>
      <c r="R177" s="2"/>
      <c r="S177" s="2"/>
      <c r="T177" s="2"/>
      <c r="U177" s="2"/>
      <c r="V177" s="2"/>
      <c r="W177" s="2"/>
      <c r="X177" s="2"/>
      <c r="Y177" s="2"/>
      <c r="Z177" s="2"/>
    </row>
    <row r="178" spans="1:26" ht="15.75" customHeight="1" x14ac:dyDescent="0.3">
      <c r="A178" s="2"/>
      <c r="B178" s="12"/>
      <c r="C178" s="13"/>
      <c r="D178" s="1"/>
      <c r="E178" s="1"/>
      <c r="F178" s="11"/>
      <c r="G178" s="2"/>
      <c r="H178" s="2"/>
      <c r="I178" s="2"/>
      <c r="J178" s="14"/>
      <c r="K178" s="2"/>
      <c r="L178" s="2"/>
      <c r="M178" s="2"/>
      <c r="N178" s="2"/>
      <c r="O178" s="2"/>
      <c r="P178" s="2"/>
      <c r="Q178" s="2"/>
      <c r="R178" s="2"/>
      <c r="S178" s="2"/>
      <c r="T178" s="2"/>
      <c r="U178" s="2"/>
      <c r="V178" s="2"/>
      <c r="W178" s="2"/>
      <c r="X178" s="2"/>
      <c r="Y178" s="2"/>
      <c r="Z178" s="2"/>
    </row>
    <row r="179" spans="1:26" ht="15.75" customHeight="1" x14ac:dyDescent="0.3">
      <c r="A179" s="2"/>
      <c r="B179" s="12"/>
      <c r="C179" s="13"/>
      <c r="D179" s="1"/>
      <c r="E179" s="1"/>
      <c r="F179" s="11"/>
      <c r="G179" s="2"/>
      <c r="H179" s="2"/>
      <c r="I179" s="2"/>
      <c r="J179" s="14"/>
      <c r="K179" s="2"/>
      <c r="L179" s="2"/>
      <c r="M179" s="2"/>
      <c r="N179" s="2"/>
      <c r="O179" s="2"/>
      <c r="P179" s="2"/>
      <c r="Q179" s="2"/>
      <c r="R179" s="2"/>
      <c r="S179" s="2"/>
      <c r="T179" s="2"/>
      <c r="U179" s="2"/>
      <c r="V179" s="2"/>
      <c r="W179" s="2"/>
      <c r="X179" s="2"/>
      <c r="Y179" s="2"/>
      <c r="Z179" s="2"/>
    </row>
    <row r="180" spans="1:26" ht="15.75" customHeight="1" x14ac:dyDescent="0.3">
      <c r="A180" s="2"/>
      <c r="B180" s="12"/>
      <c r="C180" s="13"/>
      <c r="D180" s="1"/>
      <c r="E180" s="1"/>
      <c r="F180" s="11"/>
      <c r="G180" s="2"/>
      <c r="H180" s="2"/>
      <c r="I180" s="2"/>
      <c r="J180" s="14"/>
      <c r="K180" s="2"/>
      <c r="L180" s="2"/>
      <c r="M180" s="2"/>
      <c r="N180" s="2"/>
      <c r="O180" s="2"/>
      <c r="P180" s="2"/>
      <c r="Q180" s="2"/>
      <c r="R180" s="2"/>
      <c r="S180" s="2"/>
      <c r="T180" s="2"/>
      <c r="U180" s="2"/>
      <c r="V180" s="2"/>
      <c r="W180" s="2"/>
      <c r="X180" s="2"/>
      <c r="Y180" s="2"/>
      <c r="Z180" s="2"/>
    </row>
    <row r="181" spans="1:26" ht="15.75" customHeight="1" x14ac:dyDescent="0.3">
      <c r="A181" s="2"/>
      <c r="B181" s="12"/>
      <c r="C181" s="13"/>
      <c r="D181" s="1"/>
      <c r="E181" s="1"/>
      <c r="F181" s="11"/>
      <c r="G181" s="2"/>
      <c r="H181" s="2"/>
      <c r="I181" s="2"/>
      <c r="J181" s="14"/>
      <c r="K181" s="2"/>
      <c r="L181" s="2"/>
      <c r="M181" s="2"/>
      <c r="N181" s="2"/>
      <c r="O181" s="2"/>
      <c r="P181" s="2"/>
      <c r="Q181" s="2"/>
      <c r="R181" s="2"/>
      <c r="S181" s="2"/>
      <c r="T181" s="2"/>
      <c r="U181" s="2"/>
      <c r="V181" s="2"/>
      <c r="W181" s="2"/>
      <c r="X181" s="2"/>
      <c r="Y181" s="2"/>
      <c r="Z181" s="2"/>
    </row>
    <row r="182" spans="1:26" ht="15.75" customHeight="1" x14ac:dyDescent="0.3">
      <c r="A182" s="2"/>
      <c r="B182" s="12"/>
      <c r="C182" s="13"/>
      <c r="D182" s="1"/>
      <c r="E182" s="1"/>
      <c r="F182" s="11"/>
      <c r="G182" s="2"/>
      <c r="H182" s="2"/>
      <c r="I182" s="2"/>
      <c r="J182" s="14"/>
      <c r="K182" s="2"/>
      <c r="L182" s="2"/>
      <c r="M182" s="2"/>
      <c r="N182" s="2"/>
      <c r="O182" s="2"/>
      <c r="P182" s="2"/>
      <c r="Q182" s="2"/>
      <c r="R182" s="2"/>
      <c r="S182" s="2"/>
      <c r="T182" s="2"/>
      <c r="U182" s="2"/>
      <c r="V182" s="2"/>
      <c r="W182" s="2"/>
      <c r="X182" s="2"/>
      <c r="Y182" s="2"/>
      <c r="Z182" s="2"/>
    </row>
    <row r="183" spans="1:26" ht="15.75" customHeight="1" x14ac:dyDescent="0.3">
      <c r="A183" s="2"/>
      <c r="B183" s="12"/>
      <c r="C183" s="13"/>
      <c r="D183" s="1"/>
      <c r="E183" s="1"/>
      <c r="F183" s="11"/>
      <c r="G183" s="2"/>
      <c r="H183" s="2"/>
      <c r="I183" s="2"/>
      <c r="J183" s="14"/>
      <c r="K183" s="2"/>
      <c r="L183" s="2"/>
      <c r="M183" s="2"/>
      <c r="N183" s="2"/>
      <c r="O183" s="2"/>
      <c r="P183" s="2"/>
      <c r="Q183" s="2"/>
      <c r="R183" s="2"/>
      <c r="S183" s="2"/>
      <c r="T183" s="2"/>
      <c r="U183" s="2"/>
      <c r="V183" s="2"/>
      <c r="W183" s="2"/>
      <c r="X183" s="2"/>
      <c r="Y183" s="2"/>
      <c r="Z183" s="2"/>
    </row>
    <row r="184" spans="1:26" ht="15.75" customHeight="1" x14ac:dyDescent="0.3">
      <c r="A184" s="2"/>
      <c r="B184" s="12"/>
      <c r="C184" s="13"/>
      <c r="D184" s="1"/>
      <c r="E184" s="1"/>
      <c r="F184" s="11"/>
      <c r="G184" s="2"/>
      <c r="H184" s="2"/>
      <c r="I184" s="2"/>
      <c r="J184" s="14"/>
      <c r="K184" s="2"/>
      <c r="L184" s="2"/>
      <c r="M184" s="2"/>
      <c r="N184" s="2"/>
      <c r="O184" s="2"/>
      <c r="P184" s="2"/>
      <c r="Q184" s="2"/>
      <c r="R184" s="2"/>
      <c r="S184" s="2"/>
      <c r="T184" s="2"/>
      <c r="U184" s="2"/>
      <c r="V184" s="2"/>
      <c r="W184" s="2"/>
      <c r="X184" s="2"/>
      <c r="Y184" s="2"/>
      <c r="Z184" s="2"/>
    </row>
    <row r="185" spans="1:26" ht="15.75" customHeight="1" x14ac:dyDescent="0.3">
      <c r="A185" s="2"/>
      <c r="B185" s="12"/>
      <c r="C185" s="13"/>
      <c r="D185" s="1"/>
      <c r="E185" s="1"/>
      <c r="F185" s="11"/>
      <c r="G185" s="2"/>
      <c r="H185" s="2"/>
      <c r="I185" s="2"/>
      <c r="J185" s="14"/>
      <c r="K185" s="2"/>
      <c r="L185" s="2"/>
      <c r="M185" s="2"/>
      <c r="N185" s="2"/>
      <c r="O185" s="2"/>
      <c r="P185" s="2"/>
      <c r="Q185" s="2"/>
      <c r="R185" s="2"/>
      <c r="S185" s="2"/>
      <c r="T185" s="2"/>
      <c r="U185" s="2"/>
      <c r="V185" s="2"/>
      <c r="W185" s="2"/>
      <c r="X185" s="2"/>
      <c r="Y185" s="2"/>
      <c r="Z185" s="2"/>
    </row>
    <row r="186" spans="1:26" ht="15.75" customHeight="1" x14ac:dyDescent="0.3">
      <c r="A186" s="2"/>
      <c r="B186" s="12"/>
      <c r="C186" s="13"/>
      <c r="D186" s="1"/>
      <c r="E186" s="1"/>
      <c r="F186" s="11"/>
      <c r="G186" s="2"/>
      <c r="H186" s="2"/>
      <c r="I186" s="2"/>
      <c r="J186" s="14"/>
      <c r="K186" s="2"/>
      <c r="L186" s="2"/>
      <c r="M186" s="2"/>
      <c r="N186" s="2"/>
      <c r="O186" s="2"/>
      <c r="P186" s="2"/>
      <c r="Q186" s="2"/>
      <c r="R186" s="2"/>
      <c r="S186" s="2"/>
      <c r="T186" s="2"/>
      <c r="U186" s="2"/>
      <c r="V186" s="2"/>
      <c r="W186" s="2"/>
      <c r="X186" s="2"/>
      <c r="Y186" s="2"/>
      <c r="Z186" s="2"/>
    </row>
    <row r="187" spans="1:26" ht="15.75" customHeight="1" x14ac:dyDescent="0.3">
      <c r="A187" s="2"/>
      <c r="B187" s="12"/>
      <c r="C187" s="13"/>
      <c r="D187" s="1"/>
      <c r="E187" s="1"/>
      <c r="F187" s="11"/>
      <c r="G187" s="2"/>
      <c r="H187" s="2"/>
      <c r="I187" s="2"/>
      <c r="J187" s="14"/>
      <c r="K187" s="2"/>
      <c r="L187" s="2"/>
      <c r="M187" s="2"/>
      <c r="N187" s="2"/>
      <c r="O187" s="2"/>
      <c r="P187" s="2"/>
      <c r="Q187" s="2"/>
      <c r="R187" s="2"/>
      <c r="S187" s="2"/>
      <c r="T187" s="2"/>
      <c r="U187" s="2"/>
      <c r="V187" s="2"/>
      <c r="W187" s="2"/>
      <c r="X187" s="2"/>
      <c r="Y187" s="2"/>
      <c r="Z187" s="2"/>
    </row>
    <row r="188" spans="1:26" ht="15.75" customHeight="1" x14ac:dyDescent="0.3">
      <c r="A188" s="2"/>
      <c r="B188" s="12"/>
      <c r="C188" s="13"/>
      <c r="D188" s="1"/>
      <c r="E188" s="1"/>
      <c r="F188" s="11"/>
      <c r="G188" s="2"/>
      <c r="H188" s="2"/>
      <c r="I188" s="2"/>
      <c r="J188" s="14"/>
      <c r="K188" s="2"/>
      <c r="L188" s="2"/>
      <c r="M188" s="2"/>
      <c r="N188" s="2"/>
      <c r="O188" s="2"/>
      <c r="P188" s="2"/>
      <c r="Q188" s="2"/>
      <c r="R188" s="2"/>
      <c r="S188" s="2"/>
      <c r="T188" s="2"/>
      <c r="U188" s="2"/>
      <c r="V188" s="2"/>
      <c r="W188" s="2"/>
      <c r="X188" s="2"/>
      <c r="Y188" s="2"/>
      <c r="Z188" s="2"/>
    </row>
    <row r="189" spans="1:26" ht="15.75" customHeight="1" x14ac:dyDescent="0.3">
      <c r="A189" s="2"/>
      <c r="B189" s="12"/>
      <c r="C189" s="13"/>
      <c r="D189" s="1"/>
      <c r="E189" s="1"/>
      <c r="F189" s="11"/>
      <c r="G189" s="2"/>
      <c r="H189" s="2"/>
      <c r="I189" s="2"/>
      <c r="J189" s="14"/>
      <c r="K189" s="2"/>
      <c r="L189" s="2"/>
      <c r="M189" s="2"/>
      <c r="N189" s="2"/>
      <c r="O189" s="2"/>
      <c r="P189" s="2"/>
      <c r="Q189" s="2"/>
      <c r="R189" s="2"/>
      <c r="S189" s="2"/>
      <c r="T189" s="2"/>
      <c r="U189" s="2"/>
      <c r="V189" s="2"/>
      <c r="W189" s="2"/>
      <c r="X189" s="2"/>
      <c r="Y189" s="2"/>
      <c r="Z189" s="2"/>
    </row>
    <row r="190" spans="1:26" ht="15.75" customHeight="1" x14ac:dyDescent="0.3">
      <c r="A190" s="2"/>
      <c r="B190" s="12"/>
      <c r="C190" s="13"/>
      <c r="D190" s="1"/>
      <c r="E190" s="1"/>
      <c r="F190" s="11"/>
      <c r="G190" s="2"/>
      <c r="H190" s="2"/>
      <c r="I190" s="2"/>
      <c r="J190" s="14"/>
      <c r="K190" s="2"/>
      <c r="L190" s="2"/>
      <c r="M190" s="2"/>
      <c r="N190" s="2"/>
      <c r="O190" s="2"/>
      <c r="P190" s="2"/>
      <c r="Q190" s="2"/>
      <c r="R190" s="2"/>
      <c r="S190" s="2"/>
      <c r="T190" s="2"/>
      <c r="U190" s="2"/>
      <c r="V190" s="2"/>
      <c r="W190" s="2"/>
      <c r="X190" s="2"/>
      <c r="Y190" s="2"/>
      <c r="Z190" s="2"/>
    </row>
    <row r="191" spans="1:26" ht="15.75" customHeight="1" x14ac:dyDescent="0.3">
      <c r="A191" s="2"/>
      <c r="B191" s="12"/>
      <c r="C191" s="13"/>
      <c r="D191" s="1"/>
      <c r="E191" s="1"/>
      <c r="F191" s="11"/>
      <c r="G191" s="2"/>
      <c r="H191" s="2"/>
      <c r="I191" s="2"/>
      <c r="J191" s="14"/>
      <c r="K191" s="2"/>
      <c r="L191" s="2"/>
      <c r="M191" s="2"/>
      <c r="N191" s="2"/>
      <c r="O191" s="2"/>
      <c r="P191" s="2"/>
      <c r="Q191" s="2"/>
      <c r="R191" s="2"/>
      <c r="S191" s="2"/>
      <c r="T191" s="2"/>
      <c r="U191" s="2"/>
      <c r="V191" s="2"/>
      <c r="W191" s="2"/>
      <c r="X191" s="2"/>
      <c r="Y191" s="2"/>
      <c r="Z191" s="2"/>
    </row>
    <row r="192" spans="1:26" ht="15.75" customHeight="1" x14ac:dyDescent="0.3">
      <c r="A192" s="2"/>
      <c r="B192" s="12"/>
      <c r="C192" s="13"/>
      <c r="D192" s="1"/>
      <c r="E192" s="1"/>
      <c r="F192" s="11"/>
      <c r="G192" s="2"/>
      <c r="H192" s="2"/>
      <c r="I192" s="2"/>
      <c r="J192" s="14"/>
      <c r="K192" s="2"/>
      <c r="L192" s="2"/>
      <c r="M192" s="2"/>
      <c r="N192" s="2"/>
      <c r="O192" s="2"/>
      <c r="P192" s="2"/>
      <c r="Q192" s="2"/>
      <c r="R192" s="2"/>
      <c r="S192" s="2"/>
      <c r="T192" s="2"/>
      <c r="U192" s="2"/>
      <c r="V192" s="2"/>
      <c r="W192" s="2"/>
      <c r="X192" s="2"/>
      <c r="Y192" s="2"/>
      <c r="Z192" s="2"/>
    </row>
    <row r="193" spans="1:26" ht="15.75" customHeight="1" x14ac:dyDescent="0.3">
      <c r="A193" s="2"/>
      <c r="B193" s="12"/>
      <c r="C193" s="13"/>
      <c r="D193" s="1"/>
      <c r="E193" s="1"/>
      <c r="F193" s="11"/>
      <c r="G193" s="2"/>
      <c r="H193" s="2"/>
      <c r="I193" s="2"/>
      <c r="J193" s="14"/>
      <c r="K193" s="2"/>
      <c r="L193" s="2"/>
      <c r="M193" s="2"/>
      <c r="N193" s="2"/>
      <c r="O193" s="2"/>
      <c r="P193" s="2"/>
      <c r="Q193" s="2"/>
      <c r="R193" s="2"/>
      <c r="S193" s="2"/>
      <c r="T193" s="2"/>
      <c r="U193" s="2"/>
      <c r="V193" s="2"/>
      <c r="W193" s="2"/>
      <c r="X193" s="2"/>
      <c r="Y193" s="2"/>
      <c r="Z193" s="2"/>
    </row>
    <row r="194" spans="1:26" ht="15.75" customHeight="1" x14ac:dyDescent="0.3">
      <c r="A194" s="2"/>
      <c r="B194" s="12"/>
      <c r="C194" s="13"/>
      <c r="D194" s="1"/>
      <c r="E194" s="1"/>
      <c r="F194" s="11"/>
      <c r="G194" s="2"/>
      <c r="H194" s="2"/>
      <c r="I194" s="2"/>
      <c r="J194" s="14"/>
      <c r="K194" s="2"/>
      <c r="L194" s="2"/>
      <c r="M194" s="2"/>
      <c r="N194" s="2"/>
      <c r="O194" s="2"/>
      <c r="P194" s="2"/>
      <c r="Q194" s="2"/>
      <c r="R194" s="2"/>
      <c r="S194" s="2"/>
      <c r="T194" s="2"/>
      <c r="U194" s="2"/>
      <c r="V194" s="2"/>
      <c r="W194" s="2"/>
      <c r="X194" s="2"/>
      <c r="Y194" s="2"/>
      <c r="Z194" s="2"/>
    </row>
    <row r="195" spans="1:26" ht="15.75" customHeight="1" x14ac:dyDescent="0.3">
      <c r="A195" s="2"/>
      <c r="B195" s="12"/>
      <c r="C195" s="13"/>
      <c r="D195" s="1"/>
      <c r="E195" s="1"/>
      <c r="F195" s="11"/>
      <c r="G195" s="2"/>
      <c r="H195" s="2"/>
      <c r="I195" s="2"/>
      <c r="J195" s="14"/>
      <c r="K195" s="2"/>
      <c r="L195" s="2"/>
      <c r="M195" s="2"/>
      <c r="N195" s="2"/>
      <c r="O195" s="2"/>
      <c r="P195" s="2"/>
      <c r="Q195" s="2"/>
      <c r="R195" s="2"/>
      <c r="S195" s="2"/>
      <c r="T195" s="2"/>
      <c r="U195" s="2"/>
      <c r="V195" s="2"/>
      <c r="W195" s="2"/>
      <c r="X195" s="2"/>
      <c r="Y195" s="2"/>
      <c r="Z195" s="2"/>
    </row>
    <row r="196" spans="1:26" ht="15.75" customHeight="1" x14ac:dyDescent="0.3">
      <c r="A196" s="2"/>
      <c r="B196" s="12"/>
      <c r="C196" s="13"/>
      <c r="D196" s="1"/>
      <c r="E196" s="1"/>
      <c r="F196" s="11"/>
      <c r="G196" s="2"/>
      <c r="H196" s="2"/>
      <c r="I196" s="2"/>
      <c r="J196" s="14"/>
      <c r="K196" s="2"/>
      <c r="L196" s="2"/>
      <c r="M196" s="2"/>
      <c r="N196" s="2"/>
      <c r="O196" s="2"/>
      <c r="P196" s="2"/>
      <c r="Q196" s="2"/>
      <c r="R196" s="2"/>
      <c r="S196" s="2"/>
      <c r="T196" s="2"/>
      <c r="U196" s="2"/>
      <c r="V196" s="2"/>
      <c r="W196" s="2"/>
      <c r="X196" s="2"/>
      <c r="Y196" s="2"/>
      <c r="Z196" s="2"/>
    </row>
    <row r="197" spans="1:26" ht="15.75" customHeight="1" x14ac:dyDescent="0.3">
      <c r="A197" s="2"/>
      <c r="B197" s="12"/>
      <c r="C197" s="13"/>
      <c r="D197" s="1"/>
      <c r="E197" s="1"/>
      <c r="F197" s="11"/>
      <c r="G197" s="2"/>
      <c r="H197" s="2"/>
      <c r="I197" s="2"/>
      <c r="J197" s="14"/>
      <c r="K197" s="2"/>
      <c r="L197" s="2"/>
      <c r="M197" s="2"/>
      <c r="N197" s="2"/>
      <c r="O197" s="2"/>
      <c r="P197" s="2"/>
      <c r="Q197" s="2"/>
      <c r="R197" s="2"/>
      <c r="S197" s="2"/>
      <c r="T197" s="2"/>
      <c r="U197" s="2"/>
      <c r="V197" s="2"/>
      <c r="W197" s="2"/>
      <c r="X197" s="2"/>
      <c r="Y197" s="2"/>
      <c r="Z197" s="2"/>
    </row>
    <row r="198" spans="1:26" ht="15.75" customHeight="1" x14ac:dyDescent="0.3">
      <c r="A198" s="2"/>
      <c r="B198" s="12"/>
      <c r="C198" s="13"/>
      <c r="D198" s="1"/>
      <c r="E198" s="1"/>
      <c r="F198" s="11"/>
      <c r="G198" s="2"/>
      <c r="H198" s="2"/>
      <c r="I198" s="2"/>
      <c r="J198" s="14"/>
      <c r="K198" s="2"/>
      <c r="L198" s="2"/>
      <c r="M198" s="2"/>
      <c r="N198" s="2"/>
      <c r="O198" s="2"/>
      <c r="P198" s="2"/>
      <c r="Q198" s="2"/>
      <c r="R198" s="2"/>
      <c r="S198" s="2"/>
      <c r="T198" s="2"/>
      <c r="U198" s="2"/>
      <c r="V198" s="2"/>
      <c r="W198" s="2"/>
      <c r="X198" s="2"/>
      <c r="Y198" s="2"/>
      <c r="Z198" s="2"/>
    </row>
    <row r="199" spans="1:26" ht="15.75" customHeight="1" x14ac:dyDescent="0.3">
      <c r="A199" s="2"/>
      <c r="B199" s="12"/>
      <c r="C199" s="13"/>
      <c r="D199" s="1"/>
      <c r="E199" s="1"/>
      <c r="F199" s="11"/>
      <c r="G199" s="2"/>
      <c r="H199" s="2"/>
      <c r="I199" s="2"/>
      <c r="J199" s="14"/>
      <c r="K199" s="2"/>
      <c r="L199" s="2"/>
      <c r="M199" s="2"/>
      <c r="N199" s="2"/>
      <c r="O199" s="2"/>
      <c r="P199" s="2"/>
      <c r="Q199" s="2"/>
      <c r="R199" s="2"/>
      <c r="S199" s="2"/>
      <c r="T199" s="2"/>
      <c r="U199" s="2"/>
      <c r="V199" s="2"/>
      <c r="W199" s="2"/>
      <c r="X199" s="2"/>
      <c r="Y199" s="2"/>
      <c r="Z199" s="2"/>
    </row>
    <row r="200" spans="1:26" ht="15.75" customHeight="1" x14ac:dyDescent="0.3">
      <c r="A200" s="2"/>
      <c r="B200" s="12"/>
      <c r="C200" s="13"/>
      <c r="D200" s="1"/>
      <c r="E200" s="1"/>
      <c r="F200" s="11"/>
      <c r="G200" s="2"/>
      <c r="H200" s="2"/>
      <c r="I200" s="2"/>
      <c r="J200" s="14"/>
      <c r="K200" s="2"/>
      <c r="L200" s="2"/>
      <c r="M200" s="2"/>
      <c r="N200" s="2"/>
      <c r="O200" s="2"/>
      <c r="P200" s="2"/>
      <c r="Q200" s="2"/>
      <c r="R200" s="2"/>
      <c r="S200" s="2"/>
      <c r="T200" s="2"/>
      <c r="U200" s="2"/>
      <c r="V200" s="2"/>
      <c r="W200" s="2"/>
      <c r="X200" s="2"/>
      <c r="Y200" s="2"/>
      <c r="Z200" s="2"/>
    </row>
    <row r="201" spans="1:26" ht="15.75" customHeight="1" x14ac:dyDescent="0.3">
      <c r="A201" s="2"/>
      <c r="B201" s="12"/>
      <c r="C201" s="13"/>
      <c r="D201" s="1"/>
      <c r="E201" s="1"/>
      <c r="F201" s="11"/>
      <c r="G201" s="2"/>
      <c r="H201" s="2"/>
      <c r="I201" s="2"/>
      <c r="J201" s="14"/>
      <c r="K201" s="2"/>
      <c r="L201" s="2"/>
      <c r="M201" s="2"/>
      <c r="N201" s="2"/>
      <c r="O201" s="2"/>
      <c r="P201" s="2"/>
      <c r="Q201" s="2"/>
      <c r="R201" s="2"/>
      <c r="S201" s="2"/>
      <c r="T201" s="2"/>
      <c r="U201" s="2"/>
      <c r="V201" s="2"/>
      <c r="W201" s="2"/>
      <c r="X201" s="2"/>
      <c r="Y201" s="2"/>
      <c r="Z201" s="2"/>
    </row>
    <row r="202" spans="1:26" ht="15.75" customHeight="1" x14ac:dyDescent="0.3">
      <c r="A202" s="2"/>
      <c r="B202" s="12"/>
      <c r="C202" s="13"/>
      <c r="D202" s="1"/>
      <c r="E202" s="1"/>
      <c r="F202" s="11"/>
      <c r="G202" s="2"/>
      <c r="H202" s="2"/>
      <c r="I202" s="2"/>
      <c r="J202" s="14"/>
      <c r="K202" s="2"/>
      <c r="L202" s="2"/>
      <c r="M202" s="2"/>
      <c r="N202" s="2"/>
      <c r="O202" s="2"/>
      <c r="P202" s="2"/>
      <c r="Q202" s="2"/>
      <c r="R202" s="2"/>
      <c r="S202" s="2"/>
      <c r="T202" s="2"/>
      <c r="U202" s="2"/>
      <c r="V202" s="2"/>
      <c r="W202" s="2"/>
      <c r="X202" s="2"/>
      <c r="Y202" s="2"/>
      <c r="Z202" s="2"/>
    </row>
    <row r="203" spans="1:26" ht="15.75" customHeight="1" x14ac:dyDescent="0.3">
      <c r="A203" s="2"/>
      <c r="B203" s="12"/>
      <c r="C203" s="13"/>
      <c r="D203" s="1"/>
      <c r="E203" s="1"/>
      <c r="F203" s="11"/>
      <c r="G203" s="2"/>
      <c r="H203" s="2"/>
      <c r="I203" s="2"/>
      <c r="J203" s="14"/>
      <c r="K203" s="2"/>
      <c r="L203" s="2"/>
      <c r="M203" s="2"/>
      <c r="N203" s="2"/>
      <c r="O203" s="2"/>
      <c r="P203" s="2"/>
      <c r="Q203" s="2"/>
      <c r="R203" s="2"/>
      <c r="S203" s="2"/>
      <c r="T203" s="2"/>
      <c r="U203" s="2"/>
      <c r="V203" s="2"/>
      <c r="W203" s="2"/>
      <c r="X203" s="2"/>
      <c r="Y203" s="2"/>
      <c r="Z203" s="2"/>
    </row>
    <row r="204" spans="1:26" ht="15.75" customHeight="1" x14ac:dyDescent="0.3">
      <c r="A204" s="2"/>
      <c r="B204" s="12"/>
      <c r="C204" s="13"/>
      <c r="D204" s="1"/>
      <c r="E204" s="1"/>
      <c r="F204" s="11"/>
      <c r="G204" s="2"/>
      <c r="H204" s="2"/>
      <c r="I204" s="2"/>
      <c r="J204" s="14"/>
      <c r="K204" s="2"/>
      <c r="L204" s="2"/>
      <c r="M204" s="2"/>
      <c r="N204" s="2"/>
      <c r="O204" s="2"/>
      <c r="P204" s="2"/>
      <c r="Q204" s="2"/>
      <c r="R204" s="2"/>
      <c r="S204" s="2"/>
      <c r="T204" s="2"/>
      <c r="U204" s="2"/>
      <c r="V204" s="2"/>
      <c r="W204" s="2"/>
      <c r="X204" s="2"/>
      <c r="Y204" s="2"/>
      <c r="Z204" s="2"/>
    </row>
    <row r="205" spans="1:26" ht="15.75" customHeight="1" x14ac:dyDescent="0.3">
      <c r="A205" s="2"/>
      <c r="B205" s="12"/>
      <c r="C205" s="13"/>
      <c r="D205" s="1"/>
      <c r="E205" s="1"/>
      <c r="F205" s="11"/>
      <c r="G205" s="2"/>
      <c r="H205" s="2"/>
      <c r="I205" s="2"/>
      <c r="J205" s="14"/>
      <c r="K205" s="2"/>
      <c r="L205" s="2"/>
      <c r="M205" s="2"/>
      <c r="N205" s="2"/>
      <c r="O205" s="2"/>
      <c r="P205" s="2"/>
      <c r="Q205" s="2"/>
      <c r="R205" s="2"/>
      <c r="S205" s="2"/>
      <c r="T205" s="2"/>
      <c r="U205" s="2"/>
      <c r="V205" s="2"/>
      <c r="W205" s="2"/>
      <c r="X205" s="2"/>
      <c r="Y205" s="2"/>
      <c r="Z205" s="2"/>
    </row>
    <row r="206" spans="1:26" ht="15.75" customHeight="1" x14ac:dyDescent="0.3">
      <c r="A206" s="2"/>
      <c r="B206" s="12"/>
      <c r="C206" s="13"/>
      <c r="D206" s="1"/>
      <c r="E206" s="1"/>
      <c r="F206" s="11"/>
      <c r="G206" s="2"/>
      <c r="H206" s="2"/>
      <c r="I206" s="2"/>
      <c r="J206" s="14"/>
      <c r="K206" s="2"/>
      <c r="L206" s="2"/>
      <c r="M206" s="2"/>
      <c r="N206" s="2"/>
      <c r="O206" s="2"/>
      <c r="P206" s="2"/>
      <c r="Q206" s="2"/>
      <c r="R206" s="2"/>
      <c r="S206" s="2"/>
      <c r="T206" s="2"/>
      <c r="U206" s="2"/>
      <c r="V206" s="2"/>
      <c r="W206" s="2"/>
      <c r="X206" s="2"/>
      <c r="Y206" s="2"/>
      <c r="Z206" s="2"/>
    </row>
    <row r="207" spans="1:26" ht="15.75" customHeight="1" x14ac:dyDescent="0.3">
      <c r="A207" s="2"/>
      <c r="B207" s="12"/>
      <c r="C207" s="13"/>
      <c r="D207" s="1"/>
      <c r="E207" s="1"/>
      <c r="F207" s="11"/>
      <c r="G207" s="2"/>
      <c r="H207" s="2"/>
      <c r="I207" s="2"/>
      <c r="J207" s="14"/>
      <c r="K207" s="2"/>
      <c r="L207" s="2"/>
      <c r="M207" s="2"/>
      <c r="N207" s="2"/>
      <c r="O207" s="2"/>
      <c r="P207" s="2"/>
      <c r="Q207" s="2"/>
      <c r="R207" s="2"/>
      <c r="S207" s="2"/>
      <c r="T207" s="2"/>
      <c r="U207" s="2"/>
      <c r="V207" s="2"/>
      <c r="W207" s="2"/>
      <c r="X207" s="2"/>
      <c r="Y207" s="2"/>
      <c r="Z207" s="2"/>
    </row>
    <row r="208" spans="1:26" ht="15.75" customHeight="1" x14ac:dyDescent="0.3">
      <c r="A208" s="2"/>
      <c r="B208" s="12"/>
      <c r="C208" s="13"/>
      <c r="D208" s="1"/>
      <c r="E208" s="1"/>
      <c r="F208" s="11"/>
      <c r="G208" s="2"/>
      <c r="H208" s="2"/>
      <c r="I208" s="2"/>
      <c r="J208" s="14"/>
      <c r="K208" s="2"/>
      <c r="L208" s="2"/>
      <c r="M208" s="2"/>
      <c r="N208" s="2"/>
      <c r="O208" s="2"/>
      <c r="P208" s="2"/>
      <c r="Q208" s="2"/>
      <c r="R208" s="2"/>
      <c r="S208" s="2"/>
      <c r="T208" s="2"/>
      <c r="U208" s="2"/>
      <c r="V208" s="2"/>
      <c r="W208" s="2"/>
      <c r="X208" s="2"/>
      <c r="Y208" s="2"/>
      <c r="Z208" s="2"/>
    </row>
    <row r="209" spans="1:26" ht="15.75" customHeight="1" x14ac:dyDescent="0.3">
      <c r="A209" s="2"/>
      <c r="B209" s="12"/>
      <c r="C209" s="13"/>
      <c r="D209" s="1"/>
      <c r="E209" s="1"/>
      <c r="F209" s="11"/>
      <c r="G209" s="2"/>
      <c r="H209" s="2"/>
      <c r="I209" s="2"/>
      <c r="J209" s="14"/>
      <c r="K209" s="2"/>
      <c r="L209" s="2"/>
      <c r="M209" s="2"/>
      <c r="N209" s="2"/>
      <c r="O209" s="2"/>
      <c r="P209" s="2"/>
      <c r="Q209" s="2"/>
      <c r="R209" s="2"/>
      <c r="S209" s="2"/>
      <c r="T209" s="2"/>
      <c r="U209" s="2"/>
      <c r="V209" s="2"/>
      <c r="W209" s="2"/>
      <c r="X209" s="2"/>
      <c r="Y209" s="2"/>
      <c r="Z209" s="2"/>
    </row>
    <row r="210" spans="1:26" ht="15.75" customHeight="1" x14ac:dyDescent="0.3">
      <c r="A210" s="2"/>
      <c r="B210" s="12"/>
      <c r="C210" s="13"/>
      <c r="D210" s="1"/>
      <c r="E210" s="1"/>
      <c r="F210" s="11"/>
      <c r="G210" s="2"/>
      <c r="H210" s="2"/>
      <c r="I210" s="2"/>
      <c r="J210" s="14"/>
      <c r="K210" s="2"/>
      <c r="L210" s="2"/>
      <c r="M210" s="2"/>
      <c r="N210" s="2"/>
      <c r="O210" s="2"/>
      <c r="P210" s="2"/>
      <c r="Q210" s="2"/>
      <c r="R210" s="2"/>
      <c r="S210" s="2"/>
      <c r="T210" s="2"/>
      <c r="U210" s="2"/>
      <c r="V210" s="2"/>
      <c r="W210" s="2"/>
      <c r="X210" s="2"/>
      <c r="Y210" s="2"/>
      <c r="Z210" s="2"/>
    </row>
    <row r="211" spans="1:26" ht="15.75" customHeight="1" x14ac:dyDescent="0.3">
      <c r="A211" s="2"/>
      <c r="B211" s="12"/>
      <c r="C211" s="13"/>
      <c r="D211" s="1"/>
      <c r="E211" s="1"/>
      <c r="F211" s="11"/>
      <c r="G211" s="2"/>
      <c r="H211" s="2"/>
      <c r="I211" s="2"/>
      <c r="J211" s="14"/>
      <c r="K211" s="2"/>
      <c r="L211" s="2"/>
      <c r="M211" s="2"/>
      <c r="N211" s="2"/>
      <c r="O211" s="2"/>
      <c r="P211" s="2"/>
      <c r="Q211" s="2"/>
      <c r="R211" s="2"/>
      <c r="S211" s="2"/>
      <c r="T211" s="2"/>
      <c r="U211" s="2"/>
      <c r="V211" s="2"/>
      <c r="W211" s="2"/>
      <c r="X211" s="2"/>
      <c r="Y211" s="2"/>
      <c r="Z211" s="2"/>
    </row>
    <row r="212" spans="1:26" ht="15.75" customHeight="1" x14ac:dyDescent="0.3">
      <c r="A212" s="2"/>
      <c r="B212" s="12"/>
      <c r="C212" s="13"/>
      <c r="D212" s="1"/>
      <c r="E212" s="1"/>
      <c r="F212" s="11"/>
      <c r="G212" s="2"/>
      <c r="H212" s="2"/>
      <c r="I212" s="2"/>
      <c r="J212" s="14"/>
      <c r="K212" s="2"/>
      <c r="L212" s="2"/>
      <c r="M212" s="2"/>
      <c r="N212" s="2"/>
      <c r="O212" s="2"/>
      <c r="P212" s="2"/>
      <c r="Q212" s="2"/>
      <c r="R212" s="2"/>
      <c r="S212" s="2"/>
      <c r="T212" s="2"/>
      <c r="U212" s="2"/>
      <c r="V212" s="2"/>
      <c r="W212" s="2"/>
      <c r="X212" s="2"/>
      <c r="Y212" s="2"/>
      <c r="Z212" s="2"/>
    </row>
    <row r="213" spans="1:26" ht="15.75" customHeight="1" x14ac:dyDescent="0.3">
      <c r="A213" s="2"/>
      <c r="B213" s="12"/>
      <c r="C213" s="13"/>
      <c r="D213" s="1"/>
      <c r="E213" s="1"/>
      <c r="F213" s="11"/>
      <c r="G213" s="2"/>
      <c r="H213" s="2"/>
      <c r="I213" s="2"/>
      <c r="J213" s="14"/>
      <c r="K213" s="2"/>
      <c r="L213" s="2"/>
      <c r="M213" s="2"/>
      <c r="N213" s="2"/>
      <c r="O213" s="2"/>
      <c r="P213" s="2"/>
      <c r="Q213" s="2"/>
      <c r="R213" s="2"/>
      <c r="S213" s="2"/>
      <c r="T213" s="2"/>
      <c r="U213" s="2"/>
      <c r="V213" s="2"/>
      <c r="W213" s="2"/>
      <c r="X213" s="2"/>
      <c r="Y213" s="2"/>
      <c r="Z213" s="2"/>
    </row>
    <row r="214" spans="1:26" ht="15.75" customHeight="1" x14ac:dyDescent="0.3">
      <c r="A214" s="2"/>
      <c r="B214" s="12"/>
      <c r="C214" s="13"/>
      <c r="D214" s="1"/>
      <c r="E214" s="1"/>
      <c r="F214" s="11"/>
      <c r="G214" s="2"/>
      <c r="H214" s="2"/>
      <c r="I214" s="2"/>
      <c r="J214" s="14"/>
      <c r="K214" s="2"/>
      <c r="L214" s="2"/>
      <c r="M214" s="2"/>
      <c r="N214" s="2"/>
      <c r="O214" s="2"/>
      <c r="P214" s="2"/>
      <c r="Q214" s="2"/>
      <c r="R214" s="2"/>
      <c r="S214" s="2"/>
      <c r="T214" s="2"/>
      <c r="U214" s="2"/>
      <c r="V214" s="2"/>
      <c r="W214" s="2"/>
      <c r="X214" s="2"/>
      <c r="Y214" s="2"/>
      <c r="Z214" s="2"/>
    </row>
    <row r="215" spans="1:26" ht="15.75" customHeight="1" x14ac:dyDescent="0.3">
      <c r="A215" s="2"/>
      <c r="B215" s="12"/>
      <c r="C215" s="13"/>
      <c r="D215" s="1"/>
      <c r="E215" s="1"/>
      <c r="F215" s="11"/>
      <c r="G215" s="2"/>
      <c r="H215" s="2"/>
      <c r="I215" s="2"/>
      <c r="J215" s="14"/>
      <c r="K215" s="2"/>
      <c r="L215" s="2"/>
      <c r="M215" s="2"/>
      <c r="N215" s="2"/>
      <c r="O215" s="2"/>
      <c r="P215" s="2"/>
      <c r="Q215" s="2"/>
      <c r="R215" s="2"/>
      <c r="S215" s="2"/>
      <c r="T215" s="2"/>
      <c r="U215" s="2"/>
      <c r="V215" s="2"/>
      <c r="W215" s="2"/>
      <c r="X215" s="2"/>
      <c r="Y215" s="2"/>
      <c r="Z215" s="2"/>
    </row>
    <row r="216" spans="1:26" ht="15.75" customHeight="1" x14ac:dyDescent="0.3">
      <c r="A216" s="2"/>
      <c r="B216" s="12"/>
      <c r="C216" s="13"/>
      <c r="D216" s="1"/>
      <c r="E216" s="1"/>
      <c r="F216" s="11"/>
      <c r="G216" s="2"/>
      <c r="H216" s="2"/>
      <c r="I216" s="2"/>
      <c r="J216" s="14"/>
      <c r="K216" s="2"/>
      <c r="L216" s="2"/>
      <c r="M216" s="2"/>
      <c r="N216" s="2"/>
      <c r="O216" s="2"/>
      <c r="P216" s="2"/>
      <c r="Q216" s="2"/>
      <c r="R216" s="2"/>
      <c r="S216" s="2"/>
      <c r="T216" s="2"/>
      <c r="U216" s="2"/>
      <c r="V216" s="2"/>
      <c r="W216" s="2"/>
      <c r="X216" s="2"/>
      <c r="Y216" s="2"/>
      <c r="Z216" s="2"/>
    </row>
    <row r="217" spans="1:26" ht="15.75" customHeight="1" x14ac:dyDescent="0.3">
      <c r="A217" s="2"/>
      <c r="B217" s="12"/>
      <c r="C217" s="13"/>
      <c r="D217" s="1"/>
      <c r="E217" s="1"/>
      <c r="F217" s="11"/>
      <c r="G217" s="2"/>
      <c r="H217" s="2"/>
      <c r="I217" s="2"/>
      <c r="J217" s="14"/>
      <c r="K217" s="2"/>
      <c r="L217" s="2"/>
      <c r="M217" s="2"/>
      <c r="N217" s="2"/>
      <c r="O217" s="2"/>
      <c r="P217" s="2"/>
      <c r="Q217" s="2"/>
      <c r="R217" s="2"/>
      <c r="S217" s="2"/>
      <c r="T217" s="2"/>
      <c r="U217" s="2"/>
      <c r="V217" s="2"/>
      <c r="W217" s="2"/>
      <c r="X217" s="2"/>
      <c r="Y217" s="2"/>
      <c r="Z217" s="2"/>
    </row>
    <row r="218" spans="1:26" ht="15.75" customHeight="1" x14ac:dyDescent="0.3">
      <c r="A218" s="2"/>
      <c r="B218" s="12"/>
      <c r="C218" s="13"/>
      <c r="D218" s="1"/>
      <c r="E218" s="1"/>
      <c r="F218" s="11"/>
      <c r="G218" s="2"/>
      <c r="H218" s="2"/>
      <c r="I218" s="2"/>
      <c r="J218" s="14"/>
      <c r="K218" s="2"/>
      <c r="L218" s="2"/>
      <c r="M218" s="2"/>
      <c r="N218" s="2"/>
      <c r="O218" s="2"/>
      <c r="P218" s="2"/>
      <c r="Q218" s="2"/>
      <c r="R218" s="2"/>
      <c r="S218" s="2"/>
      <c r="T218" s="2"/>
      <c r="U218" s="2"/>
      <c r="V218" s="2"/>
      <c r="W218" s="2"/>
      <c r="X218" s="2"/>
      <c r="Y218" s="2"/>
      <c r="Z218" s="2"/>
    </row>
    <row r="219" spans="1:26" ht="15.75" customHeight="1" x14ac:dyDescent="0.3">
      <c r="A219" s="2"/>
      <c r="B219" s="12"/>
      <c r="C219" s="13"/>
      <c r="D219" s="1"/>
      <c r="E219" s="1"/>
      <c r="F219" s="11"/>
      <c r="G219" s="2"/>
      <c r="H219" s="2"/>
      <c r="I219" s="2"/>
      <c r="J219" s="14"/>
      <c r="K219" s="2"/>
      <c r="L219" s="2"/>
      <c r="M219" s="2"/>
      <c r="N219" s="2"/>
      <c r="O219" s="2"/>
      <c r="P219" s="2"/>
      <c r="Q219" s="2"/>
      <c r="R219" s="2"/>
      <c r="S219" s="2"/>
      <c r="T219" s="2"/>
      <c r="U219" s="2"/>
      <c r="V219" s="2"/>
      <c r="W219" s="2"/>
      <c r="X219" s="2"/>
      <c r="Y219" s="2"/>
      <c r="Z219" s="2"/>
    </row>
    <row r="220" spans="1:26" ht="15.75" customHeight="1" x14ac:dyDescent="0.3">
      <c r="A220" s="2"/>
      <c r="B220" s="12"/>
      <c r="C220" s="13"/>
      <c r="D220" s="1"/>
      <c r="E220" s="1"/>
      <c r="F220" s="11"/>
      <c r="G220" s="2"/>
      <c r="H220" s="2"/>
      <c r="I220" s="2"/>
      <c r="J220" s="14"/>
      <c r="K220" s="2"/>
      <c r="L220" s="2"/>
      <c r="M220" s="2"/>
      <c r="N220" s="2"/>
      <c r="O220" s="2"/>
      <c r="P220" s="2"/>
      <c r="Q220" s="2"/>
      <c r="R220" s="2"/>
      <c r="S220" s="2"/>
      <c r="T220" s="2"/>
      <c r="U220" s="2"/>
      <c r="V220" s="2"/>
      <c r="W220" s="2"/>
      <c r="X220" s="2"/>
      <c r="Y220" s="2"/>
      <c r="Z220" s="2"/>
    </row>
    <row r="221" spans="1:26" ht="15.75" customHeight="1" x14ac:dyDescent="0.3">
      <c r="A221" s="2"/>
      <c r="B221" s="12"/>
      <c r="C221" s="13"/>
      <c r="D221" s="1"/>
      <c r="E221" s="1"/>
      <c r="F221" s="11"/>
      <c r="G221" s="2"/>
      <c r="H221" s="2"/>
      <c r="I221" s="2"/>
      <c r="J221" s="14"/>
      <c r="K221" s="2"/>
      <c r="L221" s="2"/>
      <c r="M221" s="2"/>
      <c r="N221" s="2"/>
      <c r="O221" s="2"/>
      <c r="P221" s="2"/>
      <c r="Q221" s="2"/>
      <c r="R221" s="2"/>
      <c r="S221" s="2"/>
      <c r="T221" s="2"/>
      <c r="U221" s="2"/>
      <c r="V221" s="2"/>
      <c r="W221" s="2"/>
      <c r="X221" s="2"/>
      <c r="Y221" s="2"/>
      <c r="Z221" s="2"/>
    </row>
    <row r="222" spans="1:26" ht="15.75" customHeight="1" x14ac:dyDescent="0.3">
      <c r="A222" s="2"/>
      <c r="B222" s="12"/>
      <c r="C222" s="13"/>
      <c r="D222" s="1"/>
      <c r="E222" s="1"/>
      <c r="F222" s="11"/>
      <c r="G222" s="2"/>
      <c r="H222" s="2"/>
      <c r="I222" s="2"/>
      <c r="J222" s="14"/>
      <c r="K222" s="2"/>
      <c r="L222" s="2"/>
      <c r="M222" s="2"/>
      <c r="N222" s="2"/>
      <c r="O222" s="2"/>
      <c r="P222" s="2"/>
      <c r="Q222" s="2"/>
      <c r="R222" s="2"/>
      <c r="S222" s="2"/>
      <c r="T222" s="2"/>
      <c r="U222" s="2"/>
      <c r="V222" s="2"/>
      <c r="W222" s="2"/>
      <c r="X222" s="2"/>
      <c r="Y222" s="2"/>
      <c r="Z222" s="2"/>
    </row>
    <row r="223" spans="1:26" ht="15.75" customHeight="1" x14ac:dyDescent="0.3">
      <c r="J223" s="15"/>
    </row>
    <row r="224" spans="1:26" ht="15.75" customHeight="1" x14ac:dyDescent="0.3">
      <c r="J224" s="15"/>
    </row>
    <row r="225" spans="10:10" ht="15.75" customHeight="1" x14ac:dyDescent="0.3">
      <c r="J225" s="15"/>
    </row>
    <row r="226" spans="10:10" ht="15.75" customHeight="1" x14ac:dyDescent="0.3">
      <c r="J226" s="15"/>
    </row>
    <row r="227" spans="10:10" ht="15.75" customHeight="1" x14ac:dyDescent="0.3">
      <c r="J227" s="15"/>
    </row>
    <row r="228" spans="10:10" ht="15.75" customHeight="1" x14ac:dyDescent="0.3">
      <c r="J228" s="15"/>
    </row>
    <row r="229" spans="10:10" ht="15.75" customHeight="1" x14ac:dyDescent="0.3">
      <c r="J229" s="15"/>
    </row>
    <row r="230" spans="10:10" ht="15.75" customHeight="1" x14ac:dyDescent="0.3">
      <c r="J230" s="15"/>
    </row>
    <row r="231" spans="10:10" ht="15.75" customHeight="1" x14ac:dyDescent="0.3">
      <c r="J231" s="15"/>
    </row>
    <row r="232" spans="10:10" ht="15.75" customHeight="1" x14ac:dyDescent="0.3">
      <c r="J232" s="15"/>
    </row>
    <row r="233" spans="10:10" ht="15.75" customHeight="1" x14ac:dyDescent="0.3">
      <c r="J233" s="15"/>
    </row>
    <row r="234" spans="10:10" ht="15.75" customHeight="1" x14ac:dyDescent="0.3">
      <c r="J234" s="15"/>
    </row>
    <row r="235" spans="10:10" ht="15.75" customHeight="1" x14ac:dyDescent="0.3">
      <c r="J235" s="15"/>
    </row>
    <row r="236" spans="10:10" ht="15.75" customHeight="1" x14ac:dyDescent="0.3">
      <c r="J236" s="15"/>
    </row>
    <row r="237" spans="10:10" ht="15.75" customHeight="1" x14ac:dyDescent="0.3">
      <c r="J237" s="15"/>
    </row>
    <row r="238" spans="10:10" ht="15.75" customHeight="1" x14ac:dyDescent="0.3">
      <c r="J238" s="15"/>
    </row>
    <row r="239" spans="10:10" ht="15.75" customHeight="1" x14ac:dyDescent="0.3">
      <c r="J239" s="15"/>
    </row>
    <row r="240" spans="10:10" ht="15.75" customHeight="1" x14ac:dyDescent="0.3">
      <c r="J240" s="15"/>
    </row>
    <row r="241" spans="10:10" ht="15.75" customHeight="1" x14ac:dyDescent="0.3">
      <c r="J241" s="15"/>
    </row>
    <row r="242" spans="10:10" ht="15.75" customHeight="1" x14ac:dyDescent="0.3">
      <c r="J242" s="15"/>
    </row>
    <row r="243" spans="10:10" ht="15.75" customHeight="1" x14ac:dyDescent="0.3">
      <c r="J243" s="15"/>
    </row>
    <row r="244" spans="10:10" ht="15.75" customHeight="1" x14ac:dyDescent="0.3">
      <c r="J244" s="15"/>
    </row>
    <row r="245" spans="10:10" ht="15.75" customHeight="1" x14ac:dyDescent="0.3">
      <c r="J245" s="15"/>
    </row>
    <row r="246" spans="10:10" ht="15.75" customHeight="1" x14ac:dyDescent="0.3">
      <c r="J246" s="15"/>
    </row>
    <row r="247" spans="10:10" ht="15.75" customHeight="1" x14ac:dyDescent="0.3">
      <c r="J247" s="15"/>
    </row>
    <row r="248" spans="10:10" ht="15.75" customHeight="1" x14ac:dyDescent="0.3">
      <c r="J248" s="15"/>
    </row>
    <row r="249" spans="10:10" ht="15.75" customHeight="1" x14ac:dyDescent="0.3">
      <c r="J249" s="15"/>
    </row>
    <row r="250" spans="10:10" ht="15.75" customHeight="1" x14ac:dyDescent="0.3">
      <c r="J250" s="15"/>
    </row>
    <row r="251" spans="10:10" ht="15.75" customHeight="1" x14ac:dyDescent="0.3">
      <c r="J251" s="15"/>
    </row>
    <row r="252" spans="10:10" ht="15.75" customHeight="1" x14ac:dyDescent="0.3">
      <c r="J252" s="15"/>
    </row>
    <row r="253" spans="10:10" ht="15.75" customHeight="1" x14ac:dyDescent="0.3">
      <c r="J253" s="15"/>
    </row>
    <row r="254" spans="10:10" ht="15.75" customHeight="1" x14ac:dyDescent="0.3">
      <c r="J254" s="15"/>
    </row>
    <row r="255" spans="10:10" ht="15.75" customHeight="1" x14ac:dyDescent="0.3">
      <c r="J255" s="15"/>
    </row>
    <row r="256" spans="10:10" ht="15.75" customHeight="1" x14ac:dyDescent="0.3">
      <c r="J256" s="15"/>
    </row>
    <row r="257" spans="10:10" ht="15.75" customHeight="1" x14ac:dyDescent="0.3">
      <c r="J257" s="15"/>
    </row>
    <row r="258" spans="10:10" ht="15.75" customHeight="1" x14ac:dyDescent="0.3">
      <c r="J258" s="15"/>
    </row>
    <row r="259" spans="10:10" ht="15.75" customHeight="1" x14ac:dyDescent="0.3">
      <c r="J259" s="15"/>
    </row>
    <row r="260" spans="10:10" ht="15.75" customHeight="1" x14ac:dyDescent="0.3">
      <c r="J260" s="15"/>
    </row>
    <row r="261" spans="10:10" ht="15.75" customHeight="1" x14ac:dyDescent="0.3">
      <c r="J261" s="15"/>
    </row>
    <row r="262" spans="10:10" ht="15.75" customHeight="1" x14ac:dyDescent="0.3">
      <c r="J262" s="15"/>
    </row>
    <row r="263" spans="10:10" ht="15.75" customHeight="1" x14ac:dyDescent="0.3">
      <c r="J263" s="15"/>
    </row>
    <row r="264" spans="10:10" ht="15.75" customHeight="1" x14ac:dyDescent="0.3">
      <c r="J264" s="15"/>
    </row>
    <row r="265" spans="10:10" ht="15.75" customHeight="1" x14ac:dyDescent="0.3">
      <c r="J265" s="15"/>
    </row>
    <row r="266" spans="10:10" ht="15.75" customHeight="1" x14ac:dyDescent="0.3">
      <c r="J266" s="15"/>
    </row>
    <row r="267" spans="10:10" ht="15.75" customHeight="1" x14ac:dyDescent="0.3">
      <c r="J267" s="15"/>
    </row>
    <row r="268" spans="10:10" ht="15.75" customHeight="1" x14ac:dyDescent="0.3">
      <c r="J268" s="15"/>
    </row>
    <row r="269" spans="10:10" ht="15.75" customHeight="1" x14ac:dyDescent="0.3">
      <c r="J269" s="15"/>
    </row>
    <row r="270" spans="10:10" ht="15.75" customHeight="1" x14ac:dyDescent="0.3">
      <c r="J270" s="15"/>
    </row>
    <row r="271" spans="10:10" ht="15.75" customHeight="1" x14ac:dyDescent="0.3">
      <c r="J271" s="15"/>
    </row>
    <row r="272" spans="10:10" ht="15.75" customHeight="1" x14ac:dyDescent="0.3">
      <c r="J272" s="15"/>
    </row>
    <row r="273" spans="10:10" ht="15.75" customHeight="1" x14ac:dyDescent="0.3">
      <c r="J273" s="15"/>
    </row>
    <row r="274" spans="10:10" ht="15.75" customHeight="1" x14ac:dyDescent="0.3">
      <c r="J274" s="15"/>
    </row>
    <row r="275" spans="10:10" ht="15.75" customHeight="1" x14ac:dyDescent="0.3">
      <c r="J275" s="15"/>
    </row>
    <row r="276" spans="10:10" ht="15.75" customHeight="1" x14ac:dyDescent="0.3">
      <c r="J276" s="15"/>
    </row>
    <row r="277" spans="10:10" ht="15.75" customHeight="1" x14ac:dyDescent="0.3">
      <c r="J277" s="15"/>
    </row>
    <row r="278" spans="10:10" ht="15.75" customHeight="1" x14ac:dyDescent="0.3">
      <c r="J278" s="15"/>
    </row>
    <row r="279" spans="10:10" ht="15.75" customHeight="1" x14ac:dyDescent="0.3">
      <c r="J279" s="15"/>
    </row>
    <row r="280" spans="10:10" ht="15.75" customHeight="1" x14ac:dyDescent="0.3">
      <c r="J280" s="15"/>
    </row>
    <row r="281" spans="10:10" ht="15.75" customHeight="1" x14ac:dyDescent="0.3">
      <c r="J281" s="15"/>
    </row>
    <row r="282" spans="10:10" ht="15.75" customHeight="1" x14ac:dyDescent="0.3">
      <c r="J282" s="15"/>
    </row>
    <row r="283" spans="10:10" ht="15.75" customHeight="1" x14ac:dyDescent="0.3">
      <c r="J283" s="15"/>
    </row>
    <row r="284" spans="10:10" ht="15.75" customHeight="1" x14ac:dyDescent="0.3">
      <c r="J284" s="15"/>
    </row>
    <row r="285" spans="10:10" ht="15.75" customHeight="1" x14ac:dyDescent="0.3">
      <c r="J285" s="15"/>
    </row>
    <row r="286" spans="10:10" ht="15.75" customHeight="1" x14ac:dyDescent="0.3">
      <c r="J286" s="15"/>
    </row>
    <row r="287" spans="10:10" ht="15.75" customHeight="1" x14ac:dyDescent="0.3">
      <c r="J287" s="15"/>
    </row>
    <row r="288" spans="10:10" ht="15.75" customHeight="1" x14ac:dyDescent="0.3">
      <c r="J288" s="15"/>
    </row>
    <row r="289" spans="10:10" ht="15.75" customHeight="1" x14ac:dyDescent="0.3">
      <c r="J289" s="15"/>
    </row>
    <row r="290" spans="10:10" ht="15.75" customHeight="1" x14ac:dyDescent="0.3">
      <c r="J290" s="15"/>
    </row>
    <row r="291" spans="10:10" ht="15.75" customHeight="1" x14ac:dyDescent="0.3">
      <c r="J291" s="15"/>
    </row>
    <row r="292" spans="10:10" ht="15.75" customHeight="1" x14ac:dyDescent="0.3">
      <c r="J292" s="15"/>
    </row>
    <row r="293" spans="10:10" ht="15.75" customHeight="1" x14ac:dyDescent="0.3">
      <c r="J293" s="15"/>
    </row>
    <row r="294" spans="10:10" ht="15.75" customHeight="1" x14ac:dyDescent="0.3">
      <c r="J294" s="15"/>
    </row>
    <row r="295" spans="10:10" ht="15.75" customHeight="1" x14ac:dyDescent="0.3">
      <c r="J295" s="15"/>
    </row>
    <row r="296" spans="10:10" ht="15.75" customHeight="1" x14ac:dyDescent="0.3">
      <c r="J296" s="15"/>
    </row>
    <row r="297" spans="10:10" ht="15.75" customHeight="1" x14ac:dyDescent="0.3">
      <c r="J297" s="15"/>
    </row>
    <row r="298" spans="10:10" ht="15.75" customHeight="1" x14ac:dyDescent="0.3">
      <c r="J298" s="15"/>
    </row>
    <row r="299" spans="10:10" ht="15.75" customHeight="1" x14ac:dyDescent="0.3">
      <c r="J299" s="15"/>
    </row>
    <row r="300" spans="10:10" ht="15.75" customHeight="1" x14ac:dyDescent="0.3">
      <c r="J300" s="15"/>
    </row>
    <row r="301" spans="10:10" ht="15.75" customHeight="1" x14ac:dyDescent="0.3">
      <c r="J301" s="15"/>
    </row>
    <row r="302" spans="10:10" ht="15.75" customHeight="1" x14ac:dyDescent="0.3">
      <c r="J302" s="15"/>
    </row>
    <row r="303" spans="10:10" ht="15.75" customHeight="1" x14ac:dyDescent="0.3">
      <c r="J303" s="15"/>
    </row>
    <row r="304" spans="10:10" ht="15.75" customHeight="1" x14ac:dyDescent="0.3">
      <c r="J304" s="15"/>
    </row>
    <row r="305" spans="10:10" ht="15.75" customHeight="1" x14ac:dyDescent="0.3">
      <c r="J305" s="15"/>
    </row>
    <row r="306" spans="10:10" ht="15.75" customHeight="1" x14ac:dyDescent="0.3">
      <c r="J306" s="15"/>
    </row>
    <row r="307" spans="10:10" ht="15.75" customHeight="1" x14ac:dyDescent="0.3">
      <c r="J307" s="15"/>
    </row>
    <row r="308" spans="10:10" ht="15.75" customHeight="1" x14ac:dyDescent="0.3">
      <c r="J308" s="15"/>
    </row>
    <row r="309" spans="10:10" ht="15.75" customHeight="1" x14ac:dyDescent="0.3">
      <c r="J309" s="15"/>
    </row>
    <row r="310" spans="10:10" ht="15.75" customHeight="1" x14ac:dyDescent="0.3">
      <c r="J310" s="15"/>
    </row>
    <row r="311" spans="10:10" ht="15.75" customHeight="1" x14ac:dyDescent="0.3">
      <c r="J311" s="15"/>
    </row>
    <row r="312" spans="10:10" ht="15.75" customHeight="1" x14ac:dyDescent="0.3">
      <c r="J312" s="15"/>
    </row>
    <row r="313" spans="10:10" ht="15.75" customHeight="1" x14ac:dyDescent="0.3">
      <c r="J313" s="15"/>
    </row>
    <row r="314" spans="10:10" ht="15.75" customHeight="1" x14ac:dyDescent="0.3">
      <c r="J314" s="15"/>
    </row>
    <row r="315" spans="10:10" ht="15.75" customHeight="1" x14ac:dyDescent="0.3">
      <c r="J315" s="15"/>
    </row>
    <row r="316" spans="10:10" ht="15.75" customHeight="1" x14ac:dyDescent="0.3">
      <c r="J316" s="15"/>
    </row>
    <row r="317" spans="10:10" ht="15.75" customHeight="1" x14ac:dyDescent="0.3">
      <c r="J317" s="15"/>
    </row>
    <row r="318" spans="10:10" ht="15.75" customHeight="1" x14ac:dyDescent="0.3">
      <c r="J318" s="15"/>
    </row>
    <row r="319" spans="10:10" ht="15.75" customHeight="1" x14ac:dyDescent="0.3">
      <c r="J319" s="15"/>
    </row>
    <row r="320" spans="10:10" ht="15.75" customHeight="1" x14ac:dyDescent="0.3">
      <c r="J320" s="15"/>
    </row>
    <row r="321" spans="10:10" ht="15.75" customHeight="1" x14ac:dyDescent="0.3">
      <c r="J321" s="15"/>
    </row>
    <row r="322" spans="10:10" ht="15.75" customHeight="1" x14ac:dyDescent="0.3">
      <c r="J322" s="15"/>
    </row>
    <row r="323" spans="10:10" ht="15.75" customHeight="1" x14ac:dyDescent="0.3">
      <c r="J323" s="15"/>
    </row>
    <row r="324" spans="10:10" ht="15.75" customHeight="1" x14ac:dyDescent="0.3">
      <c r="J324" s="15"/>
    </row>
    <row r="325" spans="10:10" ht="15.75" customHeight="1" x14ac:dyDescent="0.3">
      <c r="J325" s="15"/>
    </row>
    <row r="326" spans="10:10" ht="15.75" customHeight="1" x14ac:dyDescent="0.3">
      <c r="J326" s="15"/>
    </row>
    <row r="327" spans="10:10" ht="15.75" customHeight="1" x14ac:dyDescent="0.3">
      <c r="J327" s="15"/>
    </row>
    <row r="328" spans="10:10" ht="15.75" customHeight="1" x14ac:dyDescent="0.3">
      <c r="J328" s="15"/>
    </row>
    <row r="329" spans="10:10" ht="15.75" customHeight="1" x14ac:dyDescent="0.3">
      <c r="J329" s="15"/>
    </row>
    <row r="330" spans="10:10" ht="15.75" customHeight="1" x14ac:dyDescent="0.3">
      <c r="J330" s="15"/>
    </row>
    <row r="331" spans="10:10" ht="15.75" customHeight="1" x14ac:dyDescent="0.3">
      <c r="J331" s="15"/>
    </row>
    <row r="332" spans="10:10" ht="15.75" customHeight="1" x14ac:dyDescent="0.3">
      <c r="J332" s="15"/>
    </row>
    <row r="333" spans="10:10" ht="15.75" customHeight="1" x14ac:dyDescent="0.3">
      <c r="J333" s="15"/>
    </row>
    <row r="334" spans="10:10" ht="15.75" customHeight="1" x14ac:dyDescent="0.3">
      <c r="J334" s="15"/>
    </row>
    <row r="335" spans="10:10" ht="15.75" customHeight="1" x14ac:dyDescent="0.3">
      <c r="J335" s="15"/>
    </row>
    <row r="336" spans="10:10" ht="15.75" customHeight="1" x14ac:dyDescent="0.3">
      <c r="J336" s="15"/>
    </row>
    <row r="337" spans="10:10" ht="15.75" customHeight="1" x14ac:dyDescent="0.3">
      <c r="J337" s="15"/>
    </row>
    <row r="338" spans="10:10" ht="15.75" customHeight="1" x14ac:dyDescent="0.3">
      <c r="J338" s="15"/>
    </row>
    <row r="339" spans="10:10" ht="15.75" customHeight="1" x14ac:dyDescent="0.3">
      <c r="J339" s="15"/>
    </row>
    <row r="340" spans="10:10" ht="15.75" customHeight="1" x14ac:dyDescent="0.3">
      <c r="J340" s="15"/>
    </row>
    <row r="341" spans="10:10" ht="15.75" customHeight="1" x14ac:dyDescent="0.3">
      <c r="J341" s="15"/>
    </row>
    <row r="342" spans="10:10" ht="15.75" customHeight="1" x14ac:dyDescent="0.3">
      <c r="J342" s="15"/>
    </row>
    <row r="343" spans="10:10" ht="15.75" customHeight="1" x14ac:dyDescent="0.3">
      <c r="J343" s="15"/>
    </row>
    <row r="344" spans="10:10" ht="15.75" customHeight="1" x14ac:dyDescent="0.3">
      <c r="J344" s="15"/>
    </row>
    <row r="345" spans="10:10" ht="15.75" customHeight="1" x14ac:dyDescent="0.3">
      <c r="J345" s="15"/>
    </row>
    <row r="346" spans="10:10" ht="15.75" customHeight="1" x14ac:dyDescent="0.3">
      <c r="J346" s="15"/>
    </row>
    <row r="347" spans="10:10" ht="15.75" customHeight="1" x14ac:dyDescent="0.3">
      <c r="J347" s="15"/>
    </row>
    <row r="348" spans="10:10" ht="15.75" customHeight="1" x14ac:dyDescent="0.3">
      <c r="J348" s="15"/>
    </row>
    <row r="349" spans="10:10" ht="15.75" customHeight="1" x14ac:dyDescent="0.3">
      <c r="J349" s="15"/>
    </row>
    <row r="350" spans="10:10" ht="15.75" customHeight="1" x14ac:dyDescent="0.3">
      <c r="J350" s="15"/>
    </row>
    <row r="351" spans="10:10" ht="15.75" customHeight="1" x14ac:dyDescent="0.3">
      <c r="J351" s="15"/>
    </row>
    <row r="352" spans="10:10" ht="15.75" customHeight="1" x14ac:dyDescent="0.3">
      <c r="J352" s="15"/>
    </row>
    <row r="353" spans="10:10" ht="15.75" customHeight="1" x14ac:dyDescent="0.3">
      <c r="J353" s="15"/>
    </row>
    <row r="354" spans="10:10" ht="15.75" customHeight="1" x14ac:dyDescent="0.3">
      <c r="J354" s="15"/>
    </row>
    <row r="355" spans="10:10" ht="15.75" customHeight="1" x14ac:dyDescent="0.3">
      <c r="J355" s="15"/>
    </row>
    <row r="356" spans="10:10" ht="15.75" customHeight="1" x14ac:dyDescent="0.3">
      <c r="J356" s="15"/>
    </row>
    <row r="357" spans="10:10" ht="15.75" customHeight="1" x14ac:dyDescent="0.3">
      <c r="J357" s="15"/>
    </row>
    <row r="358" spans="10:10" ht="15.75" customHeight="1" x14ac:dyDescent="0.3">
      <c r="J358" s="15"/>
    </row>
    <row r="359" spans="10:10" ht="15.75" customHeight="1" x14ac:dyDescent="0.3">
      <c r="J359" s="15"/>
    </row>
    <row r="360" spans="10:10" ht="15.75" customHeight="1" x14ac:dyDescent="0.3">
      <c r="J360" s="15"/>
    </row>
    <row r="361" spans="10:10" ht="15.75" customHeight="1" x14ac:dyDescent="0.3">
      <c r="J361" s="15"/>
    </row>
    <row r="362" spans="10:10" ht="15.75" customHeight="1" x14ac:dyDescent="0.3">
      <c r="J362" s="15"/>
    </row>
    <row r="363" spans="10:10" ht="15.75" customHeight="1" x14ac:dyDescent="0.3">
      <c r="J363" s="15"/>
    </row>
    <row r="364" spans="10:10" ht="15.75" customHeight="1" x14ac:dyDescent="0.3">
      <c r="J364" s="15"/>
    </row>
    <row r="365" spans="10:10" ht="15.75" customHeight="1" x14ac:dyDescent="0.3">
      <c r="J365" s="15"/>
    </row>
    <row r="366" spans="10:10" ht="15.75" customHeight="1" x14ac:dyDescent="0.3">
      <c r="J366" s="15"/>
    </row>
    <row r="367" spans="10:10" ht="15.75" customHeight="1" x14ac:dyDescent="0.3">
      <c r="J367" s="15"/>
    </row>
    <row r="368" spans="10:10" ht="15.75" customHeight="1" x14ac:dyDescent="0.3">
      <c r="J368" s="15"/>
    </row>
    <row r="369" spans="10:10" ht="15.75" customHeight="1" x14ac:dyDescent="0.3">
      <c r="J369" s="15"/>
    </row>
    <row r="370" spans="10:10" ht="15.75" customHeight="1" x14ac:dyDescent="0.3">
      <c r="J370" s="15"/>
    </row>
    <row r="371" spans="10:10" ht="15.75" customHeight="1" x14ac:dyDescent="0.3">
      <c r="J371" s="15"/>
    </row>
    <row r="372" spans="10:10" ht="15.75" customHeight="1" x14ac:dyDescent="0.3">
      <c r="J372" s="15"/>
    </row>
    <row r="373" spans="10:10" ht="15.75" customHeight="1" x14ac:dyDescent="0.3">
      <c r="J373" s="15"/>
    </row>
    <row r="374" spans="10:10" ht="15.75" customHeight="1" x14ac:dyDescent="0.3">
      <c r="J374" s="15"/>
    </row>
    <row r="375" spans="10:10" ht="15.75" customHeight="1" x14ac:dyDescent="0.3">
      <c r="J375" s="15"/>
    </row>
    <row r="376" spans="10:10" ht="15.75" customHeight="1" x14ac:dyDescent="0.3">
      <c r="J376" s="15"/>
    </row>
    <row r="377" spans="10:10" ht="15.75" customHeight="1" x14ac:dyDescent="0.3">
      <c r="J377" s="15"/>
    </row>
    <row r="378" spans="10:10" ht="15.75" customHeight="1" x14ac:dyDescent="0.3">
      <c r="J378" s="15"/>
    </row>
    <row r="379" spans="10:10" ht="15.75" customHeight="1" x14ac:dyDescent="0.3">
      <c r="J379" s="15"/>
    </row>
    <row r="380" spans="10:10" ht="15.75" customHeight="1" x14ac:dyDescent="0.3">
      <c r="J380" s="15"/>
    </row>
    <row r="381" spans="10:10" ht="15.75" customHeight="1" x14ac:dyDescent="0.3">
      <c r="J381" s="15"/>
    </row>
    <row r="382" spans="10:10" ht="15.75" customHeight="1" x14ac:dyDescent="0.3">
      <c r="J382" s="15"/>
    </row>
    <row r="383" spans="10:10" ht="15.75" customHeight="1" x14ac:dyDescent="0.3">
      <c r="J383" s="15"/>
    </row>
    <row r="384" spans="10:10" ht="15.75" customHeight="1" x14ac:dyDescent="0.3">
      <c r="J384" s="15"/>
    </row>
    <row r="385" spans="10:10" ht="15.75" customHeight="1" x14ac:dyDescent="0.3">
      <c r="J385" s="15"/>
    </row>
    <row r="386" spans="10:10" ht="15.75" customHeight="1" x14ac:dyDescent="0.3">
      <c r="J386" s="15"/>
    </row>
    <row r="387" spans="10:10" ht="15.75" customHeight="1" x14ac:dyDescent="0.3">
      <c r="J387" s="15"/>
    </row>
    <row r="388" spans="10:10" ht="15.75" customHeight="1" x14ac:dyDescent="0.3">
      <c r="J388" s="15"/>
    </row>
    <row r="389" spans="10:10" ht="15.75" customHeight="1" x14ac:dyDescent="0.3">
      <c r="J389" s="15"/>
    </row>
    <row r="390" spans="10:10" ht="15.75" customHeight="1" x14ac:dyDescent="0.3">
      <c r="J390" s="15"/>
    </row>
    <row r="391" spans="10:10" ht="15.75" customHeight="1" x14ac:dyDescent="0.3">
      <c r="J391" s="15"/>
    </row>
    <row r="392" spans="10:10" ht="15.75" customHeight="1" x14ac:dyDescent="0.3">
      <c r="J392" s="15"/>
    </row>
    <row r="393" spans="10:10" ht="15.75" customHeight="1" x14ac:dyDescent="0.3">
      <c r="J393" s="15"/>
    </row>
    <row r="394" spans="10:10" ht="15.75" customHeight="1" x14ac:dyDescent="0.3">
      <c r="J394" s="15"/>
    </row>
    <row r="395" spans="10:10" ht="15.75" customHeight="1" x14ac:dyDescent="0.3">
      <c r="J395" s="15"/>
    </row>
    <row r="396" spans="10:10" ht="15.75" customHeight="1" x14ac:dyDescent="0.3">
      <c r="J396" s="15"/>
    </row>
    <row r="397" spans="10:10" ht="15.75" customHeight="1" x14ac:dyDescent="0.3">
      <c r="J397" s="15"/>
    </row>
    <row r="398" spans="10:10" ht="15.75" customHeight="1" x14ac:dyDescent="0.3">
      <c r="J398" s="15"/>
    </row>
    <row r="399" spans="10:10" ht="15.75" customHeight="1" x14ac:dyDescent="0.3">
      <c r="J399" s="15"/>
    </row>
    <row r="400" spans="10:10" ht="15.75" customHeight="1" x14ac:dyDescent="0.3">
      <c r="J400" s="15"/>
    </row>
    <row r="401" spans="10:10" ht="15.75" customHeight="1" x14ac:dyDescent="0.3">
      <c r="J401" s="15"/>
    </row>
    <row r="402" spans="10:10" ht="15.75" customHeight="1" x14ac:dyDescent="0.3">
      <c r="J402" s="15"/>
    </row>
    <row r="403" spans="10:10" ht="15.75" customHeight="1" x14ac:dyDescent="0.3">
      <c r="J403" s="15"/>
    </row>
    <row r="404" spans="10:10" ht="15.75" customHeight="1" x14ac:dyDescent="0.3">
      <c r="J404" s="15"/>
    </row>
    <row r="405" spans="10:10" ht="15.75" customHeight="1" x14ac:dyDescent="0.3">
      <c r="J405" s="15"/>
    </row>
    <row r="406" spans="10:10" ht="15.75" customHeight="1" x14ac:dyDescent="0.3">
      <c r="J406" s="15"/>
    </row>
    <row r="407" spans="10:10" ht="15.75" customHeight="1" x14ac:dyDescent="0.3">
      <c r="J407" s="15"/>
    </row>
    <row r="408" spans="10:10" ht="15.75" customHeight="1" x14ac:dyDescent="0.3">
      <c r="J408" s="15"/>
    </row>
    <row r="409" spans="10:10" ht="15.75" customHeight="1" x14ac:dyDescent="0.3">
      <c r="J409" s="15"/>
    </row>
    <row r="410" spans="10:10" ht="15.75" customHeight="1" x14ac:dyDescent="0.3">
      <c r="J410" s="15"/>
    </row>
    <row r="411" spans="10:10" ht="15.75" customHeight="1" x14ac:dyDescent="0.3">
      <c r="J411" s="15"/>
    </row>
    <row r="412" spans="10:10" ht="15.75" customHeight="1" x14ac:dyDescent="0.3">
      <c r="J412" s="15"/>
    </row>
    <row r="413" spans="10:10" ht="15.75" customHeight="1" x14ac:dyDescent="0.3">
      <c r="J413" s="15"/>
    </row>
    <row r="414" spans="10:10" ht="15.75" customHeight="1" x14ac:dyDescent="0.3">
      <c r="J414" s="15"/>
    </row>
    <row r="415" spans="10:10" ht="15.75" customHeight="1" x14ac:dyDescent="0.3">
      <c r="J415" s="15"/>
    </row>
    <row r="416" spans="10:10" ht="15.75" customHeight="1" x14ac:dyDescent="0.3">
      <c r="J416" s="15"/>
    </row>
    <row r="417" spans="10:10" ht="15.75" customHeight="1" x14ac:dyDescent="0.3">
      <c r="J417" s="15"/>
    </row>
    <row r="418" spans="10:10" ht="15.75" customHeight="1" x14ac:dyDescent="0.3">
      <c r="J418" s="15"/>
    </row>
    <row r="419" spans="10:10" ht="15.75" customHeight="1" x14ac:dyDescent="0.3">
      <c r="J419" s="15"/>
    </row>
    <row r="420" spans="10:10" ht="15.75" customHeight="1" x14ac:dyDescent="0.3">
      <c r="J420" s="15"/>
    </row>
    <row r="421" spans="10:10" ht="15.75" customHeight="1" x14ac:dyDescent="0.3">
      <c r="J421" s="15"/>
    </row>
    <row r="422" spans="10:10" ht="15.75" customHeight="1" x14ac:dyDescent="0.3">
      <c r="J422" s="15"/>
    </row>
    <row r="423" spans="10:10" ht="15.75" customHeight="1" x14ac:dyDescent="0.3">
      <c r="J423" s="15"/>
    </row>
    <row r="424" spans="10:10" ht="15.75" customHeight="1" x14ac:dyDescent="0.3">
      <c r="J424" s="15"/>
    </row>
    <row r="425" spans="10:10" ht="15.75" customHeight="1" x14ac:dyDescent="0.3">
      <c r="J425" s="15"/>
    </row>
    <row r="426" spans="10:10" ht="15.75" customHeight="1" x14ac:dyDescent="0.3">
      <c r="J426" s="15"/>
    </row>
    <row r="427" spans="10:10" ht="15.75" customHeight="1" x14ac:dyDescent="0.3">
      <c r="J427" s="15"/>
    </row>
    <row r="428" spans="10:10" ht="15.75" customHeight="1" x14ac:dyDescent="0.3">
      <c r="J428" s="15"/>
    </row>
    <row r="429" spans="10:10" ht="15.75" customHeight="1" x14ac:dyDescent="0.3">
      <c r="J429" s="15"/>
    </row>
    <row r="430" spans="10:10" ht="15.75" customHeight="1" x14ac:dyDescent="0.3">
      <c r="J430" s="15"/>
    </row>
    <row r="431" spans="10:10" ht="15.75" customHeight="1" x14ac:dyDescent="0.3">
      <c r="J431" s="15"/>
    </row>
    <row r="432" spans="10:10" ht="15.75" customHeight="1" x14ac:dyDescent="0.3">
      <c r="J432" s="15"/>
    </row>
    <row r="433" spans="10:10" ht="15.75" customHeight="1" x14ac:dyDescent="0.3">
      <c r="J433" s="15"/>
    </row>
    <row r="434" spans="10:10" ht="15.75" customHeight="1" x14ac:dyDescent="0.3">
      <c r="J434" s="15"/>
    </row>
    <row r="435" spans="10:10" ht="15.75" customHeight="1" x14ac:dyDescent="0.3">
      <c r="J435" s="15"/>
    </row>
    <row r="436" spans="10:10" ht="15.75" customHeight="1" x14ac:dyDescent="0.3">
      <c r="J436" s="15"/>
    </row>
    <row r="437" spans="10:10" ht="15.75" customHeight="1" x14ac:dyDescent="0.3">
      <c r="J437" s="15"/>
    </row>
    <row r="438" spans="10:10" ht="15.75" customHeight="1" x14ac:dyDescent="0.3">
      <c r="J438" s="15"/>
    </row>
    <row r="439" spans="10:10" ht="15.75" customHeight="1" x14ac:dyDescent="0.3">
      <c r="J439" s="15"/>
    </row>
    <row r="440" spans="10:10" ht="15.75" customHeight="1" x14ac:dyDescent="0.3">
      <c r="J440" s="15"/>
    </row>
    <row r="441" spans="10:10" ht="15.75" customHeight="1" x14ac:dyDescent="0.3">
      <c r="J441" s="15"/>
    </row>
    <row r="442" spans="10:10" ht="15.75" customHeight="1" x14ac:dyDescent="0.3">
      <c r="J442" s="15"/>
    </row>
    <row r="443" spans="10:10" ht="15.75" customHeight="1" x14ac:dyDescent="0.3">
      <c r="J443" s="15"/>
    </row>
    <row r="444" spans="10:10" ht="15.75" customHeight="1" x14ac:dyDescent="0.3">
      <c r="J444" s="15"/>
    </row>
    <row r="445" spans="10:10" ht="15.75" customHeight="1" x14ac:dyDescent="0.3">
      <c r="J445" s="15"/>
    </row>
    <row r="446" spans="10:10" ht="15.75" customHeight="1" x14ac:dyDescent="0.3">
      <c r="J446" s="15"/>
    </row>
    <row r="447" spans="10:10" ht="15.75" customHeight="1" x14ac:dyDescent="0.3">
      <c r="J447" s="15"/>
    </row>
    <row r="448" spans="10:10" ht="15.75" customHeight="1" x14ac:dyDescent="0.3">
      <c r="J448" s="15"/>
    </row>
    <row r="449" spans="10:10" ht="15.75" customHeight="1" x14ac:dyDescent="0.3">
      <c r="J449" s="15"/>
    </row>
    <row r="450" spans="10:10" ht="15.75" customHeight="1" x14ac:dyDescent="0.3">
      <c r="J450" s="15"/>
    </row>
    <row r="451" spans="10:10" ht="15.75" customHeight="1" x14ac:dyDescent="0.3">
      <c r="J451" s="15"/>
    </row>
    <row r="452" spans="10:10" ht="15.75" customHeight="1" x14ac:dyDescent="0.3">
      <c r="J452" s="15"/>
    </row>
    <row r="453" spans="10:10" ht="15.75" customHeight="1" x14ac:dyDescent="0.3">
      <c r="J453" s="15"/>
    </row>
    <row r="454" spans="10:10" ht="15.75" customHeight="1" x14ac:dyDescent="0.3">
      <c r="J454" s="15"/>
    </row>
    <row r="455" spans="10:10" ht="15.75" customHeight="1" x14ac:dyDescent="0.3">
      <c r="J455" s="15"/>
    </row>
    <row r="456" spans="10:10" ht="15.75" customHeight="1" x14ac:dyDescent="0.3">
      <c r="J456" s="15"/>
    </row>
    <row r="457" spans="10:10" ht="15.75" customHeight="1" x14ac:dyDescent="0.3">
      <c r="J457" s="15"/>
    </row>
    <row r="458" spans="10:10" ht="15.75" customHeight="1" x14ac:dyDescent="0.3">
      <c r="J458" s="15"/>
    </row>
    <row r="459" spans="10:10" ht="15.75" customHeight="1" x14ac:dyDescent="0.3">
      <c r="J459" s="15"/>
    </row>
    <row r="460" spans="10:10" ht="15.75" customHeight="1" x14ac:dyDescent="0.3">
      <c r="J460" s="15"/>
    </row>
    <row r="461" spans="10:10" ht="15.75" customHeight="1" x14ac:dyDescent="0.3">
      <c r="J461" s="15"/>
    </row>
    <row r="462" spans="10:10" ht="15.75" customHeight="1" x14ac:dyDescent="0.3">
      <c r="J462" s="15"/>
    </row>
    <row r="463" spans="10:10" ht="15.75" customHeight="1" x14ac:dyDescent="0.3">
      <c r="J463" s="15"/>
    </row>
    <row r="464" spans="10:10" ht="15.75" customHeight="1" x14ac:dyDescent="0.3">
      <c r="J464" s="15"/>
    </row>
    <row r="465" spans="10:10" ht="15.75" customHeight="1" x14ac:dyDescent="0.3">
      <c r="J465" s="15"/>
    </row>
    <row r="466" spans="10:10" ht="15.75" customHeight="1" x14ac:dyDescent="0.3">
      <c r="J466" s="15"/>
    </row>
    <row r="467" spans="10:10" ht="15.75" customHeight="1" x14ac:dyDescent="0.3">
      <c r="J467" s="15"/>
    </row>
    <row r="468" spans="10:10" ht="15.75" customHeight="1" x14ac:dyDescent="0.3">
      <c r="J468" s="15"/>
    </row>
    <row r="469" spans="10:10" ht="15.75" customHeight="1" x14ac:dyDescent="0.3">
      <c r="J469" s="15"/>
    </row>
    <row r="470" spans="10:10" ht="15.75" customHeight="1" x14ac:dyDescent="0.3">
      <c r="J470" s="15"/>
    </row>
    <row r="471" spans="10:10" ht="15.75" customHeight="1" x14ac:dyDescent="0.3">
      <c r="J471" s="15"/>
    </row>
    <row r="472" spans="10:10" ht="15.75" customHeight="1" x14ac:dyDescent="0.3">
      <c r="J472" s="15"/>
    </row>
    <row r="473" spans="10:10" ht="15.75" customHeight="1" x14ac:dyDescent="0.3">
      <c r="J473" s="15"/>
    </row>
    <row r="474" spans="10:10" ht="15.75" customHeight="1" x14ac:dyDescent="0.3">
      <c r="J474" s="15"/>
    </row>
    <row r="475" spans="10:10" ht="15.75" customHeight="1" x14ac:dyDescent="0.3">
      <c r="J475" s="15"/>
    </row>
    <row r="476" spans="10:10" ht="15.75" customHeight="1" x14ac:dyDescent="0.3">
      <c r="J476" s="15"/>
    </row>
    <row r="477" spans="10:10" ht="15.75" customHeight="1" x14ac:dyDescent="0.3">
      <c r="J477" s="15"/>
    </row>
    <row r="478" spans="10:10" ht="15.75" customHeight="1" x14ac:dyDescent="0.3">
      <c r="J478" s="15"/>
    </row>
    <row r="479" spans="10:10" ht="15.75" customHeight="1" x14ac:dyDescent="0.3">
      <c r="J479" s="15"/>
    </row>
    <row r="480" spans="10:10" ht="15.75" customHeight="1" x14ac:dyDescent="0.3">
      <c r="J480" s="15"/>
    </row>
    <row r="481" spans="10:10" ht="15.75" customHeight="1" x14ac:dyDescent="0.3">
      <c r="J481" s="15"/>
    </row>
    <row r="482" spans="10:10" ht="15.75" customHeight="1" x14ac:dyDescent="0.3">
      <c r="J482" s="15"/>
    </row>
    <row r="483" spans="10:10" ht="15.75" customHeight="1" x14ac:dyDescent="0.3">
      <c r="J483" s="15"/>
    </row>
    <row r="484" spans="10:10" ht="15.75" customHeight="1" x14ac:dyDescent="0.3">
      <c r="J484" s="15"/>
    </row>
    <row r="485" spans="10:10" ht="15.75" customHeight="1" x14ac:dyDescent="0.3">
      <c r="J485" s="15"/>
    </row>
    <row r="486" spans="10:10" ht="15.75" customHeight="1" x14ac:dyDescent="0.3">
      <c r="J486" s="15"/>
    </row>
    <row r="487" spans="10:10" ht="15.75" customHeight="1" x14ac:dyDescent="0.3">
      <c r="J487" s="15"/>
    </row>
    <row r="488" spans="10:10" ht="15.75" customHeight="1" x14ac:dyDescent="0.3">
      <c r="J488" s="15"/>
    </row>
    <row r="489" spans="10:10" ht="15.75" customHeight="1" x14ac:dyDescent="0.3">
      <c r="J489" s="15"/>
    </row>
    <row r="490" spans="10:10" ht="15.75" customHeight="1" x14ac:dyDescent="0.3">
      <c r="J490" s="15"/>
    </row>
    <row r="491" spans="10:10" ht="15.75" customHeight="1" x14ac:dyDescent="0.3">
      <c r="J491" s="15"/>
    </row>
    <row r="492" spans="10:10" ht="15.75" customHeight="1" x14ac:dyDescent="0.3">
      <c r="J492" s="15"/>
    </row>
    <row r="493" spans="10:10" ht="15.75" customHeight="1" x14ac:dyDescent="0.3">
      <c r="J493" s="15"/>
    </row>
    <row r="494" spans="10:10" ht="15.75" customHeight="1" x14ac:dyDescent="0.3">
      <c r="J494" s="15"/>
    </row>
    <row r="495" spans="10:10" ht="15.75" customHeight="1" x14ac:dyDescent="0.3">
      <c r="J495" s="15"/>
    </row>
    <row r="496" spans="10:10" ht="15.75" customHeight="1" x14ac:dyDescent="0.3">
      <c r="J496" s="15"/>
    </row>
    <row r="497" spans="10:10" ht="15.75" customHeight="1" x14ac:dyDescent="0.3">
      <c r="J497" s="15"/>
    </row>
    <row r="498" spans="10:10" ht="15.75" customHeight="1" x14ac:dyDescent="0.3">
      <c r="J498" s="15"/>
    </row>
    <row r="499" spans="10:10" ht="15.75" customHeight="1" x14ac:dyDescent="0.3">
      <c r="J499" s="15"/>
    </row>
    <row r="500" spans="10:10" ht="15.75" customHeight="1" x14ac:dyDescent="0.3">
      <c r="J500" s="15"/>
    </row>
    <row r="501" spans="10:10" ht="15.75" customHeight="1" x14ac:dyDescent="0.3">
      <c r="J501" s="15"/>
    </row>
    <row r="502" spans="10:10" ht="15.75" customHeight="1" x14ac:dyDescent="0.3">
      <c r="J502" s="15"/>
    </row>
    <row r="503" spans="10:10" ht="15.75" customHeight="1" x14ac:dyDescent="0.3">
      <c r="J503" s="15"/>
    </row>
    <row r="504" spans="10:10" ht="15.75" customHeight="1" x14ac:dyDescent="0.3">
      <c r="J504" s="15"/>
    </row>
    <row r="505" spans="10:10" ht="15.75" customHeight="1" x14ac:dyDescent="0.3">
      <c r="J505" s="15"/>
    </row>
    <row r="506" spans="10:10" ht="15.75" customHeight="1" x14ac:dyDescent="0.3">
      <c r="J506" s="15"/>
    </row>
    <row r="507" spans="10:10" ht="15.75" customHeight="1" x14ac:dyDescent="0.3">
      <c r="J507" s="15"/>
    </row>
    <row r="508" spans="10:10" ht="15.75" customHeight="1" x14ac:dyDescent="0.3">
      <c r="J508" s="15"/>
    </row>
    <row r="509" spans="10:10" ht="15.75" customHeight="1" x14ac:dyDescent="0.3">
      <c r="J509" s="15"/>
    </row>
    <row r="510" spans="10:10" ht="15.75" customHeight="1" x14ac:dyDescent="0.3">
      <c r="J510" s="15"/>
    </row>
    <row r="511" spans="10:10" ht="15.75" customHeight="1" x14ac:dyDescent="0.3">
      <c r="J511" s="15"/>
    </row>
    <row r="512" spans="10:10" ht="15.75" customHeight="1" x14ac:dyDescent="0.3">
      <c r="J512" s="15"/>
    </row>
    <row r="513" spans="10:10" ht="15.75" customHeight="1" x14ac:dyDescent="0.3">
      <c r="J513" s="15"/>
    </row>
    <row r="514" spans="10:10" ht="15.75" customHeight="1" x14ac:dyDescent="0.3">
      <c r="J514" s="15"/>
    </row>
    <row r="515" spans="10:10" ht="15.75" customHeight="1" x14ac:dyDescent="0.3">
      <c r="J515" s="15"/>
    </row>
    <row r="516" spans="10:10" ht="15.75" customHeight="1" x14ac:dyDescent="0.3">
      <c r="J516" s="15"/>
    </row>
    <row r="517" spans="10:10" ht="15.75" customHeight="1" x14ac:dyDescent="0.3">
      <c r="J517" s="15"/>
    </row>
    <row r="518" spans="10:10" ht="15.75" customHeight="1" x14ac:dyDescent="0.3">
      <c r="J518" s="15"/>
    </row>
    <row r="519" spans="10:10" ht="15.75" customHeight="1" x14ac:dyDescent="0.3">
      <c r="J519" s="15"/>
    </row>
    <row r="520" spans="10:10" ht="15.75" customHeight="1" x14ac:dyDescent="0.3">
      <c r="J520" s="15"/>
    </row>
    <row r="521" spans="10:10" ht="15.75" customHeight="1" x14ac:dyDescent="0.3">
      <c r="J521" s="15"/>
    </row>
    <row r="522" spans="10:10" ht="15.75" customHeight="1" x14ac:dyDescent="0.3">
      <c r="J522" s="15"/>
    </row>
    <row r="523" spans="10:10" ht="15.75" customHeight="1" x14ac:dyDescent="0.3">
      <c r="J523" s="15"/>
    </row>
    <row r="524" spans="10:10" ht="15.75" customHeight="1" x14ac:dyDescent="0.3">
      <c r="J524" s="15"/>
    </row>
    <row r="525" spans="10:10" ht="15.75" customHeight="1" x14ac:dyDescent="0.3">
      <c r="J525" s="15"/>
    </row>
    <row r="526" spans="10:10" ht="15.75" customHeight="1" x14ac:dyDescent="0.3">
      <c r="J526" s="15"/>
    </row>
    <row r="527" spans="10:10" ht="15.75" customHeight="1" x14ac:dyDescent="0.3">
      <c r="J527" s="15"/>
    </row>
    <row r="528" spans="10:10" ht="15.75" customHeight="1" x14ac:dyDescent="0.3">
      <c r="J528" s="15"/>
    </row>
    <row r="529" spans="10:10" ht="15.75" customHeight="1" x14ac:dyDescent="0.3">
      <c r="J529" s="15"/>
    </row>
    <row r="530" spans="10:10" ht="15.75" customHeight="1" x14ac:dyDescent="0.3">
      <c r="J530" s="15"/>
    </row>
    <row r="531" spans="10:10" ht="15.75" customHeight="1" x14ac:dyDescent="0.3">
      <c r="J531" s="15"/>
    </row>
    <row r="532" spans="10:10" ht="15.75" customHeight="1" x14ac:dyDescent="0.3">
      <c r="J532" s="15"/>
    </row>
    <row r="533" spans="10:10" ht="15.75" customHeight="1" x14ac:dyDescent="0.3">
      <c r="J533" s="15"/>
    </row>
    <row r="534" spans="10:10" ht="15.75" customHeight="1" x14ac:dyDescent="0.3">
      <c r="J534" s="15"/>
    </row>
    <row r="535" spans="10:10" ht="15.75" customHeight="1" x14ac:dyDescent="0.3">
      <c r="J535" s="15"/>
    </row>
    <row r="536" spans="10:10" ht="15.75" customHeight="1" x14ac:dyDescent="0.3">
      <c r="J536" s="15"/>
    </row>
    <row r="537" spans="10:10" ht="15.75" customHeight="1" x14ac:dyDescent="0.3">
      <c r="J537" s="15"/>
    </row>
    <row r="538" spans="10:10" ht="15.75" customHeight="1" x14ac:dyDescent="0.3">
      <c r="J538" s="15"/>
    </row>
    <row r="539" spans="10:10" ht="15.75" customHeight="1" x14ac:dyDescent="0.3">
      <c r="J539" s="15"/>
    </row>
    <row r="540" spans="10:10" ht="15.75" customHeight="1" x14ac:dyDescent="0.3">
      <c r="J540" s="15"/>
    </row>
    <row r="541" spans="10:10" ht="15.75" customHeight="1" x14ac:dyDescent="0.3">
      <c r="J541" s="15"/>
    </row>
    <row r="542" spans="10:10" ht="15.75" customHeight="1" x14ac:dyDescent="0.3">
      <c r="J542" s="15"/>
    </row>
    <row r="543" spans="10:10" ht="15.75" customHeight="1" x14ac:dyDescent="0.3">
      <c r="J543" s="15"/>
    </row>
    <row r="544" spans="10:10" ht="15.75" customHeight="1" x14ac:dyDescent="0.3">
      <c r="J544" s="15"/>
    </row>
    <row r="545" spans="10:10" ht="15.75" customHeight="1" x14ac:dyDescent="0.3">
      <c r="J545" s="15"/>
    </row>
    <row r="546" spans="10:10" ht="15.75" customHeight="1" x14ac:dyDescent="0.3">
      <c r="J546" s="15"/>
    </row>
    <row r="547" spans="10:10" ht="15.75" customHeight="1" x14ac:dyDescent="0.3">
      <c r="J547" s="15"/>
    </row>
    <row r="548" spans="10:10" ht="15.75" customHeight="1" x14ac:dyDescent="0.3">
      <c r="J548" s="15"/>
    </row>
    <row r="549" spans="10:10" ht="15.75" customHeight="1" x14ac:dyDescent="0.3">
      <c r="J549" s="15"/>
    </row>
    <row r="550" spans="10:10" ht="15.75" customHeight="1" x14ac:dyDescent="0.3">
      <c r="J550" s="15"/>
    </row>
    <row r="551" spans="10:10" ht="15.75" customHeight="1" x14ac:dyDescent="0.3">
      <c r="J551" s="15"/>
    </row>
    <row r="552" spans="10:10" ht="15.75" customHeight="1" x14ac:dyDescent="0.3">
      <c r="J552" s="15"/>
    </row>
    <row r="553" spans="10:10" ht="15.75" customHeight="1" x14ac:dyDescent="0.3">
      <c r="J553" s="15"/>
    </row>
    <row r="554" spans="10:10" ht="15.75" customHeight="1" x14ac:dyDescent="0.3">
      <c r="J554" s="15"/>
    </row>
    <row r="555" spans="10:10" ht="15.75" customHeight="1" x14ac:dyDescent="0.3">
      <c r="J555" s="15"/>
    </row>
    <row r="556" spans="10:10" ht="15.75" customHeight="1" x14ac:dyDescent="0.3">
      <c r="J556" s="15"/>
    </row>
    <row r="557" spans="10:10" ht="15.75" customHeight="1" x14ac:dyDescent="0.3">
      <c r="J557" s="15"/>
    </row>
    <row r="558" spans="10:10" ht="15.75" customHeight="1" x14ac:dyDescent="0.3">
      <c r="J558" s="15"/>
    </row>
    <row r="559" spans="10:10" ht="15.75" customHeight="1" x14ac:dyDescent="0.3">
      <c r="J559" s="15"/>
    </row>
    <row r="560" spans="10:10" ht="15.75" customHeight="1" x14ac:dyDescent="0.3">
      <c r="J560" s="15"/>
    </row>
    <row r="561" spans="10:10" ht="15.75" customHeight="1" x14ac:dyDescent="0.3">
      <c r="J561" s="15"/>
    </row>
    <row r="562" spans="10:10" ht="15.75" customHeight="1" x14ac:dyDescent="0.3">
      <c r="J562" s="15"/>
    </row>
    <row r="563" spans="10:10" ht="15.75" customHeight="1" x14ac:dyDescent="0.3">
      <c r="J563" s="15"/>
    </row>
    <row r="564" spans="10:10" ht="15.75" customHeight="1" x14ac:dyDescent="0.3">
      <c r="J564" s="15"/>
    </row>
    <row r="565" spans="10:10" ht="15.75" customHeight="1" x14ac:dyDescent="0.3">
      <c r="J565" s="15"/>
    </row>
    <row r="566" spans="10:10" ht="15.75" customHeight="1" x14ac:dyDescent="0.3">
      <c r="J566" s="15"/>
    </row>
    <row r="567" spans="10:10" ht="15.75" customHeight="1" x14ac:dyDescent="0.3">
      <c r="J567" s="15"/>
    </row>
    <row r="568" spans="10:10" ht="15.75" customHeight="1" x14ac:dyDescent="0.3">
      <c r="J568" s="15"/>
    </row>
    <row r="569" spans="10:10" ht="15.75" customHeight="1" x14ac:dyDescent="0.3">
      <c r="J569" s="15"/>
    </row>
    <row r="570" spans="10:10" ht="15.75" customHeight="1" x14ac:dyDescent="0.3">
      <c r="J570" s="15"/>
    </row>
    <row r="571" spans="10:10" ht="15.75" customHeight="1" x14ac:dyDescent="0.3">
      <c r="J571" s="15"/>
    </row>
    <row r="572" spans="10:10" ht="15.75" customHeight="1" x14ac:dyDescent="0.3">
      <c r="J572" s="15"/>
    </row>
    <row r="573" spans="10:10" ht="15.75" customHeight="1" x14ac:dyDescent="0.3">
      <c r="J573" s="15"/>
    </row>
    <row r="574" spans="10:10" ht="15.75" customHeight="1" x14ac:dyDescent="0.3">
      <c r="J574" s="15"/>
    </row>
    <row r="575" spans="10:10" ht="15.75" customHeight="1" x14ac:dyDescent="0.3">
      <c r="J575" s="15"/>
    </row>
    <row r="576" spans="10:10" ht="15.75" customHeight="1" x14ac:dyDescent="0.3">
      <c r="J576" s="15"/>
    </row>
    <row r="577" spans="10:10" ht="15.75" customHeight="1" x14ac:dyDescent="0.3">
      <c r="J577" s="15"/>
    </row>
    <row r="578" spans="10:10" ht="15.75" customHeight="1" x14ac:dyDescent="0.3">
      <c r="J578" s="15"/>
    </row>
    <row r="579" spans="10:10" ht="15.75" customHeight="1" x14ac:dyDescent="0.3">
      <c r="J579" s="15"/>
    </row>
    <row r="580" spans="10:10" ht="15.75" customHeight="1" x14ac:dyDescent="0.3">
      <c r="J580" s="15"/>
    </row>
    <row r="581" spans="10:10" ht="15.75" customHeight="1" x14ac:dyDescent="0.3">
      <c r="J581" s="15"/>
    </row>
    <row r="582" spans="10:10" ht="15.75" customHeight="1" x14ac:dyDescent="0.3">
      <c r="J582" s="15"/>
    </row>
    <row r="583" spans="10:10" ht="15.75" customHeight="1" x14ac:dyDescent="0.3">
      <c r="J583" s="15"/>
    </row>
    <row r="584" spans="10:10" ht="15.75" customHeight="1" x14ac:dyDescent="0.3">
      <c r="J584" s="15"/>
    </row>
    <row r="585" spans="10:10" ht="15.75" customHeight="1" x14ac:dyDescent="0.3">
      <c r="J585" s="15"/>
    </row>
    <row r="586" spans="10:10" ht="15.75" customHeight="1" x14ac:dyDescent="0.3">
      <c r="J586" s="15"/>
    </row>
    <row r="587" spans="10:10" ht="15.75" customHeight="1" x14ac:dyDescent="0.3">
      <c r="J587" s="15"/>
    </row>
    <row r="588" spans="10:10" ht="15.75" customHeight="1" x14ac:dyDescent="0.3">
      <c r="J588" s="15"/>
    </row>
    <row r="589" spans="10:10" ht="15.75" customHeight="1" x14ac:dyDescent="0.3">
      <c r="J589" s="15"/>
    </row>
    <row r="590" spans="10:10" ht="15.75" customHeight="1" x14ac:dyDescent="0.3">
      <c r="J590" s="15"/>
    </row>
    <row r="591" spans="10:10" ht="15.75" customHeight="1" x14ac:dyDescent="0.3">
      <c r="J591" s="15"/>
    </row>
    <row r="592" spans="10:10" ht="15.75" customHeight="1" x14ac:dyDescent="0.3">
      <c r="J592" s="15"/>
    </row>
    <row r="593" spans="10:10" ht="15.75" customHeight="1" x14ac:dyDescent="0.3">
      <c r="J593" s="15"/>
    </row>
    <row r="594" spans="10:10" ht="15.75" customHeight="1" x14ac:dyDescent="0.3">
      <c r="J594" s="15"/>
    </row>
    <row r="595" spans="10:10" ht="15.75" customHeight="1" x14ac:dyDescent="0.3">
      <c r="J595" s="15"/>
    </row>
    <row r="596" spans="10:10" ht="15.75" customHeight="1" x14ac:dyDescent="0.3">
      <c r="J596" s="15"/>
    </row>
    <row r="597" spans="10:10" ht="15.75" customHeight="1" x14ac:dyDescent="0.3">
      <c r="J597" s="15"/>
    </row>
    <row r="598" spans="10:10" ht="15.75" customHeight="1" x14ac:dyDescent="0.3">
      <c r="J598" s="15"/>
    </row>
    <row r="599" spans="10:10" ht="15.75" customHeight="1" x14ac:dyDescent="0.3">
      <c r="J599" s="15"/>
    </row>
    <row r="600" spans="10:10" ht="15.75" customHeight="1" x14ac:dyDescent="0.3">
      <c r="J600" s="15"/>
    </row>
    <row r="601" spans="10:10" ht="15.75" customHeight="1" x14ac:dyDescent="0.3">
      <c r="J601" s="15"/>
    </row>
    <row r="602" spans="10:10" ht="15.75" customHeight="1" x14ac:dyDescent="0.3">
      <c r="J602" s="15"/>
    </row>
    <row r="603" spans="10:10" ht="15.75" customHeight="1" x14ac:dyDescent="0.3">
      <c r="J603" s="15"/>
    </row>
    <row r="604" spans="10:10" ht="15.75" customHeight="1" x14ac:dyDescent="0.3">
      <c r="J604" s="15"/>
    </row>
    <row r="605" spans="10:10" ht="15.75" customHeight="1" x14ac:dyDescent="0.3">
      <c r="J605" s="15"/>
    </row>
    <row r="606" spans="10:10" ht="15.75" customHeight="1" x14ac:dyDescent="0.3">
      <c r="J606" s="15"/>
    </row>
    <row r="607" spans="10:10" ht="15.75" customHeight="1" x14ac:dyDescent="0.3">
      <c r="J607" s="15"/>
    </row>
    <row r="608" spans="10:10" ht="15.75" customHeight="1" x14ac:dyDescent="0.3">
      <c r="J608" s="15"/>
    </row>
    <row r="609" spans="10:10" ht="15.75" customHeight="1" x14ac:dyDescent="0.3">
      <c r="J609" s="15"/>
    </row>
    <row r="610" spans="10:10" ht="15.75" customHeight="1" x14ac:dyDescent="0.3">
      <c r="J610" s="15"/>
    </row>
    <row r="611" spans="10:10" ht="15.75" customHeight="1" x14ac:dyDescent="0.3">
      <c r="J611" s="15"/>
    </row>
    <row r="612" spans="10:10" ht="15.75" customHeight="1" x14ac:dyDescent="0.3">
      <c r="J612" s="15"/>
    </row>
    <row r="613" spans="10:10" ht="15.75" customHeight="1" x14ac:dyDescent="0.3">
      <c r="J613" s="15"/>
    </row>
    <row r="614" spans="10:10" ht="15.75" customHeight="1" x14ac:dyDescent="0.3">
      <c r="J614" s="15"/>
    </row>
    <row r="615" spans="10:10" ht="15.75" customHeight="1" x14ac:dyDescent="0.3">
      <c r="J615" s="15"/>
    </row>
    <row r="616" spans="10:10" ht="15.75" customHeight="1" x14ac:dyDescent="0.3">
      <c r="J616" s="15"/>
    </row>
    <row r="617" spans="10:10" ht="15.75" customHeight="1" x14ac:dyDescent="0.3">
      <c r="J617" s="15"/>
    </row>
    <row r="618" spans="10:10" ht="15.75" customHeight="1" x14ac:dyDescent="0.3">
      <c r="J618" s="15"/>
    </row>
    <row r="619" spans="10:10" ht="15.75" customHeight="1" x14ac:dyDescent="0.3">
      <c r="J619" s="15"/>
    </row>
    <row r="620" spans="10:10" ht="15.75" customHeight="1" x14ac:dyDescent="0.3">
      <c r="J620" s="15"/>
    </row>
    <row r="621" spans="10:10" ht="15.75" customHeight="1" x14ac:dyDescent="0.3">
      <c r="J621" s="15"/>
    </row>
    <row r="622" spans="10:10" ht="15.75" customHeight="1" x14ac:dyDescent="0.3">
      <c r="J622" s="15"/>
    </row>
    <row r="623" spans="10:10" ht="15.75" customHeight="1" x14ac:dyDescent="0.3">
      <c r="J623" s="15"/>
    </row>
    <row r="624" spans="10:10" ht="15.75" customHeight="1" x14ac:dyDescent="0.3">
      <c r="J624" s="15"/>
    </row>
    <row r="625" spans="10:10" ht="15.75" customHeight="1" x14ac:dyDescent="0.3">
      <c r="J625" s="15"/>
    </row>
    <row r="626" spans="10:10" ht="15.75" customHeight="1" x14ac:dyDescent="0.3">
      <c r="J626" s="15"/>
    </row>
    <row r="627" spans="10:10" ht="15.75" customHeight="1" x14ac:dyDescent="0.3">
      <c r="J627" s="15"/>
    </row>
    <row r="628" spans="10:10" ht="15.75" customHeight="1" x14ac:dyDescent="0.3">
      <c r="J628" s="15"/>
    </row>
    <row r="629" spans="10:10" ht="15.75" customHeight="1" x14ac:dyDescent="0.3">
      <c r="J629" s="15"/>
    </row>
    <row r="630" spans="10:10" ht="15.75" customHeight="1" x14ac:dyDescent="0.3">
      <c r="J630" s="15"/>
    </row>
    <row r="631" spans="10:10" ht="15.75" customHeight="1" x14ac:dyDescent="0.3">
      <c r="J631" s="15"/>
    </row>
    <row r="632" spans="10:10" ht="15.75" customHeight="1" x14ac:dyDescent="0.3">
      <c r="J632" s="15"/>
    </row>
    <row r="633" spans="10:10" ht="15.75" customHeight="1" x14ac:dyDescent="0.3">
      <c r="J633" s="15"/>
    </row>
    <row r="634" spans="10:10" ht="15.75" customHeight="1" x14ac:dyDescent="0.3">
      <c r="J634" s="15"/>
    </row>
    <row r="635" spans="10:10" ht="15.75" customHeight="1" x14ac:dyDescent="0.3">
      <c r="J635" s="15"/>
    </row>
    <row r="636" spans="10:10" ht="15.75" customHeight="1" x14ac:dyDescent="0.3">
      <c r="J636" s="15"/>
    </row>
    <row r="637" spans="10:10" ht="15.75" customHeight="1" x14ac:dyDescent="0.3">
      <c r="J637" s="15"/>
    </row>
    <row r="638" spans="10:10" ht="15.75" customHeight="1" x14ac:dyDescent="0.3">
      <c r="J638" s="15"/>
    </row>
    <row r="639" spans="10:10" ht="15.75" customHeight="1" x14ac:dyDescent="0.3">
      <c r="J639" s="15"/>
    </row>
    <row r="640" spans="10:10" ht="15.75" customHeight="1" x14ac:dyDescent="0.3">
      <c r="J640" s="15"/>
    </row>
    <row r="641" spans="10:10" ht="15.75" customHeight="1" x14ac:dyDescent="0.3">
      <c r="J641" s="15"/>
    </row>
    <row r="642" spans="10:10" ht="15.75" customHeight="1" x14ac:dyDescent="0.3">
      <c r="J642" s="15"/>
    </row>
    <row r="643" spans="10:10" ht="15.75" customHeight="1" x14ac:dyDescent="0.3">
      <c r="J643" s="15"/>
    </row>
    <row r="644" spans="10:10" ht="15.75" customHeight="1" x14ac:dyDescent="0.3">
      <c r="J644" s="15"/>
    </row>
    <row r="645" spans="10:10" ht="15.75" customHeight="1" x14ac:dyDescent="0.3">
      <c r="J645" s="15"/>
    </row>
    <row r="646" spans="10:10" ht="15.75" customHeight="1" x14ac:dyDescent="0.3">
      <c r="J646" s="15"/>
    </row>
    <row r="647" spans="10:10" ht="15.75" customHeight="1" x14ac:dyDescent="0.3">
      <c r="J647" s="15"/>
    </row>
    <row r="648" spans="10:10" ht="15.75" customHeight="1" x14ac:dyDescent="0.3">
      <c r="J648" s="15"/>
    </row>
    <row r="649" spans="10:10" ht="15.75" customHeight="1" x14ac:dyDescent="0.3">
      <c r="J649" s="15"/>
    </row>
    <row r="650" spans="10:10" ht="15.75" customHeight="1" x14ac:dyDescent="0.3">
      <c r="J650" s="15"/>
    </row>
    <row r="651" spans="10:10" ht="15.75" customHeight="1" x14ac:dyDescent="0.3">
      <c r="J651" s="15"/>
    </row>
    <row r="652" spans="10:10" ht="15.75" customHeight="1" x14ac:dyDescent="0.3">
      <c r="J652" s="15"/>
    </row>
    <row r="653" spans="10:10" ht="15.75" customHeight="1" x14ac:dyDescent="0.3">
      <c r="J653" s="15"/>
    </row>
    <row r="654" spans="10:10" ht="15.75" customHeight="1" x14ac:dyDescent="0.3">
      <c r="J654" s="15"/>
    </row>
    <row r="655" spans="10:10" ht="15.75" customHeight="1" x14ac:dyDescent="0.3">
      <c r="J655" s="15"/>
    </row>
    <row r="656" spans="10:10" ht="15.75" customHeight="1" x14ac:dyDescent="0.3">
      <c r="J656" s="15"/>
    </row>
    <row r="657" spans="10:10" ht="15.75" customHeight="1" x14ac:dyDescent="0.3">
      <c r="J657" s="15"/>
    </row>
    <row r="658" spans="10:10" ht="15.75" customHeight="1" x14ac:dyDescent="0.3">
      <c r="J658" s="15"/>
    </row>
    <row r="659" spans="10:10" ht="15.75" customHeight="1" x14ac:dyDescent="0.3">
      <c r="J659" s="15"/>
    </row>
    <row r="660" spans="10:10" ht="15.75" customHeight="1" x14ac:dyDescent="0.3">
      <c r="J660" s="15"/>
    </row>
    <row r="661" spans="10:10" ht="15.75" customHeight="1" x14ac:dyDescent="0.3">
      <c r="J661" s="15"/>
    </row>
    <row r="662" spans="10:10" ht="15.75" customHeight="1" x14ac:dyDescent="0.3">
      <c r="J662" s="15"/>
    </row>
    <row r="663" spans="10:10" ht="15.75" customHeight="1" x14ac:dyDescent="0.3">
      <c r="J663" s="15"/>
    </row>
    <row r="664" spans="10:10" ht="15.75" customHeight="1" x14ac:dyDescent="0.3">
      <c r="J664" s="15"/>
    </row>
    <row r="665" spans="10:10" ht="15.75" customHeight="1" x14ac:dyDescent="0.3">
      <c r="J665" s="15"/>
    </row>
    <row r="666" spans="10:10" ht="15.75" customHeight="1" x14ac:dyDescent="0.3">
      <c r="J666" s="15"/>
    </row>
    <row r="667" spans="10:10" ht="15.75" customHeight="1" x14ac:dyDescent="0.3">
      <c r="J667" s="15"/>
    </row>
    <row r="668" spans="10:10" ht="15.75" customHeight="1" x14ac:dyDescent="0.3">
      <c r="J668" s="15"/>
    </row>
    <row r="669" spans="10:10" ht="15.75" customHeight="1" x14ac:dyDescent="0.3">
      <c r="J669" s="15"/>
    </row>
    <row r="670" spans="10:10" ht="15.75" customHeight="1" x14ac:dyDescent="0.3">
      <c r="J670" s="15"/>
    </row>
    <row r="671" spans="10:10" ht="15.75" customHeight="1" x14ac:dyDescent="0.3">
      <c r="J671" s="15"/>
    </row>
    <row r="672" spans="10:10" ht="15.75" customHeight="1" x14ac:dyDescent="0.3">
      <c r="J672" s="15"/>
    </row>
    <row r="673" spans="10:10" ht="15.75" customHeight="1" x14ac:dyDescent="0.3">
      <c r="J673" s="15"/>
    </row>
    <row r="674" spans="10:10" ht="15.75" customHeight="1" x14ac:dyDescent="0.3">
      <c r="J674" s="15"/>
    </row>
    <row r="675" spans="10:10" ht="15.75" customHeight="1" x14ac:dyDescent="0.3">
      <c r="J675" s="15"/>
    </row>
    <row r="676" spans="10:10" ht="15.75" customHeight="1" x14ac:dyDescent="0.3">
      <c r="J676" s="15"/>
    </row>
    <row r="677" spans="10:10" ht="15.75" customHeight="1" x14ac:dyDescent="0.3">
      <c r="J677" s="15"/>
    </row>
    <row r="678" spans="10:10" ht="15.75" customHeight="1" x14ac:dyDescent="0.3">
      <c r="J678" s="15"/>
    </row>
    <row r="679" spans="10:10" ht="15.75" customHeight="1" x14ac:dyDescent="0.3">
      <c r="J679" s="15"/>
    </row>
    <row r="680" spans="10:10" ht="15.75" customHeight="1" x14ac:dyDescent="0.3">
      <c r="J680" s="15"/>
    </row>
    <row r="681" spans="10:10" ht="15.75" customHeight="1" x14ac:dyDescent="0.3">
      <c r="J681" s="15"/>
    </row>
    <row r="682" spans="10:10" ht="15.75" customHeight="1" x14ac:dyDescent="0.3">
      <c r="J682" s="15"/>
    </row>
    <row r="683" spans="10:10" ht="15.75" customHeight="1" x14ac:dyDescent="0.3">
      <c r="J683" s="15"/>
    </row>
    <row r="684" spans="10:10" ht="15.75" customHeight="1" x14ac:dyDescent="0.3">
      <c r="J684" s="15"/>
    </row>
    <row r="685" spans="10:10" ht="15.75" customHeight="1" x14ac:dyDescent="0.3">
      <c r="J685" s="15"/>
    </row>
    <row r="686" spans="10:10" ht="15.75" customHeight="1" x14ac:dyDescent="0.3">
      <c r="J686" s="15"/>
    </row>
    <row r="687" spans="10:10" ht="15.75" customHeight="1" x14ac:dyDescent="0.3">
      <c r="J687" s="15"/>
    </row>
    <row r="688" spans="10:10" ht="15.75" customHeight="1" x14ac:dyDescent="0.3">
      <c r="J688" s="15"/>
    </row>
    <row r="689" spans="10:10" ht="15.75" customHeight="1" x14ac:dyDescent="0.3">
      <c r="J689" s="15"/>
    </row>
    <row r="690" spans="10:10" ht="15.75" customHeight="1" x14ac:dyDescent="0.3">
      <c r="J690" s="15"/>
    </row>
    <row r="691" spans="10:10" ht="15.75" customHeight="1" x14ac:dyDescent="0.3">
      <c r="J691" s="15"/>
    </row>
    <row r="692" spans="10:10" ht="15.75" customHeight="1" x14ac:dyDescent="0.3">
      <c r="J692" s="15"/>
    </row>
    <row r="693" spans="10:10" ht="15.75" customHeight="1" x14ac:dyDescent="0.3">
      <c r="J693" s="15"/>
    </row>
    <row r="694" spans="10:10" ht="15.75" customHeight="1" x14ac:dyDescent="0.3">
      <c r="J694" s="15"/>
    </row>
    <row r="695" spans="10:10" ht="15.75" customHeight="1" x14ac:dyDescent="0.3">
      <c r="J695" s="15"/>
    </row>
    <row r="696" spans="10:10" ht="15.75" customHeight="1" x14ac:dyDescent="0.3">
      <c r="J696" s="15"/>
    </row>
    <row r="697" spans="10:10" ht="15.75" customHeight="1" x14ac:dyDescent="0.3">
      <c r="J697" s="15"/>
    </row>
    <row r="698" spans="10:10" ht="15.75" customHeight="1" x14ac:dyDescent="0.3">
      <c r="J698" s="15"/>
    </row>
    <row r="699" spans="10:10" ht="15.75" customHeight="1" x14ac:dyDescent="0.3">
      <c r="J699" s="15"/>
    </row>
    <row r="700" spans="10:10" ht="15.75" customHeight="1" x14ac:dyDescent="0.3">
      <c r="J700" s="15"/>
    </row>
    <row r="701" spans="10:10" ht="15.75" customHeight="1" x14ac:dyDescent="0.3">
      <c r="J701" s="15"/>
    </row>
    <row r="702" spans="10:10" ht="15.75" customHeight="1" x14ac:dyDescent="0.3">
      <c r="J702" s="15"/>
    </row>
    <row r="703" spans="10:10" ht="15.75" customHeight="1" x14ac:dyDescent="0.3">
      <c r="J703" s="15"/>
    </row>
    <row r="704" spans="10:10" ht="15.75" customHeight="1" x14ac:dyDescent="0.3">
      <c r="J704" s="15"/>
    </row>
    <row r="705" spans="10:10" ht="15.75" customHeight="1" x14ac:dyDescent="0.3">
      <c r="J705" s="15"/>
    </row>
    <row r="706" spans="10:10" ht="15.75" customHeight="1" x14ac:dyDescent="0.3">
      <c r="J706" s="15"/>
    </row>
    <row r="707" spans="10:10" ht="15.75" customHeight="1" x14ac:dyDescent="0.3">
      <c r="J707" s="15"/>
    </row>
    <row r="708" spans="10:10" ht="15.75" customHeight="1" x14ac:dyDescent="0.3">
      <c r="J708" s="15"/>
    </row>
    <row r="709" spans="10:10" ht="15.75" customHeight="1" x14ac:dyDescent="0.3">
      <c r="J709" s="15"/>
    </row>
    <row r="710" spans="10:10" ht="15.75" customHeight="1" x14ac:dyDescent="0.3">
      <c r="J710" s="15"/>
    </row>
    <row r="711" spans="10:10" ht="15.75" customHeight="1" x14ac:dyDescent="0.3">
      <c r="J711" s="15"/>
    </row>
    <row r="712" spans="10:10" ht="15.75" customHeight="1" x14ac:dyDescent="0.3">
      <c r="J712" s="15"/>
    </row>
    <row r="713" spans="10:10" ht="15.75" customHeight="1" x14ac:dyDescent="0.3">
      <c r="J713" s="15"/>
    </row>
    <row r="714" spans="10:10" ht="15.75" customHeight="1" x14ac:dyDescent="0.3">
      <c r="J714" s="15"/>
    </row>
    <row r="715" spans="10:10" ht="15.75" customHeight="1" x14ac:dyDescent="0.3">
      <c r="J715" s="15"/>
    </row>
    <row r="716" spans="10:10" ht="15.75" customHeight="1" x14ac:dyDescent="0.3">
      <c r="J716" s="15"/>
    </row>
    <row r="717" spans="10:10" ht="15.75" customHeight="1" x14ac:dyDescent="0.3">
      <c r="J717" s="15"/>
    </row>
    <row r="718" spans="10:10" ht="15.75" customHeight="1" x14ac:dyDescent="0.3">
      <c r="J718" s="15"/>
    </row>
    <row r="719" spans="10:10" ht="15.75" customHeight="1" x14ac:dyDescent="0.3">
      <c r="J719" s="15"/>
    </row>
    <row r="720" spans="10:10" ht="15.75" customHeight="1" x14ac:dyDescent="0.3">
      <c r="J720" s="15"/>
    </row>
    <row r="721" spans="10:10" ht="15.75" customHeight="1" x14ac:dyDescent="0.3">
      <c r="J721" s="15"/>
    </row>
    <row r="722" spans="10:10" ht="15.75" customHeight="1" x14ac:dyDescent="0.3">
      <c r="J722" s="15"/>
    </row>
    <row r="723" spans="10:10" ht="15.75" customHeight="1" x14ac:dyDescent="0.3">
      <c r="J723" s="15"/>
    </row>
    <row r="724" spans="10:10" ht="15.75" customHeight="1" x14ac:dyDescent="0.3">
      <c r="J724" s="15"/>
    </row>
    <row r="725" spans="10:10" ht="15.75" customHeight="1" x14ac:dyDescent="0.3">
      <c r="J725" s="15"/>
    </row>
    <row r="726" spans="10:10" ht="15.75" customHeight="1" x14ac:dyDescent="0.3">
      <c r="J726" s="15"/>
    </row>
    <row r="727" spans="10:10" ht="15.75" customHeight="1" x14ac:dyDescent="0.3">
      <c r="J727" s="15"/>
    </row>
    <row r="728" spans="10:10" ht="15.75" customHeight="1" x14ac:dyDescent="0.3">
      <c r="J728" s="15"/>
    </row>
    <row r="729" spans="10:10" ht="15.75" customHeight="1" x14ac:dyDescent="0.3">
      <c r="J729" s="15"/>
    </row>
    <row r="730" spans="10:10" ht="15.75" customHeight="1" x14ac:dyDescent="0.3">
      <c r="J730" s="15"/>
    </row>
    <row r="731" spans="10:10" ht="15.75" customHeight="1" x14ac:dyDescent="0.3">
      <c r="J731" s="15"/>
    </row>
    <row r="732" spans="10:10" ht="15.75" customHeight="1" x14ac:dyDescent="0.3">
      <c r="J732" s="15"/>
    </row>
    <row r="733" spans="10:10" ht="15.75" customHeight="1" x14ac:dyDescent="0.3">
      <c r="J733" s="15"/>
    </row>
    <row r="734" spans="10:10" ht="15.75" customHeight="1" x14ac:dyDescent="0.3">
      <c r="J734" s="15"/>
    </row>
    <row r="735" spans="10:10" ht="15.75" customHeight="1" x14ac:dyDescent="0.3">
      <c r="J735" s="15"/>
    </row>
    <row r="736" spans="10:10" ht="15.75" customHeight="1" x14ac:dyDescent="0.3">
      <c r="J736" s="15"/>
    </row>
    <row r="737" spans="10:10" ht="15.75" customHeight="1" x14ac:dyDescent="0.3">
      <c r="J737" s="15"/>
    </row>
    <row r="738" spans="10:10" ht="15.75" customHeight="1" x14ac:dyDescent="0.3">
      <c r="J738" s="15"/>
    </row>
    <row r="739" spans="10:10" ht="15.75" customHeight="1" x14ac:dyDescent="0.3">
      <c r="J739" s="15"/>
    </row>
    <row r="740" spans="10:10" ht="15.75" customHeight="1" x14ac:dyDescent="0.3">
      <c r="J740" s="15"/>
    </row>
    <row r="741" spans="10:10" ht="15.75" customHeight="1" x14ac:dyDescent="0.3">
      <c r="J741" s="15"/>
    </row>
    <row r="742" spans="10:10" ht="15.75" customHeight="1" x14ac:dyDescent="0.3">
      <c r="J742" s="15"/>
    </row>
    <row r="743" spans="10:10" ht="15.75" customHeight="1" x14ac:dyDescent="0.3">
      <c r="J743" s="15"/>
    </row>
    <row r="744" spans="10:10" ht="15.75" customHeight="1" x14ac:dyDescent="0.3">
      <c r="J744" s="15"/>
    </row>
    <row r="745" spans="10:10" ht="15.75" customHeight="1" x14ac:dyDescent="0.3">
      <c r="J745" s="15"/>
    </row>
    <row r="746" spans="10:10" ht="15.75" customHeight="1" x14ac:dyDescent="0.3">
      <c r="J746" s="15"/>
    </row>
    <row r="747" spans="10:10" ht="15.75" customHeight="1" x14ac:dyDescent="0.3">
      <c r="J747" s="15"/>
    </row>
    <row r="748" spans="10:10" ht="15.75" customHeight="1" x14ac:dyDescent="0.3">
      <c r="J748" s="15"/>
    </row>
    <row r="749" spans="10:10" ht="15.75" customHeight="1" x14ac:dyDescent="0.3">
      <c r="J749" s="15"/>
    </row>
    <row r="750" spans="10:10" ht="15.75" customHeight="1" x14ac:dyDescent="0.3">
      <c r="J750" s="15"/>
    </row>
    <row r="751" spans="10:10" ht="15.75" customHeight="1" x14ac:dyDescent="0.3">
      <c r="J751" s="15"/>
    </row>
    <row r="752" spans="10:10" ht="15.75" customHeight="1" x14ac:dyDescent="0.3">
      <c r="J752" s="15"/>
    </row>
    <row r="753" spans="10:10" ht="15.75" customHeight="1" x14ac:dyDescent="0.3">
      <c r="J753" s="15"/>
    </row>
    <row r="754" spans="10:10" ht="15.75" customHeight="1" x14ac:dyDescent="0.3">
      <c r="J754" s="15"/>
    </row>
    <row r="755" spans="10:10" ht="15.75" customHeight="1" x14ac:dyDescent="0.3">
      <c r="J755" s="15"/>
    </row>
    <row r="756" spans="10:10" ht="15.75" customHeight="1" x14ac:dyDescent="0.3">
      <c r="J756" s="15"/>
    </row>
    <row r="757" spans="10:10" ht="15.75" customHeight="1" x14ac:dyDescent="0.3">
      <c r="J757" s="15"/>
    </row>
    <row r="758" spans="10:10" ht="15.75" customHeight="1" x14ac:dyDescent="0.3">
      <c r="J758" s="15"/>
    </row>
    <row r="759" spans="10:10" ht="15.75" customHeight="1" x14ac:dyDescent="0.3">
      <c r="J759" s="15"/>
    </row>
    <row r="760" spans="10:10" ht="15.75" customHeight="1" x14ac:dyDescent="0.3">
      <c r="J760" s="15"/>
    </row>
    <row r="761" spans="10:10" ht="15.75" customHeight="1" x14ac:dyDescent="0.3">
      <c r="J761" s="15"/>
    </row>
    <row r="762" spans="10:10" ht="15.75" customHeight="1" x14ac:dyDescent="0.3">
      <c r="J762" s="15"/>
    </row>
    <row r="763" spans="10:10" ht="15.75" customHeight="1" x14ac:dyDescent="0.3">
      <c r="J763" s="15"/>
    </row>
    <row r="764" spans="10:10" ht="15.75" customHeight="1" x14ac:dyDescent="0.3">
      <c r="J764" s="15"/>
    </row>
    <row r="765" spans="10:10" ht="15.75" customHeight="1" x14ac:dyDescent="0.3">
      <c r="J765" s="15"/>
    </row>
    <row r="766" spans="10:10" ht="15.75" customHeight="1" x14ac:dyDescent="0.3">
      <c r="J766" s="15"/>
    </row>
    <row r="767" spans="10:10" ht="15.75" customHeight="1" x14ac:dyDescent="0.3">
      <c r="J767" s="15"/>
    </row>
    <row r="768" spans="10:10" ht="15.75" customHeight="1" x14ac:dyDescent="0.3">
      <c r="J768" s="15"/>
    </row>
    <row r="769" spans="10:10" ht="15.75" customHeight="1" x14ac:dyDescent="0.3">
      <c r="J769" s="15"/>
    </row>
    <row r="770" spans="10:10" ht="15.75" customHeight="1" x14ac:dyDescent="0.3">
      <c r="J770" s="15"/>
    </row>
    <row r="771" spans="10:10" ht="15.75" customHeight="1" x14ac:dyDescent="0.3">
      <c r="J771" s="15"/>
    </row>
    <row r="772" spans="10:10" ht="15.75" customHeight="1" x14ac:dyDescent="0.3">
      <c r="J772" s="15"/>
    </row>
    <row r="773" spans="10:10" ht="15.75" customHeight="1" x14ac:dyDescent="0.3">
      <c r="J773" s="15"/>
    </row>
    <row r="774" spans="10:10" ht="15.75" customHeight="1" x14ac:dyDescent="0.3">
      <c r="J774" s="15"/>
    </row>
    <row r="775" spans="10:10" ht="15.75" customHeight="1" x14ac:dyDescent="0.3">
      <c r="J775" s="15"/>
    </row>
    <row r="776" spans="10:10" ht="15.75" customHeight="1" x14ac:dyDescent="0.3">
      <c r="J776" s="15"/>
    </row>
    <row r="777" spans="10:10" ht="15.75" customHeight="1" x14ac:dyDescent="0.3">
      <c r="J777" s="15"/>
    </row>
    <row r="778" spans="10:10" ht="15.75" customHeight="1" x14ac:dyDescent="0.3">
      <c r="J778" s="15"/>
    </row>
    <row r="779" spans="10:10" ht="15.75" customHeight="1" x14ac:dyDescent="0.3">
      <c r="J779" s="15"/>
    </row>
    <row r="780" spans="10:10" ht="15.75" customHeight="1" x14ac:dyDescent="0.3">
      <c r="J780" s="15"/>
    </row>
    <row r="781" spans="10:10" ht="15.75" customHeight="1" x14ac:dyDescent="0.3">
      <c r="J781" s="15"/>
    </row>
    <row r="782" spans="10:10" ht="15.75" customHeight="1" x14ac:dyDescent="0.3">
      <c r="J782" s="15"/>
    </row>
    <row r="783" spans="10:10" ht="15.75" customHeight="1" x14ac:dyDescent="0.3">
      <c r="J783" s="15"/>
    </row>
    <row r="784" spans="10:10" ht="15.75" customHeight="1" x14ac:dyDescent="0.3">
      <c r="J784" s="15"/>
    </row>
    <row r="785" spans="10:10" ht="15.75" customHeight="1" x14ac:dyDescent="0.3">
      <c r="J785" s="15"/>
    </row>
    <row r="786" spans="10:10" ht="15.75" customHeight="1" x14ac:dyDescent="0.3">
      <c r="J786" s="15"/>
    </row>
    <row r="787" spans="10:10" ht="15.75" customHeight="1" x14ac:dyDescent="0.3">
      <c r="J787" s="15"/>
    </row>
    <row r="788" spans="10:10" ht="15.75" customHeight="1" x14ac:dyDescent="0.3">
      <c r="J788" s="15"/>
    </row>
    <row r="789" spans="10:10" ht="15.75" customHeight="1" x14ac:dyDescent="0.3">
      <c r="J789" s="15"/>
    </row>
    <row r="790" spans="10:10" ht="15.75" customHeight="1" x14ac:dyDescent="0.3">
      <c r="J790" s="15"/>
    </row>
    <row r="791" spans="10:10" ht="15.75" customHeight="1" x14ac:dyDescent="0.3">
      <c r="J791" s="15"/>
    </row>
    <row r="792" spans="10:10" ht="15.75" customHeight="1" x14ac:dyDescent="0.3">
      <c r="J792" s="15"/>
    </row>
    <row r="793" spans="10:10" ht="15.75" customHeight="1" x14ac:dyDescent="0.3">
      <c r="J793" s="15"/>
    </row>
    <row r="794" spans="10:10" ht="15.75" customHeight="1" x14ac:dyDescent="0.3">
      <c r="J794" s="15"/>
    </row>
    <row r="795" spans="10:10" ht="15.75" customHeight="1" x14ac:dyDescent="0.3">
      <c r="J795" s="15"/>
    </row>
    <row r="796" spans="10:10" ht="15.75" customHeight="1" x14ac:dyDescent="0.3">
      <c r="J796" s="15"/>
    </row>
    <row r="797" spans="10:10" ht="15.75" customHeight="1" x14ac:dyDescent="0.3">
      <c r="J797" s="15"/>
    </row>
    <row r="798" spans="10:10" ht="15.75" customHeight="1" x14ac:dyDescent="0.3">
      <c r="J798" s="15"/>
    </row>
    <row r="799" spans="10:10" ht="15.75" customHeight="1" x14ac:dyDescent="0.3">
      <c r="J799" s="15"/>
    </row>
    <row r="800" spans="10:10" ht="15.75" customHeight="1" x14ac:dyDescent="0.3">
      <c r="J800" s="15"/>
    </row>
    <row r="801" spans="10:10" ht="15.75" customHeight="1" x14ac:dyDescent="0.3">
      <c r="J801" s="15"/>
    </row>
    <row r="802" spans="10:10" ht="15.75" customHeight="1" x14ac:dyDescent="0.3">
      <c r="J802" s="15"/>
    </row>
    <row r="803" spans="10:10" ht="15.75" customHeight="1" x14ac:dyDescent="0.3">
      <c r="J803" s="15"/>
    </row>
    <row r="804" spans="10:10" ht="15.75" customHeight="1" x14ac:dyDescent="0.3">
      <c r="J804" s="15"/>
    </row>
    <row r="805" spans="10:10" ht="15.75" customHeight="1" x14ac:dyDescent="0.3">
      <c r="J805" s="15"/>
    </row>
    <row r="806" spans="10:10" ht="15.75" customHeight="1" x14ac:dyDescent="0.3">
      <c r="J806" s="15"/>
    </row>
    <row r="807" spans="10:10" ht="15.75" customHeight="1" x14ac:dyDescent="0.3">
      <c r="J807" s="15"/>
    </row>
    <row r="808" spans="10:10" ht="15.75" customHeight="1" x14ac:dyDescent="0.3">
      <c r="J808" s="15"/>
    </row>
    <row r="809" spans="10:10" ht="15.75" customHeight="1" x14ac:dyDescent="0.3">
      <c r="J809" s="15"/>
    </row>
    <row r="810" spans="10:10" ht="15.75" customHeight="1" x14ac:dyDescent="0.3">
      <c r="J810" s="15"/>
    </row>
    <row r="811" spans="10:10" ht="15.75" customHeight="1" x14ac:dyDescent="0.3">
      <c r="J811" s="15"/>
    </row>
    <row r="812" spans="10:10" ht="15.75" customHeight="1" x14ac:dyDescent="0.3">
      <c r="J812" s="15"/>
    </row>
    <row r="813" spans="10:10" ht="15.75" customHeight="1" x14ac:dyDescent="0.3">
      <c r="J813" s="15"/>
    </row>
    <row r="814" spans="10:10" ht="15.75" customHeight="1" x14ac:dyDescent="0.3">
      <c r="J814" s="15"/>
    </row>
    <row r="815" spans="10:10" ht="15.75" customHeight="1" x14ac:dyDescent="0.3">
      <c r="J815" s="15"/>
    </row>
    <row r="816" spans="10:10" ht="15.75" customHeight="1" x14ac:dyDescent="0.3">
      <c r="J816" s="15"/>
    </row>
    <row r="817" spans="10:10" ht="15.75" customHeight="1" x14ac:dyDescent="0.3">
      <c r="J817" s="15"/>
    </row>
    <row r="818" spans="10:10" ht="15.75" customHeight="1" x14ac:dyDescent="0.3">
      <c r="J818" s="15"/>
    </row>
    <row r="819" spans="10:10" ht="15.75" customHeight="1" x14ac:dyDescent="0.3">
      <c r="J819" s="15"/>
    </row>
    <row r="820" spans="10:10" ht="15.75" customHeight="1" x14ac:dyDescent="0.3">
      <c r="J820" s="15"/>
    </row>
    <row r="821" spans="10:10" ht="15.75" customHeight="1" x14ac:dyDescent="0.3">
      <c r="J821" s="15"/>
    </row>
    <row r="822" spans="10:10" ht="15.75" customHeight="1" x14ac:dyDescent="0.3">
      <c r="J822" s="15"/>
    </row>
    <row r="823" spans="10:10" ht="15.75" customHeight="1" x14ac:dyDescent="0.3">
      <c r="J823" s="15"/>
    </row>
    <row r="824" spans="10:10" ht="15.75" customHeight="1" x14ac:dyDescent="0.3">
      <c r="J824" s="15"/>
    </row>
    <row r="825" spans="10:10" ht="15.75" customHeight="1" x14ac:dyDescent="0.3">
      <c r="J825" s="15"/>
    </row>
    <row r="826" spans="10:10" ht="15.75" customHeight="1" x14ac:dyDescent="0.3">
      <c r="J826" s="15"/>
    </row>
    <row r="827" spans="10:10" ht="15.75" customHeight="1" x14ac:dyDescent="0.3">
      <c r="J827" s="15"/>
    </row>
    <row r="828" spans="10:10" ht="15.75" customHeight="1" x14ac:dyDescent="0.3">
      <c r="J828" s="15"/>
    </row>
    <row r="829" spans="10:10" ht="15.75" customHeight="1" x14ac:dyDescent="0.3">
      <c r="J829" s="15"/>
    </row>
    <row r="830" spans="10:10" ht="15.75" customHeight="1" x14ac:dyDescent="0.3">
      <c r="J830" s="15"/>
    </row>
    <row r="831" spans="10:10" ht="15.75" customHeight="1" x14ac:dyDescent="0.3">
      <c r="J831" s="15"/>
    </row>
    <row r="832" spans="10:10" ht="15.75" customHeight="1" x14ac:dyDescent="0.3">
      <c r="J832" s="15"/>
    </row>
    <row r="833" spans="10:10" ht="15.75" customHeight="1" x14ac:dyDescent="0.3">
      <c r="J833" s="15"/>
    </row>
    <row r="834" spans="10:10" ht="15.75" customHeight="1" x14ac:dyDescent="0.3">
      <c r="J834" s="15"/>
    </row>
    <row r="835" spans="10:10" ht="15.75" customHeight="1" x14ac:dyDescent="0.3">
      <c r="J835" s="15"/>
    </row>
    <row r="836" spans="10:10" ht="15.75" customHeight="1" x14ac:dyDescent="0.3">
      <c r="J836" s="15"/>
    </row>
    <row r="837" spans="10:10" ht="15.75" customHeight="1" x14ac:dyDescent="0.3">
      <c r="J837" s="15"/>
    </row>
    <row r="838" spans="10:10" ht="15.75" customHeight="1" x14ac:dyDescent="0.3">
      <c r="J838" s="15"/>
    </row>
    <row r="839" spans="10:10" ht="15.75" customHeight="1" x14ac:dyDescent="0.3">
      <c r="J839" s="15"/>
    </row>
    <row r="840" spans="10:10" ht="15.75" customHeight="1" x14ac:dyDescent="0.3">
      <c r="J840" s="15"/>
    </row>
    <row r="841" spans="10:10" ht="15.75" customHeight="1" x14ac:dyDescent="0.3">
      <c r="J841" s="15"/>
    </row>
    <row r="842" spans="10:10" ht="15.75" customHeight="1" x14ac:dyDescent="0.3">
      <c r="J842" s="15"/>
    </row>
    <row r="843" spans="10:10" ht="15.75" customHeight="1" x14ac:dyDescent="0.3">
      <c r="J843" s="15"/>
    </row>
    <row r="844" spans="10:10" ht="15.75" customHeight="1" x14ac:dyDescent="0.3">
      <c r="J844" s="15"/>
    </row>
    <row r="845" spans="10:10" ht="15.75" customHeight="1" x14ac:dyDescent="0.3">
      <c r="J845" s="15"/>
    </row>
    <row r="846" spans="10:10" ht="15.75" customHeight="1" x14ac:dyDescent="0.3">
      <c r="J846" s="15"/>
    </row>
    <row r="847" spans="10:10" ht="15.75" customHeight="1" x14ac:dyDescent="0.3">
      <c r="J847" s="15"/>
    </row>
    <row r="848" spans="10:10" ht="15.75" customHeight="1" x14ac:dyDescent="0.3">
      <c r="J848" s="15"/>
    </row>
    <row r="849" spans="10:10" ht="15.75" customHeight="1" x14ac:dyDescent="0.3">
      <c r="J849" s="15"/>
    </row>
    <row r="850" spans="10:10" ht="15.75" customHeight="1" x14ac:dyDescent="0.3">
      <c r="J850" s="15"/>
    </row>
    <row r="851" spans="10:10" ht="15.75" customHeight="1" x14ac:dyDescent="0.3">
      <c r="J851" s="15"/>
    </row>
    <row r="852" spans="10:10" ht="15.75" customHeight="1" x14ac:dyDescent="0.3">
      <c r="J852" s="15"/>
    </row>
    <row r="853" spans="10:10" ht="15.75" customHeight="1" x14ac:dyDescent="0.3">
      <c r="J853" s="15"/>
    </row>
    <row r="854" spans="10:10" ht="15.75" customHeight="1" x14ac:dyDescent="0.3">
      <c r="J854" s="15"/>
    </row>
    <row r="855" spans="10:10" ht="15.75" customHeight="1" x14ac:dyDescent="0.3">
      <c r="J855" s="15"/>
    </row>
    <row r="856" spans="10:10" ht="15.75" customHeight="1" x14ac:dyDescent="0.3">
      <c r="J856" s="15"/>
    </row>
    <row r="857" spans="10:10" ht="15.75" customHeight="1" x14ac:dyDescent="0.3">
      <c r="J857" s="15"/>
    </row>
    <row r="858" spans="10:10" ht="15.75" customHeight="1" x14ac:dyDescent="0.3">
      <c r="J858" s="15"/>
    </row>
    <row r="859" spans="10:10" ht="15.75" customHeight="1" x14ac:dyDescent="0.3">
      <c r="J859" s="15"/>
    </row>
    <row r="860" spans="10:10" ht="15.75" customHeight="1" x14ac:dyDescent="0.3">
      <c r="J860" s="15"/>
    </row>
    <row r="861" spans="10:10" ht="15.75" customHeight="1" x14ac:dyDescent="0.3">
      <c r="J861" s="15"/>
    </row>
    <row r="862" spans="10:10" ht="15.75" customHeight="1" x14ac:dyDescent="0.3">
      <c r="J862" s="15"/>
    </row>
    <row r="863" spans="10:10" ht="15.75" customHeight="1" x14ac:dyDescent="0.3">
      <c r="J863" s="15"/>
    </row>
    <row r="864" spans="10:10" ht="15.75" customHeight="1" x14ac:dyDescent="0.3">
      <c r="J864" s="15"/>
    </row>
    <row r="865" spans="10:10" ht="15.75" customHeight="1" x14ac:dyDescent="0.3">
      <c r="J865" s="15"/>
    </row>
    <row r="866" spans="10:10" ht="15.75" customHeight="1" x14ac:dyDescent="0.3">
      <c r="J866" s="15"/>
    </row>
    <row r="867" spans="10:10" ht="15.75" customHeight="1" x14ac:dyDescent="0.3">
      <c r="J867" s="15"/>
    </row>
    <row r="868" spans="10:10" ht="15.75" customHeight="1" x14ac:dyDescent="0.3">
      <c r="J868" s="15"/>
    </row>
    <row r="869" spans="10:10" ht="15.75" customHeight="1" x14ac:dyDescent="0.3">
      <c r="J869" s="15"/>
    </row>
    <row r="870" spans="10:10" ht="15.75" customHeight="1" x14ac:dyDescent="0.3">
      <c r="J870" s="15"/>
    </row>
    <row r="871" spans="10:10" ht="15.75" customHeight="1" x14ac:dyDescent="0.3">
      <c r="J871" s="15"/>
    </row>
    <row r="872" spans="10:10" ht="15.75" customHeight="1" x14ac:dyDescent="0.3">
      <c r="J872" s="15"/>
    </row>
    <row r="873" spans="10:10" ht="15.75" customHeight="1" x14ac:dyDescent="0.3">
      <c r="J873" s="15"/>
    </row>
    <row r="874" spans="10:10" ht="15.75" customHeight="1" x14ac:dyDescent="0.3">
      <c r="J874" s="15"/>
    </row>
    <row r="875" spans="10:10" ht="15.75" customHeight="1" x14ac:dyDescent="0.3">
      <c r="J875" s="15"/>
    </row>
    <row r="876" spans="10:10" ht="15.75" customHeight="1" x14ac:dyDescent="0.3">
      <c r="J876" s="15"/>
    </row>
    <row r="877" spans="10:10" ht="15.75" customHeight="1" x14ac:dyDescent="0.3">
      <c r="J877" s="15"/>
    </row>
    <row r="878" spans="10:10" ht="15.75" customHeight="1" x14ac:dyDescent="0.3">
      <c r="J878" s="15"/>
    </row>
    <row r="879" spans="10:10" ht="15.75" customHeight="1" x14ac:dyDescent="0.3">
      <c r="J879" s="15"/>
    </row>
    <row r="880" spans="10:10" ht="15.75" customHeight="1" x14ac:dyDescent="0.3">
      <c r="J880" s="15"/>
    </row>
    <row r="881" spans="10:10" ht="15.75" customHeight="1" x14ac:dyDescent="0.3">
      <c r="J881" s="15"/>
    </row>
    <row r="882" spans="10:10" ht="15.75" customHeight="1" x14ac:dyDescent="0.3">
      <c r="J882" s="15"/>
    </row>
    <row r="883" spans="10:10" ht="15.75" customHeight="1" x14ac:dyDescent="0.3">
      <c r="J883" s="15"/>
    </row>
    <row r="884" spans="10:10" ht="15.75" customHeight="1" x14ac:dyDescent="0.3">
      <c r="J884" s="15"/>
    </row>
    <row r="885" spans="10:10" ht="15.75" customHeight="1" x14ac:dyDescent="0.3">
      <c r="J885" s="15"/>
    </row>
    <row r="886" spans="10:10" ht="15.75" customHeight="1" x14ac:dyDescent="0.3">
      <c r="J886" s="15"/>
    </row>
    <row r="887" spans="10:10" ht="15.75" customHeight="1" x14ac:dyDescent="0.3">
      <c r="J887" s="15"/>
    </row>
    <row r="888" spans="10:10" ht="15.75" customHeight="1" x14ac:dyDescent="0.3">
      <c r="J888" s="15"/>
    </row>
    <row r="889" spans="10:10" ht="15.75" customHeight="1" x14ac:dyDescent="0.3">
      <c r="J889" s="15"/>
    </row>
    <row r="890" spans="10:10" ht="15.75" customHeight="1" x14ac:dyDescent="0.3">
      <c r="J890" s="15"/>
    </row>
    <row r="891" spans="10:10" ht="15.75" customHeight="1" x14ac:dyDescent="0.3">
      <c r="J891" s="15"/>
    </row>
    <row r="892" spans="10:10" ht="15.75" customHeight="1" x14ac:dyDescent="0.3">
      <c r="J892" s="15"/>
    </row>
    <row r="893" spans="10:10" ht="15.75" customHeight="1" x14ac:dyDescent="0.3">
      <c r="J893" s="15"/>
    </row>
    <row r="894" spans="10:10" ht="15.75" customHeight="1" x14ac:dyDescent="0.3">
      <c r="J894" s="15"/>
    </row>
    <row r="895" spans="10:10" ht="15.75" customHeight="1" x14ac:dyDescent="0.3">
      <c r="J895" s="15"/>
    </row>
    <row r="896" spans="10:10" ht="15.75" customHeight="1" x14ac:dyDescent="0.3">
      <c r="J896" s="15"/>
    </row>
    <row r="897" spans="10:10" ht="15.75" customHeight="1" x14ac:dyDescent="0.3">
      <c r="J897" s="15"/>
    </row>
    <row r="898" spans="10:10" ht="15.75" customHeight="1" x14ac:dyDescent="0.3">
      <c r="J898" s="15"/>
    </row>
    <row r="899" spans="10:10" ht="15.75" customHeight="1" x14ac:dyDescent="0.3">
      <c r="J899" s="15"/>
    </row>
    <row r="900" spans="10:10" ht="15.75" customHeight="1" x14ac:dyDescent="0.3">
      <c r="J900" s="15"/>
    </row>
    <row r="901" spans="10:10" ht="15.75" customHeight="1" x14ac:dyDescent="0.3">
      <c r="J901" s="15"/>
    </row>
    <row r="902" spans="10:10" ht="15.75" customHeight="1" x14ac:dyDescent="0.3">
      <c r="J902" s="15"/>
    </row>
    <row r="903" spans="10:10" ht="15.75" customHeight="1" x14ac:dyDescent="0.3">
      <c r="J903" s="15"/>
    </row>
    <row r="904" spans="10:10" ht="15.75" customHeight="1" x14ac:dyDescent="0.3">
      <c r="J904" s="15"/>
    </row>
    <row r="905" spans="10:10" ht="15.75" customHeight="1" x14ac:dyDescent="0.3">
      <c r="J905" s="15"/>
    </row>
    <row r="906" spans="10:10" ht="15.75" customHeight="1" x14ac:dyDescent="0.3">
      <c r="J906" s="15"/>
    </row>
    <row r="907" spans="10:10" ht="15.75" customHeight="1" x14ac:dyDescent="0.3">
      <c r="J907" s="15"/>
    </row>
    <row r="908" spans="10:10" ht="15.75" customHeight="1" x14ac:dyDescent="0.3">
      <c r="J908" s="15"/>
    </row>
    <row r="909" spans="10:10" ht="15.75" customHeight="1" x14ac:dyDescent="0.3">
      <c r="J909" s="15"/>
    </row>
    <row r="910" spans="10:10" ht="15.75" customHeight="1" x14ac:dyDescent="0.3">
      <c r="J910" s="15"/>
    </row>
    <row r="911" spans="10:10" ht="15.75" customHeight="1" x14ac:dyDescent="0.3">
      <c r="J911" s="15"/>
    </row>
    <row r="912" spans="10:10" ht="15.75" customHeight="1" x14ac:dyDescent="0.3">
      <c r="J912" s="15"/>
    </row>
    <row r="913" spans="10:10" ht="15.75" customHeight="1" x14ac:dyDescent="0.3">
      <c r="J913" s="15"/>
    </row>
    <row r="914" spans="10:10" ht="15.75" customHeight="1" x14ac:dyDescent="0.3">
      <c r="J914" s="15"/>
    </row>
    <row r="915" spans="10:10" ht="15.75" customHeight="1" x14ac:dyDescent="0.3">
      <c r="J915" s="15"/>
    </row>
    <row r="916" spans="10:10" ht="15.75" customHeight="1" x14ac:dyDescent="0.3">
      <c r="J916" s="15"/>
    </row>
    <row r="917" spans="10:10" ht="15.75" customHeight="1" x14ac:dyDescent="0.3">
      <c r="J917" s="15"/>
    </row>
    <row r="918" spans="10:10" ht="15.75" customHeight="1" x14ac:dyDescent="0.3">
      <c r="J918" s="15"/>
    </row>
    <row r="919" spans="10:10" ht="15.75" customHeight="1" x14ac:dyDescent="0.3">
      <c r="J919" s="15"/>
    </row>
    <row r="920" spans="10:10" ht="15.75" customHeight="1" x14ac:dyDescent="0.3">
      <c r="J920" s="15"/>
    </row>
    <row r="921" spans="10:10" ht="15.75" customHeight="1" x14ac:dyDescent="0.3">
      <c r="J921" s="15"/>
    </row>
    <row r="922" spans="10:10" ht="15.75" customHeight="1" x14ac:dyDescent="0.3">
      <c r="J922" s="15"/>
    </row>
    <row r="923" spans="10:10" ht="15.75" customHeight="1" x14ac:dyDescent="0.3">
      <c r="J923" s="15"/>
    </row>
    <row r="924" spans="10:10" ht="15.75" customHeight="1" x14ac:dyDescent="0.3">
      <c r="J924" s="15"/>
    </row>
    <row r="925" spans="10:10" ht="15.75" customHeight="1" x14ac:dyDescent="0.3">
      <c r="J925" s="15"/>
    </row>
    <row r="926" spans="10:10" ht="15.75" customHeight="1" x14ac:dyDescent="0.3">
      <c r="J926" s="15"/>
    </row>
    <row r="927" spans="10:10" ht="15.75" customHeight="1" x14ac:dyDescent="0.3">
      <c r="J927" s="15"/>
    </row>
    <row r="928" spans="10:10" ht="15.75" customHeight="1" x14ac:dyDescent="0.3">
      <c r="J928" s="15"/>
    </row>
    <row r="929" spans="10:10" ht="15.75" customHeight="1" x14ac:dyDescent="0.3">
      <c r="J929" s="15"/>
    </row>
    <row r="930" spans="10:10" ht="15.75" customHeight="1" x14ac:dyDescent="0.3">
      <c r="J930" s="15"/>
    </row>
    <row r="931" spans="10:10" ht="15.75" customHeight="1" x14ac:dyDescent="0.3">
      <c r="J931" s="15"/>
    </row>
    <row r="932" spans="10:10" ht="15.75" customHeight="1" x14ac:dyDescent="0.3">
      <c r="J932" s="15"/>
    </row>
    <row r="933" spans="10:10" ht="15.75" customHeight="1" x14ac:dyDescent="0.3">
      <c r="J933" s="15"/>
    </row>
    <row r="934" spans="10:10" ht="15.75" customHeight="1" x14ac:dyDescent="0.3">
      <c r="J934" s="15"/>
    </row>
    <row r="935" spans="10:10" ht="15.75" customHeight="1" x14ac:dyDescent="0.3">
      <c r="J935" s="15"/>
    </row>
    <row r="936" spans="10:10" ht="15.75" customHeight="1" x14ac:dyDescent="0.3">
      <c r="J936" s="15"/>
    </row>
    <row r="937" spans="10:10" ht="15.75" customHeight="1" x14ac:dyDescent="0.3">
      <c r="J937" s="15"/>
    </row>
    <row r="938" spans="10:10" ht="15.75" customHeight="1" x14ac:dyDescent="0.3">
      <c r="J938" s="15"/>
    </row>
    <row r="939" spans="10:10" ht="15.75" customHeight="1" x14ac:dyDescent="0.3">
      <c r="J939" s="15"/>
    </row>
    <row r="940" spans="10:10" ht="15.75" customHeight="1" x14ac:dyDescent="0.3">
      <c r="J940" s="15"/>
    </row>
    <row r="941" spans="10:10" ht="15.75" customHeight="1" x14ac:dyDescent="0.3">
      <c r="J941" s="15"/>
    </row>
    <row r="942" spans="10:10" ht="15.75" customHeight="1" x14ac:dyDescent="0.3">
      <c r="J942" s="15"/>
    </row>
    <row r="943" spans="10:10" ht="15.75" customHeight="1" x14ac:dyDescent="0.3">
      <c r="J943" s="15"/>
    </row>
    <row r="944" spans="10:10" ht="15.75" customHeight="1" x14ac:dyDescent="0.3">
      <c r="J944" s="15"/>
    </row>
    <row r="945" spans="10:10" ht="15.75" customHeight="1" x14ac:dyDescent="0.3">
      <c r="J945" s="15"/>
    </row>
    <row r="946" spans="10:10" ht="15.75" customHeight="1" x14ac:dyDescent="0.3">
      <c r="J946" s="15"/>
    </row>
    <row r="947" spans="10:10" ht="15.75" customHeight="1" x14ac:dyDescent="0.3">
      <c r="J947" s="15"/>
    </row>
    <row r="948" spans="10:10" ht="15.75" customHeight="1" x14ac:dyDescent="0.3">
      <c r="J948" s="15"/>
    </row>
    <row r="949" spans="10:10" ht="15.75" customHeight="1" x14ac:dyDescent="0.3">
      <c r="J949" s="15"/>
    </row>
    <row r="950" spans="10:10" ht="15.75" customHeight="1" x14ac:dyDescent="0.3">
      <c r="J950" s="15"/>
    </row>
    <row r="951" spans="10:10" ht="15.75" customHeight="1" x14ac:dyDescent="0.3">
      <c r="J951" s="15"/>
    </row>
    <row r="952" spans="10:10" ht="15.75" customHeight="1" x14ac:dyDescent="0.3">
      <c r="J952" s="15"/>
    </row>
    <row r="953" spans="10:10" ht="15.75" customHeight="1" x14ac:dyDescent="0.3">
      <c r="J953" s="15"/>
    </row>
    <row r="954" spans="10:10" ht="15.75" customHeight="1" x14ac:dyDescent="0.3">
      <c r="J954" s="15"/>
    </row>
    <row r="955" spans="10:10" ht="15.75" customHeight="1" x14ac:dyDescent="0.3">
      <c r="J955" s="15"/>
    </row>
    <row r="956" spans="10:10" ht="15.75" customHeight="1" x14ac:dyDescent="0.3">
      <c r="J956" s="15"/>
    </row>
    <row r="957" spans="10:10" ht="15.75" customHeight="1" x14ac:dyDescent="0.3">
      <c r="J957" s="15"/>
    </row>
    <row r="958" spans="10:10" ht="15.75" customHeight="1" x14ac:dyDescent="0.3">
      <c r="J958" s="15"/>
    </row>
    <row r="959" spans="10:10" ht="15.75" customHeight="1" x14ac:dyDescent="0.3">
      <c r="J959" s="15"/>
    </row>
    <row r="960" spans="10:10" ht="15.75" customHeight="1" x14ac:dyDescent="0.3">
      <c r="J960" s="15"/>
    </row>
    <row r="961" spans="10:10" ht="15.75" customHeight="1" x14ac:dyDescent="0.3">
      <c r="J961" s="15"/>
    </row>
    <row r="962" spans="10:10" ht="15.75" customHeight="1" x14ac:dyDescent="0.3">
      <c r="J962" s="15"/>
    </row>
    <row r="963" spans="10:10" ht="15.75" customHeight="1" x14ac:dyDescent="0.3">
      <c r="J963" s="15"/>
    </row>
    <row r="964" spans="10:10" ht="15.75" customHeight="1" x14ac:dyDescent="0.3">
      <c r="J964" s="15"/>
    </row>
    <row r="965" spans="10:10" ht="15.75" customHeight="1" x14ac:dyDescent="0.3">
      <c r="J965" s="15"/>
    </row>
    <row r="966" spans="10:10" ht="15.75" customHeight="1" x14ac:dyDescent="0.3">
      <c r="J966" s="15"/>
    </row>
    <row r="967" spans="10:10" ht="15.75" customHeight="1" x14ac:dyDescent="0.3">
      <c r="J967" s="15"/>
    </row>
    <row r="968" spans="10:10" ht="15.75" customHeight="1" x14ac:dyDescent="0.3">
      <c r="J968" s="15"/>
    </row>
    <row r="969" spans="10:10" ht="15.75" customHeight="1" x14ac:dyDescent="0.3">
      <c r="J969" s="15"/>
    </row>
    <row r="970" spans="10:10" ht="15.75" customHeight="1" x14ac:dyDescent="0.3">
      <c r="J970" s="15"/>
    </row>
    <row r="971" spans="10:10" ht="15.75" customHeight="1" x14ac:dyDescent="0.3">
      <c r="J971" s="15"/>
    </row>
    <row r="972" spans="10:10" ht="15.75" customHeight="1" x14ac:dyDescent="0.3">
      <c r="J972" s="15"/>
    </row>
    <row r="973" spans="10:10" ht="15.75" customHeight="1" x14ac:dyDescent="0.3">
      <c r="J973" s="15"/>
    </row>
    <row r="974" spans="10:10" ht="15.75" customHeight="1" x14ac:dyDescent="0.3">
      <c r="J974" s="15"/>
    </row>
    <row r="975" spans="10:10" ht="15.75" customHeight="1" x14ac:dyDescent="0.3">
      <c r="J975" s="15"/>
    </row>
    <row r="976" spans="10:10" ht="15.75" customHeight="1" x14ac:dyDescent="0.3">
      <c r="J976" s="15"/>
    </row>
    <row r="977" spans="10:10" ht="15.75" customHeight="1" x14ac:dyDescent="0.3">
      <c r="J977" s="15"/>
    </row>
    <row r="978" spans="10:10" ht="15.75" customHeight="1" x14ac:dyDescent="0.3">
      <c r="J978" s="15"/>
    </row>
    <row r="979" spans="10:10" ht="15.75" customHeight="1" x14ac:dyDescent="0.3">
      <c r="J979" s="15"/>
    </row>
    <row r="980" spans="10:10" ht="15.75" customHeight="1" x14ac:dyDescent="0.3">
      <c r="J980" s="15"/>
    </row>
    <row r="981" spans="10:10" ht="15.75" customHeight="1" x14ac:dyDescent="0.3">
      <c r="J981" s="15"/>
    </row>
    <row r="982" spans="10:10" ht="15.75" customHeight="1" x14ac:dyDescent="0.3">
      <c r="J982" s="15"/>
    </row>
    <row r="983" spans="10:10" ht="15.75" customHeight="1" x14ac:dyDescent="0.3">
      <c r="J983" s="15"/>
    </row>
    <row r="984" spans="10:10" ht="15.75" customHeight="1" x14ac:dyDescent="0.3">
      <c r="J984" s="15"/>
    </row>
    <row r="985" spans="10:10" ht="15.75" customHeight="1" x14ac:dyDescent="0.3">
      <c r="J985" s="15"/>
    </row>
    <row r="986" spans="10:10" ht="15.75" customHeight="1" x14ac:dyDescent="0.3">
      <c r="J986" s="15"/>
    </row>
    <row r="987" spans="10:10" ht="15.75" customHeight="1" x14ac:dyDescent="0.3">
      <c r="J987" s="15"/>
    </row>
    <row r="988" spans="10:10" ht="15.75" customHeight="1" x14ac:dyDescent="0.3">
      <c r="J988" s="15"/>
    </row>
    <row r="989" spans="10:10" ht="15.75" customHeight="1" x14ac:dyDescent="0.3">
      <c r="J989" s="15"/>
    </row>
    <row r="990" spans="10:10" ht="15.75" customHeight="1" x14ac:dyDescent="0.3">
      <c r="J990" s="15"/>
    </row>
    <row r="991" spans="10:10" ht="15.75" customHeight="1" x14ac:dyDescent="0.3">
      <c r="J991" s="15"/>
    </row>
    <row r="992" spans="10:10" ht="15.75" customHeight="1" x14ac:dyDescent="0.3">
      <c r="J992" s="15"/>
    </row>
    <row r="993" spans="10:10" ht="15.75" customHeight="1" x14ac:dyDescent="0.3">
      <c r="J993" s="15"/>
    </row>
    <row r="994" spans="10:10" ht="15.75" customHeight="1" x14ac:dyDescent="0.3">
      <c r="J994" s="15"/>
    </row>
    <row r="995" spans="10:10" ht="15.75" customHeight="1" x14ac:dyDescent="0.3">
      <c r="J995" s="15"/>
    </row>
    <row r="996" spans="10:10" ht="15.75" customHeight="1" x14ac:dyDescent="0.3">
      <c r="J996" s="15"/>
    </row>
    <row r="997" spans="10:10" ht="15.75" customHeight="1" x14ac:dyDescent="0.3">
      <c r="J997" s="15"/>
    </row>
    <row r="998" spans="10:10" ht="15.75" customHeight="1" x14ac:dyDescent="0.3">
      <c r="J998" s="15"/>
    </row>
    <row r="999" spans="10:10" ht="15.75" customHeight="1" x14ac:dyDescent="0.3">
      <c r="J999" s="15"/>
    </row>
  </sheetData>
  <mergeCells count="50">
    <mergeCell ref="C22:G22"/>
    <mergeCell ref="C5:C6"/>
    <mergeCell ref="D3:D4"/>
    <mergeCell ref="C7:C8"/>
    <mergeCell ref="B5:B21"/>
    <mergeCell ref="C11:C12"/>
    <mergeCell ref="B2:J2"/>
    <mergeCell ref="B3:B4"/>
    <mergeCell ref="E3:E4"/>
    <mergeCell ref="F3:F4"/>
    <mergeCell ref="G3:J3"/>
    <mergeCell ref="C3:C4"/>
    <mergeCell ref="C41:C51"/>
    <mergeCell ref="C52:G52"/>
    <mergeCell ref="C53:J53"/>
    <mergeCell ref="B27:B51"/>
    <mergeCell ref="C23:J23"/>
    <mergeCell ref="B24:J24"/>
    <mergeCell ref="B25:B26"/>
    <mergeCell ref="C25:C26"/>
    <mergeCell ref="D25:D26"/>
    <mergeCell ref="E25:E26"/>
    <mergeCell ref="F25:F26"/>
    <mergeCell ref="G25:J25"/>
    <mergeCell ref="C57:C72"/>
    <mergeCell ref="C73:G73"/>
    <mergeCell ref="C74:J74"/>
    <mergeCell ref="B54:J54"/>
    <mergeCell ref="B55:B56"/>
    <mergeCell ref="C55:C56"/>
    <mergeCell ref="D55:D56"/>
    <mergeCell ref="E55:E56"/>
    <mergeCell ref="F55:F56"/>
    <mergeCell ref="G55:J55"/>
    <mergeCell ref="B84:G84"/>
    <mergeCell ref="B1:J1"/>
    <mergeCell ref="C27:C40"/>
    <mergeCell ref="B78:B79"/>
    <mergeCell ref="C78:C79"/>
    <mergeCell ref="C80:G80"/>
    <mergeCell ref="B81:B82"/>
    <mergeCell ref="C81:J82"/>
    <mergeCell ref="B75:J75"/>
    <mergeCell ref="B76:B77"/>
    <mergeCell ref="C76:C77"/>
    <mergeCell ref="D76:D77"/>
    <mergeCell ref="E76:E77"/>
    <mergeCell ref="F76:F77"/>
    <mergeCell ref="G76:J76"/>
    <mergeCell ref="B57:B72"/>
  </mergeCells>
  <pageMargins left="0.7" right="0.7" top="0.75" bottom="0.75" header="0" footer="0"/>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Mariana  Libreros Ospina</dc:creator>
  <cp:lastModifiedBy>Copy Medios .</cp:lastModifiedBy>
  <cp:lastPrinted>2024-10-09T20:18:56Z</cp:lastPrinted>
  <dcterms:created xsi:type="dcterms:W3CDTF">2024-01-14T23:07:12Z</dcterms:created>
  <dcterms:modified xsi:type="dcterms:W3CDTF">2024-10-30T21:34:23Z</dcterms:modified>
</cp:coreProperties>
</file>