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E:\INDUSTRIA\MOTOS\NUEVO PROCESO\"/>
    </mc:Choice>
  </mc:AlternateContent>
  <xr:revisionPtr revIDLastSave="0" documentId="13_ncr:1_{56E687D0-A8B3-4F0B-9005-831B0C2B9A7D}" xr6:coauthVersionLast="47" xr6:coauthVersionMax="47" xr10:uidLastSave="{00000000-0000-0000-0000-000000000000}"/>
  <bookViews>
    <workbookView xWindow="-120" yWindow="-120" windowWidth="20730" windowHeight="11160" xr2:uid="{B0E9AF87-2144-4140-9732-FBB2B1D52A81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251" i="1" l="1"/>
  <c r="H251" i="1"/>
  <c r="K250" i="1"/>
  <c r="H250" i="1"/>
  <c r="K249" i="1"/>
  <c r="H249" i="1"/>
  <c r="L249" i="1" s="1"/>
  <c r="K248" i="1"/>
  <c r="H248" i="1"/>
  <c r="K247" i="1"/>
  <c r="H247" i="1"/>
  <c r="K246" i="1"/>
  <c r="L246" i="1" s="1"/>
  <c r="H246" i="1"/>
  <c r="K245" i="1"/>
  <c r="H245" i="1"/>
  <c r="K244" i="1"/>
  <c r="H244" i="1"/>
  <c r="K243" i="1"/>
  <c r="H243" i="1"/>
  <c r="L243" i="1" s="1"/>
  <c r="K242" i="1"/>
  <c r="H242" i="1"/>
  <c r="K241" i="1"/>
  <c r="H241" i="1"/>
  <c r="K240" i="1"/>
  <c r="H240" i="1"/>
  <c r="K239" i="1"/>
  <c r="H239" i="1"/>
  <c r="K238" i="1"/>
  <c r="H238" i="1"/>
  <c r="K237" i="1"/>
  <c r="H237" i="1"/>
  <c r="K236" i="1"/>
  <c r="H236" i="1"/>
  <c r="K235" i="1"/>
  <c r="H235" i="1"/>
  <c r="L235" i="1" s="1"/>
  <c r="K234" i="1"/>
  <c r="H234" i="1"/>
  <c r="K233" i="1"/>
  <c r="H233" i="1"/>
  <c r="K232" i="1"/>
  <c r="H232" i="1"/>
  <c r="K231" i="1"/>
  <c r="H231" i="1"/>
  <c r="L231" i="1" s="1"/>
  <c r="K230" i="1"/>
  <c r="H230" i="1"/>
  <c r="K229" i="1"/>
  <c r="H229" i="1"/>
  <c r="K228" i="1"/>
  <c r="H228" i="1"/>
  <c r="L228" i="1" s="1"/>
  <c r="K227" i="1"/>
  <c r="H227" i="1"/>
  <c r="K226" i="1"/>
  <c r="L226" i="1" s="1"/>
  <c r="H226" i="1"/>
  <c r="K225" i="1"/>
  <c r="H225" i="1"/>
  <c r="K224" i="1"/>
  <c r="H224" i="1"/>
  <c r="L224" i="1" s="1"/>
  <c r="K223" i="1"/>
  <c r="H223" i="1"/>
  <c r="L223" i="1" s="1"/>
  <c r="K222" i="1"/>
  <c r="H222" i="1"/>
  <c r="L222" i="1" s="1"/>
  <c r="K221" i="1"/>
  <c r="H221" i="1"/>
  <c r="K220" i="1"/>
  <c r="H220" i="1"/>
  <c r="K219" i="1"/>
  <c r="H219" i="1"/>
  <c r="L219" i="1" s="1"/>
  <c r="K218" i="1"/>
  <c r="H218" i="1"/>
  <c r="K217" i="1"/>
  <c r="H217" i="1"/>
  <c r="K216" i="1"/>
  <c r="H216" i="1"/>
  <c r="L216" i="1" s="1"/>
  <c r="K215" i="1"/>
  <c r="H215" i="1"/>
  <c r="K214" i="1"/>
  <c r="H214" i="1"/>
  <c r="L214" i="1" s="1"/>
  <c r="K213" i="1"/>
  <c r="H213" i="1"/>
  <c r="K212" i="1"/>
  <c r="H212" i="1"/>
  <c r="L212" i="1" s="1"/>
  <c r="K211" i="1"/>
  <c r="H211" i="1"/>
  <c r="K210" i="1"/>
  <c r="H210" i="1"/>
  <c r="K209" i="1"/>
  <c r="H209" i="1"/>
  <c r="K208" i="1"/>
  <c r="H208" i="1"/>
  <c r="K207" i="1"/>
  <c r="H207" i="1"/>
  <c r="K206" i="1"/>
  <c r="H206" i="1"/>
  <c r="L206" i="1" s="1"/>
  <c r="K205" i="1"/>
  <c r="H205" i="1"/>
  <c r="K204" i="1"/>
  <c r="H204" i="1"/>
  <c r="L204" i="1" s="1"/>
  <c r="K199" i="1"/>
  <c r="H199" i="1"/>
  <c r="K198" i="1"/>
  <c r="H198" i="1"/>
  <c r="K197" i="1"/>
  <c r="H197" i="1"/>
  <c r="K196" i="1"/>
  <c r="H196" i="1"/>
  <c r="K195" i="1"/>
  <c r="H195" i="1"/>
  <c r="K194" i="1"/>
  <c r="H194" i="1"/>
  <c r="K193" i="1"/>
  <c r="H193" i="1"/>
  <c r="K192" i="1"/>
  <c r="H192" i="1"/>
  <c r="K191" i="1"/>
  <c r="H191" i="1"/>
  <c r="K190" i="1"/>
  <c r="H190" i="1"/>
  <c r="L190" i="1" s="1"/>
  <c r="K189" i="1"/>
  <c r="H189" i="1"/>
  <c r="K188" i="1"/>
  <c r="H188" i="1"/>
  <c r="K187" i="1"/>
  <c r="H187" i="1"/>
  <c r="K186" i="1"/>
  <c r="H186" i="1"/>
  <c r="K185" i="1"/>
  <c r="H185" i="1"/>
  <c r="K184" i="1"/>
  <c r="H184" i="1"/>
  <c r="K183" i="1"/>
  <c r="H183" i="1"/>
  <c r="K182" i="1"/>
  <c r="H182" i="1"/>
  <c r="L182" i="1" s="1"/>
  <c r="K181" i="1"/>
  <c r="H181" i="1"/>
  <c r="K180" i="1"/>
  <c r="H180" i="1"/>
  <c r="K179" i="1"/>
  <c r="H179" i="1"/>
  <c r="K178" i="1"/>
  <c r="H178" i="1"/>
  <c r="K177" i="1"/>
  <c r="H177" i="1"/>
  <c r="K176" i="1"/>
  <c r="H176" i="1"/>
  <c r="K175" i="1"/>
  <c r="H175" i="1"/>
  <c r="K174" i="1"/>
  <c r="H174" i="1"/>
  <c r="K173" i="1"/>
  <c r="H173" i="1"/>
  <c r="K172" i="1"/>
  <c r="H172" i="1"/>
  <c r="K171" i="1"/>
  <c r="H171" i="1"/>
  <c r="K170" i="1"/>
  <c r="H170" i="1"/>
  <c r="K169" i="1"/>
  <c r="H169" i="1"/>
  <c r="K168" i="1"/>
  <c r="H168" i="1"/>
  <c r="K167" i="1"/>
  <c r="H167" i="1"/>
  <c r="K166" i="1"/>
  <c r="H166" i="1"/>
  <c r="K165" i="1"/>
  <c r="H165" i="1"/>
  <c r="K164" i="1"/>
  <c r="H164" i="1"/>
  <c r="K163" i="1"/>
  <c r="H163" i="1"/>
  <c r="K162" i="1"/>
  <c r="H162" i="1"/>
  <c r="K161" i="1"/>
  <c r="H161" i="1"/>
  <c r="K160" i="1"/>
  <c r="H160" i="1"/>
  <c r="K159" i="1"/>
  <c r="H159" i="1"/>
  <c r="K158" i="1"/>
  <c r="H158" i="1"/>
  <c r="L158" i="1" s="1"/>
  <c r="K157" i="1"/>
  <c r="H157" i="1"/>
  <c r="K156" i="1"/>
  <c r="H156" i="1"/>
  <c r="K155" i="1"/>
  <c r="H155" i="1"/>
  <c r="K154" i="1"/>
  <c r="H154" i="1"/>
  <c r="L154" i="1" s="1"/>
  <c r="K153" i="1"/>
  <c r="H153" i="1"/>
  <c r="K152" i="1"/>
  <c r="H152" i="1"/>
  <c r="K151" i="1"/>
  <c r="H151" i="1"/>
  <c r="K150" i="1"/>
  <c r="H150" i="1"/>
  <c r="L150" i="1" s="1"/>
  <c r="K149" i="1"/>
  <c r="H149" i="1"/>
  <c r="K148" i="1"/>
  <c r="H148" i="1"/>
  <c r="K147" i="1"/>
  <c r="H147" i="1"/>
  <c r="K146" i="1"/>
  <c r="H146" i="1"/>
  <c r="L146" i="1" s="1"/>
  <c r="K145" i="1"/>
  <c r="H145" i="1"/>
  <c r="K144" i="1"/>
  <c r="H144" i="1"/>
  <c r="K143" i="1"/>
  <c r="H143" i="1"/>
  <c r="K142" i="1"/>
  <c r="H142" i="1"/>
  <c r="K141" i="1"/>
  <c r="H141" i="1"/>
  <c r="K140" i="1"/>
  <c r="H140" i="1"/>
  <c r="L140" i="1" s="1"/>
  <c r="K139" i="1"/>
  <c r="H139" i="1"/>
  <c r="K138" i="1"/>
  <c r="H138" i="1"/>
  <c r="L138" i="1" s="1"/>
  <c r="K137" i="1"/>
  <c r="H137" i="1"/>
  <c r="K136" i="1"/>
  <c r="H136" i="1"/>
  <c r="K135" i="1"/>
  <c r="H135" i="1"/>
  <c r="K134" i="1"/>
  <c r="H134" i="1"/>
  <c r="L134" i="1" s="1"/>
  <c r="K133" i="1"/>
  <c r="H133" i="1"/>
  <c r="K132" i="1"/>
  <c r="H132" i="1"/>
  <c r="K131" i="1"/>
  <c r="H131" i="1"/>
  <c r="K130" i="1"/>
  <c r="H130" i="1"/>
  <c r="K129" i="1"/>
  <c r="H129" i="1"/>
  <c r="K128" i="1"/>
  <c r="H128" i="1"/>
  <c r="K127" i="1"/>
  <c r="H127" i="1"/>
  <c r="K126" i="1"/>
  <c r="H126" i="1"/>
  <c r="K125" i="1"/>
  <c r="H125" i="1"/>
  <c r="K124" i="1"/>
  <c r="H124" i="1"/>
  <c r="K123" i="1"/>
  <c r="H123" i="1"/>
  <c r="K122" i="1"/>
  <c r="H122" i="1"/>
  <c r="K121" i="1"/>
  <c r="H121" i="1"/>
  <c r="K120" i="1"/>
  <c r="H120" i="1"/>
  <c r="K119" i="1"/>
  <c r="H119" i="1"/>
  <c r="K118" i="1"/>
  <c r="H118" i="1"/>
  <c r="L118" i="1" s="1"/>
  <c r="K117" i="1"/>
  <c r="H117" i="1"/>
  <c r="K116" i="1"/>
  <c r="H116" i="1"/>
  <c r="L116" i="1" s="1"/>
  <c r="K115" i="1"/>
  <c r="H115" i="1"/>
  <c r="K114" i="1"/>
  <c r="H114" i="1"/>
  <c r="K113" i="1"/>
  <c r="H113" i="1"/>
  <c r="K112" i="1"/>
  <c r="H112" i="1"/>
  <c r="K111" i="1"/>
  <c r="H111" i="1"/>
  <c r="K110" i="1"/>
  <c r="H110" i="1"/>
  <c r="K109" i="1"/>
  <c r="H109" i="1"/>
  <c r="K108" i="1"/>
  <c r="H108" i="1"/>
  <c r="K103" i="1"/>
  <c r="H103" i="1"/>
  <c r="K102" i="1"/>
  <c r="H102" i="1"/>
  <c r="K101" i="1"/>
  <c r="H101" i="1"/>
  <c r="K100" i="1"/>
  <c r="H100" i="1"/>
  <c r="K99" i="1"/>
  <c r="H99" i="1"/>
  <c r="K98" i="1"/>
  <c r="H98" i="1"/>
  <c r="K97" i="1"/>
  <c r="H97" i="1"/>
  <c r="K96" i="1"/>
  <c r="H96" i="1"/>
  <c r="K95" i="1"/>
  <c r="H95" i="1"/>
  <c r="K94" i="1"/>
  <c r="H94" i="1"/>
  <c r="K93" i="1"/>
  <c r="H93" i="1"/>
  <c r="K92" i="1"/>
  <c r="H92" i="1"/>
  <c r="K91" i="1"/>
  <c r="H91" i="1"/>
  <c r="K90" i="1"/>
  <c r="H90" i="1"/>
  <c r="K89" i="1"/>
  <c r="H89" i="1"/>
  <c r="K88" i="1"/>
  <c r="H88" i="1"/>
  <c r="K87" i="1"/>
  <c r="H87" i="1"/>
  <c r="K86" i="1"/>
  <c r="H86" i="1"/>
  <c r="K85" i="1"/>
  <c r="H85" i="1"/>
  <c r="K84" i="1"/>
  <c r="H84" i="1"/>
  <c r="K83" i="1"/>
  <c r="H83" i="1"/>
  <c r="K82" i="1"/>
  <c r="H82" i="1"/>
  <c r="L82" i="1" s="1"/>
  <c r="K81" i="1"/>
  <c r="H81" i="1"/>
  <c r="K80" i="1"/>
  <c r="H80" i="1"/>
  <c r="K79" i="1"/>
  <c r="H79" i="1"/>
  <c r="K78" i="1"/>
  <c r="H78" i="1"/>
  <c r="K77" i="1"/>
  <c r="H77" i="1"/>
  <c r="K76" i="1"/>
  <c r="H76" i="1"/>
  <c r="K75" i="1"/>
  <c r="H75" i="1"/>
  <c r="K74" i="1"/>
  <c r="H74" i="1"/>
  <c r="K73" i="1"/>
  <c r="H73" i="1"/>
  <c r="K72" i="1"/>
  <c r="H72" i="1"/>
  <c r="L72" i="1" s="1"/>
  <c r="K71" i="1"/>
  <c r="H71" i="1"/>
  <c r="K70" i="1"/>
  <c r="H70" i="1"/>
  <c r="K69" i="1"/>
  <c r="H69" i="1"/>
  <c r="K68" i="1"/>
  <c r="H68" i="1"/>
  <c r="K67" i="1"/>
  <c r="H67" i="1"/>
  <c r="K66" i="1"/>
  <c r="H66" i="1"/>
  <c r="K65" i="1"/>
  <c r="H65" i="1"/>
  <c r="K64" i="1"/>
  <c r="H64" i="1"/>
  <c r="K63" i="1"/>
  <c r="H63" i="1"/>
  <c r="K62" i="1"/>
  <c r="H62" i="1"/>
  <c r="K61" i="1"/>
  <c r="H61" i="1"/>
  <c r="K60" i="1"/>
  <c r="H60" i="1"/>
  <c r="L60" i="1" s="1"/>
  <c r="K59" i="1"/>
  <c r="H59" i="1"/>
  <c r="K58" i="1"/>
  <c r="H58" i="1"/>
  <c r="K57" i="1"/>
  <c r="H57" i="1"/>
  <c r="K56" i="1"/>
  <c r="H56" i="1"/>
  <c r="K55" i="1"/>
  <c r="H55" i="1"/>
  <c r="K54" i="1"/>
  <c r="H54" i="1"/>
  <c r="K53" i="1"/>
  <c r="H53" i="1"/>
  <c r="K52" i="1"/>
  <c r="H52" i="1"/>
  <c r="L52" i="1" s="1"/>
  <c r="K51" i="1"/>
  <c r="H51" i="1"/>
  <c r="K50" i="1"/>
  <c r="H50" i="1"/>
  <c r="L50" i="1" s="1"/>
  <c r="K49" i="1"/>
  <c r="H49" i="1"/>
  <c r="K48" i="1"/>
  <c r="H48" i="1"/>
  <c r="K47" i="1"/>
  <c r="H47" i="1"/>
  <c r="K46" i="1"/>
  <c r="H46" i="1"/>
  <c r="L46" i="1" s="1"/>
  <c r="K45" i="1"/>
  <c r="H45" i="1"/>
  <c r="K44" i="1"/>
  <c r="H44" i="1"/>
  <c r="K43" i="1"/>
  <c r="H43" i="1"/>
  <c r="K42" i="1"/>
  <c r="H42" i="1"/>
  <c r="K41" i="1"/>
  <c r="H41" i="1"/>
  <c r="K40" i="1"/>
  <c r="H40" i="1"/>
  <c r="K39" i="1"/>
  <c r="H39" i="1"/>
  <c r="K38" i="1"/>
  <c r="H38" i="1"/>
  <c r="K37" i="1"/>
  <c r="H37" i="1"/>
  <c r="K36" i="1"/>
  <c r="H36" i="1"/>
  <c r="K35" i="1"/>
  <c r="H35" i="1"/>
  <c r="K34" i="1"/>
  <c r="H34" i="1"/>
  <c r="K33" i="1"/>
  <c r="H33" i="1"/>
  <c r="K32" i="1"/>
  <c r="H32" i="1"/>
  <c r="K31" i="1"/>
  <c r="H31" i="1"/>
  <c r="K30" i="1"/>
  <c r="H30" i="1"/>
  <c r="K29" i="1"/>
  <c r="H29" i="1"/>
  <c r="K28" i="1"/>
  <c r="H28" i="1"/>
  <c r="K27" i="1"/>
  <c r="H27" i="1"/>
  <c r="K26" i="1"/>
  <c r="H26" i="1"/>
  <c r="K25" i="1"/>
  <c r="H25" i="1"/>
  <c r="K24" i="1"/>
  <c r="H24" i="1"/>
  <c r="K23" i="1"/>
  <c r="H23" i="1"/>
  <c r="K22" i="1"/>
  <c r="H22" i="1"/>
  <c r="K21" i="1"/>
  <c r="H21" i="1"/>
  <c r="K20" i="1"/>
  <c r="H20" i="1"/>
  <c r="L20" i="1" s="1"/>
  <c r="K19" i="1"/>
  <c r="H19" i="1"/>
  <c r="K18" i="1"/>
  <c r="H18" i="1"/>
  <c r="K17" i="1"/>
  <c r="H17" i="1"/>
  <c r="K16" i="1"/>
  <c r="H16" i="1"/>
  <c r="L16" i="1" s="1"/>
  <c r="K15" i="1"/>
  <c r="H15" i="1"/>
  <c r="K14" i="1"/>
  <c r="H14" i="1"/>
  <c r="L14" i="1" s="1"/>
  <c r="R13" i="1"/>
  <c r="K13" i="1"/>
  <c r="H13" i="1"/>
  <c r="K12" i="1"/>
  <c r="H12" i="1"/>
  <c r="K11" i="1"/>
  <c r="H11" i="1"/>
  <c r="K10" i="1"/>
  <c r="H10" i="1"/>
  <c r="K9" i="1"/>
  <c r="H9" i="1"/>
  <c r="L9" i="1" s="1"/>
  <c r="K8" i="1"/>
  <c r="H8" i="1"/>
  <c r="K7" i="1"/>
  <c r="H7" i="1"/>
  <c r="K6" i="1"/>
  <c r="H6" i="1"/>
  <c r="K5" i="1"/>
  <c r="H5" i="1"/>
  <c r="L5" i="1" s="1"/>
  <c r="K4" i="1"/>
  <c r="H4" i="1"/>
  <c r="L4" i="1" s="1"/>
  <c r="K3" i="1"/>
  <c r="H3" i="1"/>
  <c r="L250" i="1" l="1"/>
  <c r="L225" i="1"/>
  <c r="L81" i="1"/>
  <c r="L133" i="1"/>
  <c r="L141" i="1"/>
  <c r="L145" i="1"/>
  <c r="L197" i="1"/>
  <c r="L33" i="1"/>
  <c r="L236" i="1"/>
  <c r="L244" i="1"/>
  <c r="L251" i="1"/>
  <c r="L153" i="1"/>
  <c r="L161" i="1"/>
  <c r="L213" i="1"/>
  <c r="L248" i="1"/>
  <c r="L210" i="1"/>
  <c r="L18" i="1"/>
  <c r="L233" i="1"/>
  <c r="L245" i="1"/>
  <c r="L15" i="1"/>
  <c r="L47" i="1"/>
  <c r="L55" i="1"/>
  <c r="L87" i="1"/>
  <c r="L155" i="1"/>
  <c r="L187" i="1"/>
  <c r="L211" i="1"/>
  <c r="L218" i="1"/>
  <c r="L230" i="1"/>
  <c r="L234" i="1"/>
  <c r="L238" i="1"/>
  <c r="L242" i="1"/>
  <c r="L61" i="1"/>
  <c r="L69" i="1"/>
  <c r="L93" i="1"/>
  <c r="L101" i="1"/>
  <c r="L125" i="1"/>
  <c r="L149" i="1"/>
  <c r="L181" i="1"/>
  <c r="L208" i="1"/>
  <c r="L215" i="1"/>
  <c r="L229" i="1"/>
  <c r="L240" i="1"/>
  <c r="L247" i="1"/>
  <c r="L78" i="1"/>
  <c r="L126" i="1"/>
  <c r="L114" i="1"/>
  <c r="L91" i="1"/>
  <c r="L95" i="1"/>
  <c r="L99" i="1"/>
  <c r="L127" i="1"/>
  <c r="L131" i="1"/>
  <c r="L162" i="1"/>
  <c r="L178" i="1"/>
  <c r="L198" i="1"/>
  <c r="L209" i="1"/>
  <c r="L220" i="1"/>
  <c r="L227" i="1"/>
  <c r="L241" i="1"/>
  <c r="L94" i="1"/>
  <c r="L30" i="1"/>
  <c r="L205" i="1"/>
  <c r="L175" i="1"/>
  <c r="L217" i="1"/>
  <c r="L62" i="1"/>
  <c r="L237" i="1"/>
  <c r="L6" i="1"/>
  <c r="L10" i="1"/>
  <c r="L152" i="1"/>
  <c r="L180" i="1"/>
  <c r="L199" i="1"/>
  <c r="L207" i="1"/>
  <c r="L221" i="1"/>
  <c r="L232" i="1"/>
  <c r="L239" i="1"/>
  <c r="L8" i="1"/>
  <c r="L23" i="1"/>
  <c r="L27" i="1"/>
  <c r="L35" i="1"/>
  <c r="L54" i="1"/>
  <c r="L58" i="1"/>
  <c r="L66" i="1"/>
  <c r="L70" i="1"/>
  <c r="L74" i="1"/>
  <c r="L97" i="1"/>
  <c r="L113" i="1"/>
  <c r="L120" i="1"/>
  <c r="L124" i="1"/>
  <c r="L147" i="1"/>
  <c r="L166" i="1"/>
  <c r="L170" i="1"/>
  <c r="L174" i="1"/>
  <c r="L13" i="1"/>
  <c r="L28" i="1"/>
  <c r="L40" i="1"/>
  <c r="L59" i="1"/>
  <c r="L67" i="1"/>
  <c r="L86" i="1"/>
  <c r="L90" i="1"/>
  <c r="L98" i="1"/>
  <c r="L102" i="1"/>
  <c r="L110" i="1"/>
  <c r="L121" i="1"/>
  <c r="L148" i="1"/>
  <c r="L159" i="1"/>
  <c r="L163" i="1"/>
  <c r="L186" i="1"/>
  <c r="L17" i="1"/>
  <c r="L48" i="1"/>
  <c r="L79" i="1"/>
  <c r="L156" i="1"/>
  <c r="L179" i="1"/>
  <c r="L122" i="1"/>
  <c r="L172" i="1"/>
  <c r="L194" i="1"/>
  <c r="L3" i="1"/>
  <c r="L11" i="1"/>
  <c r="L21" i="1"/>
  <c r="L29" i="1"/>
  <c r="L37" i="1"/>
  <c r="L80" i="1"/>
  <c r="L142" i="1"/>
  <c r="L183" i="1"/>
  <c r="L195" i="1"/>
  <c r="L22" i="1"/>
  <c r="L26" i="1"/>
  <c r="L34" i="1"/>
  <c r="L38" i="1"/>
  <c r="L42" i="1"/>
  <c r="L65" i="1"/>
  <c r="L73" i="1"/>
  <c r="L84" i="1"/>
  <c r="L92" i="1"/>
  <c r="H200" i="1"/>
  <c r="L123" i="1"/>
  <c r="L130" i="1"/>
  <c r="L165" i="1"/>
  <c r="L173" i="1"/>
  <c r="L177" i="1"/>
  <c r="L184" i="1"/>
  <c r="L188" i="1"/>
  <c r="L19" i="1"/>
  <c r="L44" i="1"/>
  <c r="L51" i="1"/>
  <c r="L76" i="1"/>
  <c r="L83" i="1"/>
  <c r="K200" i="1"/>
  <c r="L112" i="1"/>
  <c r="L115" i="1"/>
  <c r="L119" i="1"/>
  <c r="L137" i="1"/>
  <c r="L144" i="1"/>
  <c r="L151" i="1"/>
  <c r="L169" i="1"/>
  <c r="L176" i="1"/>
  <c r="L109" i="1"/>
  <c r="L7" i="1"/>
  <c r="L24" i="1"/>
  <c r="L31" i="1"/>
  <c r="L45" i="1"/>
  <c r="L49" i="1"/>
  <c r="L56" i="1"/>
  <c r="L63" i="1"/>
  <c r="L77" i="1"/>
  <c r="L88" i="1"/>
  <c r="L191" i="1"/>
  <c r="L117" i="1"/>
  <c r="L128" i="1"/>
  <c r="L135" i="1"/>
  <c r="L160" i="1"/>
  <c r="L167" i="1"/>
  <c r="L185" i="1"/>
  <c r="L192" i="1"/>
  <c r="L41" i="1"/>
  <c r="K104" i="1"/>
  <c r="L25" i="1"/>
  <c r="L32" i="1"/>
  <c r="L39" i="1"/>
  <c r="L53" i="1"/>
  <c r="L57" i="1"/>
  <c r="L64" i="1"/>
  <c r="L71" i="1"/>
  <c r="L85" i="1"/>
  <c r="L89" i="1"/>
  <c r="L96" i="1"/>
  <c r="L103" i="1"/>
  <c r="L132" i="1"/>
  <c r="L139" i="1"/>
  <c r="L157" i="1"/>
  <c r="L164" i="1"/>
  <c r="L171" i="1"/>
  <c r="L189" i="1"/>
  <c r="L196" i="1"/>
  <c r="L12" i="1"/>
  <c r="L36" i="1"/>
  <c r="L43" i="1"/>
  <c r="L68" i="1"/>
  <c r="L75" i="1"/>
  <c r="L100" i="1"/>
  <c r="L111" i="1"/>
  <c r="L129" i="1"/>
  <c r="L136" i="1"/>
  <c r="L143" i="1"/>
  <c r="L168" i="1"/>
  <c r="L193" i="1"/>
  <c r="L108" i="1"/>
  <c r="H104" i="1"/>
  <c r="L252" i="1" l="1"/>
  <c r="L257" i="1" s="1"/>
  <c r="L104" i="1"/>
  <c r="L200" i="1"/>
  <c r="L256" i="1" s="1"/>
  <c r="L255" i="1" l="1"/>
  <c r="L258" i="1" s="1"/>
  <c r="O103" i="1"/>
</calcChain>
</file>

<file path=xl/sharedStrings.xml><?xml version="1.0" encoding="utf-8"?>
<sst xmlns="http://schemas.openxmlformats.org/spreadsheetml/2006/main" count="1008" uniqueCount="308">
  <si>
    <t xml:space="preserve">REGULAR </t>
  </si>
  <si>
    <t>ITEM</t>
  </si>
  <si>
    <t xml:space="preserve">DESCRIPCIÓN DETALLADA </t>
  </si>
  <si>
    <t>UNIDAD DE MEDIDA</t>
  </si>
  <si>
    <t>CANTIDAD</t>
  </si>
  <si>
    <t>URL</t>
  </si>
  <si>
    <t>VR/UNITARIO  INCUIDO IMPUESTOS</t>
  </si>
  <si>
    <t>VALOR TOTAL INCLIDO IMPUESTOS</t>
  </si>
  <si>
    <t>VALOR PROMEDIO</t>
  </si>
  <si>
    <t>CARBURADOR COMPLETO PARA MOTOCICLETA YAMAHA DT-125CC 1998</t>
  </si>
  <si>
    <t>UNIDAD</t>
  </si>
  <si>
    <t>https://motoparts.impocali.com/home/search</t>
  </si>
  <si>
    <t>https://shopee.com.co/Carburador-De-Motocicleta-27mm-Para-Yamaha-DT125-DT-125-DT175-RX125-Para-Suzuki-TZR125-RM65-RM80-RM85-Dirt-Bike-Accesorios-i.607017313.24314512018</t>
  </si>
  <si>
    <t>RAMAL ELECTRICO COMPLETO MOTOCICLETA YAMAHA DT-125CC 1998</t>
  </si>
  <si>
    <t>https://h2r.venndelo.com/item-ramal-electrico-dt-125-175-special-1996-98-46338</t>
  </si>
  <si>
    <t>https://motosistemas.com/es/productos/sistema-electrico-dt-125-modelo-nuevo-2000-2008-yamaha</t>
  </si>
  <si>
    <t>SWICHES DE ENCENDIDO YAMAHA DT-125CC 1998</t>
  </si>
  <si>
    <t>https://www.motoperformance.shop/producto/switch-de-encendido-dt-125-175/</t>
  </si>
  <si>
    <t>https://es.aliexpress.com/i/4000111595380.html</t>
  </si>
  <si>
    <t>REGULADORES DE VOLTAJE YAMAHA DT-125CC 1998</t>
  </si>
  <si>
    <t>https://www.solomoto.com.ar/REGULADOR%20VOLTAJE%20DT%20125</t>
  </si>
  <si>
    <t>https://urbanorepuestos.mercadoshops.com.ar/MLA-875891645-regulador-voltaje-yamaha-dt-125-6v-96-al-98-pietcard-1191-_JM</t>
  </si>
  <si>
    <t>BOBINA DE PULSO YAMAHA DT-125CC  1998</t>
  </si>
  <si>
    <t>https://www.cascosylujos.com/producto/bobina-pulsora-dt-125-especial-indusel/</t>
  </si>
  <si>
    <t>https://industriasleo.com/shop/pulsoras/203-bobina-pulsora-dte-175/</t>
  </si>
  <si>
    <t>BOBINAS DE ENCENDIDO YAMAHA DT-125CC 1998</t>
  </si>
  <si>
    <t>https://eltallerlabs.com/products/208003b-imbra</t>
  </si>
  <si>
    <t>https://globike.mercadoshops.com.co/MCO-603460131-bobina-de-encendido-dt-200-r-blaster-_JM</t>
  </si>
  <si>
    <t>BATERIA DE GEL PARA MOTOCICLETA YAMAHA DT-125CC</t>
  </si>
  <si>
    <t>https://atmopel.com.co/para-moto/bateria-de-gel-ixum-dt125d-disco/</t>
  </si>
  <si>
    <t>https://www.cascosylujos.com/producto/dt-125/</t>
  </si>
  <si>
    <t>CDI PARA MOTOCICLETA YAMAHA DT-125CC 1998</t>
  </si>
  <si>
    <t>https://globike.mercadoshops.com.co/MCO-482573387-cdi-yamaha-dt-125-175-especial-tipo-original-_JM</t>
  </si>
  <si>
    <t>https://motorepuestos.mercadoshops.com.ar/MLA-1102911933-cdi-2272-con-soporte-pietcard-yamaha-dt-125cc-lg-6463-_JM</t>
  </si>
  <si>
    <t>BOBINAS DE ALTA PARA MOTOCICLETA YAMAHA DT-125CC  1998</t>
  </si>
  <si>
    <t>https://distrimonto.com/productos/inicio/1302-bobina-de-alta-dt-125-rx-115.html</t>
  </si>
  <si>
    <t>https://www.xeroracingmotos.com.ar/BOBINAS%20DE%20ALTA%20PARA%20MOTOCICLETA%20YAMAHA%20DT-125</t>
  </si>
  <si>
    <t>BUJIAS DE ENCENDIDO PARA MOTOCICLETA YAMAHA DT-125CC  1998</t>
  </si>
  <si>
    <t>https://www.auteco.com.co/bujia-ngk-b8es-dt125/p</t>
  </si>
  <si>
    <t>MANDO LUCES PARA MOTOCICLETA YAMAHA DT-125CC 1998</t>
  </si>
  <si>
    <t>https://www.solomoto.com.ar/MLA-838388596-kit-comando-luces-yamaha-dt-125-175-solomototeam-_JM</t>
  </si>
  <si>
    <t>https://articulo.mercadolibre.com.co/MCO-1607649924-comando-izquierdo-dt125k-dt175kdt-125k-dt-175k-mod-viejo-_JM#polycard_client=search-nordic&amp;position=3&amp;search_layout=stack&amp;type=item&amp;tracking_id=0e42d446-4d0f-420e-a4ae-dedb8069f393</t>
  </si>
  <si>
    <t>JUEGO DE DIRECCIONALES (DERECHA Y IZQUIERDA) PARA MOTOCICLETA YAMAHA DT-125CC  1998 (2 DELANTERAS 2 TRASERAS)</t>
  </si>
  <si>
    <t>https://imbrastore.com/products/direccional-yamaha-dt-200-12w-del-der-tras-izq-naranja?variant=43894530965654</t>
  </si>
  <si>
    <t>https://repuestomotos.com/product/direccionales-led-moto-libero-125-ybr-125/</t>
  </si>
  <si>
    <t>FAROLA DELANTERA PARA MOTOCICLETA YAMAHA DT-125CC MODELO 1998</t>
  </si>
  <si>
    <t>https://comercializadoraangar.mercadoshops.com.co/MCO-537360570-farola-yamaha-dt-125-_JM</t>
  </si>
  <si>
    <t>https://imbrastore.com/products/farola-yamaha-dt-125?variant=43888081076374</t>
  </si>
  <si>
    <t>GUAYA DE ACELERADOR PARA MOTOCICLETA YAMAHA DT-125CC  1998</t>
  </si>
  <si>
    <t>https://es.aliexpress.com/i/32995852653.html</t>
  </si>
  <si>
    <t>https://www.guayas-golden.com/producto/guayas-de-acelerador-yamaha-dt-125-ds-completa/</t>
  </si>
  <si>
    <t>GUAYA DE EMBRAGUE PARA MOTOCICLETA YAMAHA DT-125CC  1998</t>
  </si>
  <si>
    <t>https://www.guayas-golden.com/producto/guayas-de-clutch-yamaha-dt-125-ds/</t>
  </si>
  <si>
    <t>https://mototorkke.com/producto/guaya-clutch-honda-dt-125-tt/</t>
  </si>
  <si>
    <t>CILINDRO MOTOR PARA MOTOCICLETA YAMAHA DT-125CC</t>
  </si>
  <si>
    <t>https://www.ebay.com/sch/i.html?_nkw=yamaha+dt+125+cilindro&amp;norover=1&amp;mkevt=1&amp;mkrid=711-153677-346401-4&amp;mkcid=2&amp;mkscid=102&amp;keyword=&amp;crlp=675198184529_&amp;MT_ID=&amp;geo_id=&amp;rlsatarget=dsa-2095183990292&amp;adpos=&amp;device=c&amp;mktype=&amp;loc=1003657&amp;poi=&amp;abcId=9314583&amp;cmpgn=20292564165&amp;sitelnk=&amp;adgroupid=149903427345&amp;network=g&amp;matchtype=&amp;gad_source=1&amp;gclid=CjwKCAjwhvi0BhA4EiwAX25uj_aFoj8TA_q26qsAtgUCnuH0yk-I8B2fajqmkQYXtsgop5T-UvPx1BoCEBMQAvD_BwE</t>
  </si>
  <si>
    <t>https://www.falabella.com.co/falabella-co/product/123238325/Kit-Cilindro-Dt-125-Dt-125k-Vitrix-Calidad-Superior/123238326</t>
  </si>
  <si>
    <t>KIT PISTON PARA MOTOR ESTANDAR (STD) PARA MOTOCICLETA YAMAHA DT-125CC</t>
  </si>
  <si>
    <t>https://co.ebay.com/b/Motorcycle-Pistons-Rings-Piston-Kits-for-Yamaha-DT125/177976/bn_20996183</t>
  </si>
  <si>
    <t>KIT PISTON PARA MOTOR AL 025 PARA MOTOCICLETA YAMAHA DT-125CC</t>
  </si>
  <si>
    <t>https://co.ebay.com/b/Motorcycle-Pistons-Rings-Piston-Kits-for-Yamaha-DT125/177976/bn_20996184</t>
  </si>
  <si>
    <t>KIT PISTON PARA MOTOR AL 050 PARA MOTOCICLETA YAMAHA DT-125CC</t>
  </si>
  <si>
    <t>https://co.ebay.com/b/Motorcycle-Pistons-Rings-Piston-Kits-for-Yamaha-DT125/177976/bn_20996185</t>
  </si>
  <si>
    <t>KIT PISTON PARA MOTOR AL 075 PARA MOTOCICLETA YAMAHA DT-125CC</t>
  </si>
  <si>
    <t>https://co.ebay.com/b/Motorcycle-Pistons-Rings-Piston-Kits-for-Yamaha-DT125/177976/bn_20996186</t>
  </si>
  <si>
    <t>KIT BIELAS PARA MOTOCICLETA YAMAHA DT-125CC</t>
  </si>
  <si>
    <t>https://es.aliexpress.com/item/32993854458.html?spm=a2g0o.productlist.main.3.37247d7cAqEXGw&amp;algo_pvid=be3a0db2-4feb-4045-ae9c-ed55973ffd49&amp;algo_exp_id=be3a0db2-4feb-4045-ae9c-ed55973ffd49-1&amp;pdp_npi=4%40dis%21COP%2197873.03%2190043.19%21%21%2123.75%2121.85%21%402101ef5e17216585669601051ec286%2166897049150%21sea%21CO%210%21ABX&amp;curPageLogUid=vYZ5U6AG1684&amp;utparam-url=scene%3Asearch%7Cquery_from%3A</t>
  </si>
  <si>
    <t>BALINERA CIGÜEÑAL PARA MOTOCICLETA YAMAHA DT-125CC</t>
  </si>
  <si>
    <t>https://www.tienda-yamaha.com.co/balinera-ciguenal-para-dt125-rx115-933062052900/p</t>
  </si>
  <si>
    <t>EMPAQUETADURA MOTOR COMPLETA - KIT PARA MOTOCICLETA YAMAHA DT-125CC</t>
  </si>
  <si>
    <t>https://repuestomotos.com/product/empaquetadura-yamaha-dt-125-completa-marca-vedamotor/</t>
  </si>
  <si>
    <t>https://www.falabella.com.co/falabella-co/product/125037691/Empaquetadura-Yamaha-Dt-125-Completa-Marca-Vedamotor/125037692</t>
  </si>
  <si>
    <t>JUEGOS DISCOS DE EMBRAGUE PARA MOTOCICLETA YAMAHA DT-125CC</t>
  </si>
  <si>
    <t>https://es.aliexpress.com/item/1005006339475367.html</t>
  </si>
  <si>
    <t>https://es.aliexpress.com/i/32996019999.html</t>
  </si>
  <si>
    <t>ACEITE SEMISINTÉTICO 4T 10w30 PARA MOTOCICLETA YAMAHA DT-125</t>
  </si>
  <si>
    <t>CUARTO (1/4)</t>
  </si>
  <si>
    <t>https://www.quintamotos.com.co/productos/mobil-super-moto-4t-mx-10w30-946ml/</t>
  </si>
  <si>
    <t>https://www.quintamotos.com.co/productos/shell-honda-4t-10w30-semi-sintetico-1l/</t>
  </si>
  <si>
    <t>LLAVES DE PASO GASOLINA PARA MOTOCICLETA YAMAHA DT-125CC</t>
  </si>
  <si>
    <t>https://es.aliexpress.com/item/1005006890321834.html?spm=a2g0o.productlist.main.5.4fbb2390vTTQ50&amp;algo_pvid=72ffa8d7-91e1-4be3-9e1a-ede82fad63a2&amp;algo_exp_id=72ffa8d7-91e1-4be3-9e1a-ede82fad63a2-2&amp;pdp_npi=4%40dis%21COP%2168449.31%2147926.88%21%21%2116.61%2111.63%21%402101e07217216640791036759ecfc8%2112000038630899389%21sea%21CO%210%21ABX&amp;curPageLogUid=PEXNrGDWzcg3&amp;utparam-url=scene%3Asearch%7Cquery_from%3A</t>
  </si>
  <si>
    <t>https://motorepuestoselcalidoso.vendty.com/product/1825/llave_paso_gasolina_dt_125_mototec</t>
  </si>
  <si>
    <t>TAPA TANQUE GASOLINA PARA MOTOCICLETA YAMAHA DT-125CC</t>
  </si>
  <si>
    <t>https://shopix.com.co/enventa-tapa-tanque-gasolina-yamaha-dt-k125-1999-y-seguro-supraparts_SCO1336719513</t>
  </si>
  <si>
    <t>https://www.falabella.com.co/falabella-co/product/128564146/TAPA-TANQUE-DE-GASOLINA-DT-125/128564150</t>
  </si>
  <si>
    <t>Goma Acople Carburador Filtro Aire YAMAHHA Dt 125 CC</t>
  </si>
  <si>
    <t>https://www.tienda-yamaha.com.co/acople-filtro-de-aire-para-dt125-175-18g144530100/p</t>
  </si>
  <si>
    <t>https://www.tecnomototcm.com/MLA-726787083-acople-de-carburador-a-filtro-de-aire-yamaha-dt125-_JM</t>
  </si>
  <si>
    <t>PATADA DE ENCENDIDO PARA MOTOCICLETA YAMAHA DT-125CC</t>
  </si>
  <si>
    <t>https://comercializadoraangar.mercadoshops.com.co/MCO-613434797-pedal-encendido-dt-125-_JM</t>
  </si>
  <si>
    <t>https://www.falabella.com.co/falabella-co/product/123946905/Pedal-de-Encendido-Para-Yamaha-Dt-Negro/123946908</t>
  </si>
  <si>
    <t>PALANCA DE CAMBIOS PARA MOTOCICLETA YAMAHA DT-125CC</t>
  </si>
  <si>
    <t>https://www.guevaramotos88.com/2mde811100</t>
  </si>
  <si>
    <t>https://carweb.mercadoshops.com.co/MCO-1327111745-palanca-cambios-yamaha-dt-_JM</t>
  </si>
  <si>
    <t>CULATA PARA MOTOCICLETA YAMAHA DT-125CC</t>
  </si>
  <si>
    <t>https://www.ebay.com/itm/266755188867?itmmeta=01J3G2S388QH56WWZ8TMNBQYMM&amp;hash=item3e1bd92883:g:voEAAOSwKuBmEA2V&amp;itmprp=enc%3AAQAJAAAA8AUX0Cd1b8js08lamCHXiaEry4%2B7FdsONbMytib958j8slblQDmNPbqEFqK8IHqCVBOn6IzOjhWrbd2vuKfVr%2FvfzRpBN0M9UVDZhmEj1oqd%2FP%2B1fj5IDYohM6Ej%2BS0YHaw%2FA5uAoWFRLV8H4MANRUrvZxzRNSTfjAAOc5OiKH%2Fdzr9N8uZOZ0%2FiZQyfrBC4fOQKU1ItqGtT4QOZngIx5ZfHD8ipjav1EBpGy4TUemdqn7HSrRv4MIoXVM45BKTokEjs43oX3hZIg6TWRrDuLu6ksDKCGI%2B%2BVdjMWXRUKQWt35bK91oyXfmGDAZT5RDcjg%3D%3D%7Ctkp%3ABk9SR6a05IKcZA</t>
  </si>
  <si>
    <t>https://www.ebay.com/itm/156096027340?itmmeta=01J3G2S3892RBH1FE3G81J8GMJ&amp;hash=item24580c5acc:g:x6IAAOSwkGNl5Nir&amp;itmprp=enc%3AAQAJAAAA8EXyI0w%2BpFzlShAuM5MIgcxwpSvqgt3EblBFB2eH5vjbpX0%2Ffhe69un82xr9HXJ9rQxx9fEOir4%2FNit8LPWJaznIvLFJg87bTkelgw9bACAIjIps6EDjyscfL0c0R4eGdkvwYz%2BUOpd2bNzgx3GB8GQN%2Fe5Nl5GpdrmYVXNtL8oLxeLNpNQY2uTmzIGsf%2FDl5lDwD7mW28sxHUL8yfazUHO%2Bc2DpEsaQfJVpVTf5Zalcx2uI5AwvSi1LK4kW2F7e4XGmBWDqxrK0QiIqliBr3EyeWVMu42Yjvt5kgH%2BRFhvpJvuDfvCFJEVmPOxiYUTyEg%3D%3D%7Ctkp%3ABk9SR6a05IKcZA</t>
  </si>
  <si>
    <t>JUEGO DE BANDAS DE FRENO TRASERAS PARA MOTOCICLETA YAMAHA DT-125CC</t>
  </si>
  <si>
    <t>https://www.virtualpits.com/banda-para-frenos-de-yamaha-dt-125-175-traseras-1985-1995-kross/p</t>
  </si>
  <si>
    <t>https://www.industriasjapan.store/MCO-561570066-banda-freno-japan-yamaha-dt-125-d-trasera-010119-_JM</t>
  </si>
  <si>
    <t>JUEGO DE PASTILLAS DE FRENO DELANTERAS PARA MOTOCICLETA YAMAHA DT-125CC</t>
  </si>
  <si>
    <t>https://www.virtualpits.com/pastilla-para-frenos-de-yamaha-dt-125-200-yamaha-dt-125-200-traseras-1991-kross/p</t>
  </si>
  <si>
    <t>https://www.industriasjapan.store/MCO-561793352-pastilla-freno-japan-yamaha-dt-125-ds-delantera-017713-_JM</t>
  </si>
  <si>
    <t>KIT RODAMIENTO RUEDA DELANTERO PARA MOTOCICLETA YAMAHA DT-125CC</t>
  </si>
  <si>
    <t>https://co.ebay.com/b/Motorcycle-Axles-Bearings-Seals-for-Yamaha-DT125/180036/bn_20976148</t>
  </si>
  <si>
    <t>KIT RODAMIENTO TRASERO PARA MOTOCICLETA YAMAHA DT-125CC</t>
  </si>
  <si>
    <t>https://www.ebay.com/itm/401368304350?fits=Model%3ADT125%7CMake%3AYamaha&amp;itmmeta=01J3G3ZKK3WPW09J2P72GT2VV7&amp;hash=item5d736a4ade:g:5n0AAOSwf~NdxiYq</t>
  </si>
  <si>
    <t>FILTROS DE AIRE PARA MOTOCICLETA YAMAHA DT-125CC</t>
  </si>
  <si>
    <t>https://www.falabella.com.co/falabella-co/product/121221056/FILTRO-AIRE-DT100K-DT125-175K-ORIGINAL/121221057</t>
  </si>
  <si>
    <t>https://articulo.mercadolibre.com.co/MCO-1202049707-filtro-aire-dt100kdt125-175k-original-_JM#polycard_client=search-nordic&amp;position=13&amp;search_layout=stack&amp;type=item&amp;tracking_id=9f68dd11-8c0c-4697-b5fd-0cb4ac3f7890</t>
  </si>
  <si>
    <t>KT COMPLETO PRENSA Y ARAÑA EMBRAGUE PARA MOTOCICLETA YAMAHA DT-125CC</t>
  </si>
  <si>
    <t>https://www.inversionesct.shop/MCO-1198518217-arana-prensa-clutch-dt125-k-dt125k-dt-175-_JM</t>
  </si>
  <si>
    <t>https://articulo.mercadolibre.com.co/MCO-1198518217-arana-prensa-clutch-dt125-k-dt125k-dt-175-_JM#polycard_client=search-nordic&amp;position=12&amp;search_layout=stack&amp;type=item&amp;tracking_id=59e96c12-9fdb-4528-99c1-05d5ac11d48d</t>
  </si>
  <si>
    <t>CARBURADOR CORTINA PLANA P30 CON POWERT JET MOTOCICLETA AKT NKD 125</t>
  </si>
  <si>
    <t>https://hangarmotos.mercadoshops.com.co/MCO-1197007537-carburador-racing-akt-nkd-32mm-cortina-plana-_JM</t>
  </si>
  <si>
    <t>https://repuestomotos.com/product/carburador-cortina-plana-sistema-powerjet-filtro-tipo-uni-2/</t>
  </si>
  <si>
    <t>KIT CILINDRO Y PISTON STANDART PARA MOTOCICLETA AKT NKD 125</t>
  </si>
  <si>
    <t>https://www.falabella.com.co/falabella-co/product/123290397/Carburador-Cortina-Plana-Sistema-Powerjet-+-Filtro-Conico/123290398?https://www.falabella.com.co/falabella-co&amp;gad_source=1&amp;gclid=Cj0KCQjw-5y1BhC-ARIsAAM_oKkvBtB-3bPvjXIkTnRaij9ehCwexSqv0mngvM9Jyn0qeew0YPZNiF0aArl7EALw_wcB&amp;gclsrc=aw.ds</t>
  </si>
  <si>
    <t>https://www.shoppartsweb.co/MCO-1217029070-kit-cilindro-nkd-125-13mm-repotenciado-a-160-cc-_JM</t>
  </si>
  <si>
    <t>KIT CILINDRO Y PISTON STANDART  PARA MOTOCICLETA AKT NKD 150</t>
  </si>
  <si>
    <t>https://hangarmotos.mercadoshops.com.co/MCO-548721716-kit-cilindro-akt-150-cgr-_JM</t>
  </si>
  <si>
    <t>https://mobikerrepuestosmoto.com/products/kit-cilindro-akt-150-cgr</t>
  </si>
  <si>
    <t>KIT PISTON MOTOR ESTANDAR PARA MOTOCICLETA AKT NKD 125</t>
  </si>
  <si>
    <t>https://comercializadoraangar.mercadoshops.com.co/MCO-912425121-kit-piston-akt-125-flex-standard-vitrix-_JM</t>
  </si>
  <si>
    <t>https://www.motoperformance.shop/producto/kit-piston-std-125-akt-sport/</t>
  </si>
  <si>
    <t>KIT PISTON MOTOR ESTANDAR PARA MOTOCICLETA AKT NKD 150</t>
  </si>
  <si>
    <t>https://distrimonto.com/productos/inicio/209-kit-piston-para-akt-150-cgr-estandar.html</t>
  </si>
  <si>
    <t>https://mapachestore.co/products/kit-piston-akt-evo-150-ne-0-75-owem-modelo-viejo-arsem-2?variant=43890977964182</t>
  </si>
  <si>
    <t>KIT PISTON MOTOR AL 050 PARA MOTOCICLETA AKT NKD 125</t>
  </si>
  <si>
    <t>https://mapachestore.co/products/kit-piston-ak125-flex-0-50?variant=43908342317206</t>
  </si>
  <si>
    <t>https://www.auteco.com.co/kit-piston-nitrox-nkd-125-new-model-050/p</t>
  </si>
  <si>
    <t>KIT ARBOL DE LEVAS COMPLETO RACING  PARA MOTOCICLETA AKT NKD 125</t>
  </si>
  <si>
    <t>https://www.rhinomotocicletas.com/MCO-1235318536-kit-arbol-levas-racing-akt-nkd-r-125-original-_JM</t>
  </si>
  <si>
    <t>https://mercleta.com/product/kit-arbol-levas-racing-akt-sl-evo-ttr-r3-nkd-cr4-original-kn/</t>
  </si>
  <si>
    <t>KIT ARBOL DE LEVAS COMPLETO RACING  PARA MOTOCICLETA AKT NKD 150</t>
  </si>
  <si>
    <t>VARILLA BALANCINES PARA MOTOCICLETA AKT NKD 125</t>
  </si>
  <si>
    <t>https://www.motoperformance.shop/etiqueta-producto/varillas-de-balancin-akt-125-sl/</t>
  </si>
  <si>
    <t>https://www.motoperformance.shop/producto/varilla-balancin-botadores-akt/</t>
  </si>
  <si>
    <t>JUEGO VALVULAS DE ADMISIÓN Y ESCAPE CON SELLOS MOTOR PARA MOTOCICLETA AKT NKD  125</t>
  </si>
  <si>
    <t>https://www.motoperformance.shop/producto/valvulas-akt-evo-r3-125/</t>
  </si>
  <si>
    <t>JUEGO VALVULAS DE ADMISIÓN Y ESCAPE CON SELLOS MOTOR PARA MOTOCICLETA AKT NKD  150</t>
  </si>
  <si>
    <t>https://www.rhinomotocicletas.com/listado/accesorios-vehiculos/repuestos-motos-cuatrimotos/motor/otros/_SHIPPING*ORIGIN_10215068</t>
  </si>
  <si>
    <t>EMPAQUETADURA MOTOR COMPLETA - KIT PARA MOTOCICLETA AKT NKD 125</t>
  </si>
  <si>
    <t>https://www.rhinomotocicletas.com/MCO-577605594-kit-empaques-completo-akt-nkdrttr-cgr-125-original-_JM</t>
  </si>
  <si>
    <t>https://rpmmotostore.mercadoshops.com.co/MCO-808844090-kit-empaques-motor-nkd125-_JM</t>
  </si>
  <si>
    <t>SILICONA SELLADORA PARA JUNTAS DE MOTOR GRIS POR TUBO DE 50 GR</t>
  </si>
  <si>
    <t>https://es.aliexpress.com/item/1005006646674160.html?spm=a2g0o.detail.pcDetailTopMoreOtherSeller.2.4b9c18ip18ipky&amp;gps-id=pcDetailTopMoreOtherSeller&amp;scm=1007.40050.354490.0&amp;scm_id=1007.40050.354490.0&amp;scm-url=1007.40050.354490.0&amp;pvid=073fe3c4-09e5-4626-9136-3e0b92abc948&amp;_t=gps-id:pcDetailTopMoreOtherSeller,scm-url:1007.40050.354490.0,pvid:073fe3c4-09e5-4626-9136-3e0b92abc948,tpp_buckets:668%232846%238111%231996&amp;isseo=y&amp;pdp_npi=4%40dis%21COP%2158587.57%2118754.54%21%21%2114.37%214.60%21%402101e54417217634789524519eec65%2112000037914502094%21rec%21CO%21%21ABX&amp;utparam-url=scene%3ApcDetailTopMoreOtherSeller%7Cquery_from%3A</t>
  </si>
  <si>
    <t>https://www.sumicali.com/producto/loctite-5699-50/</t>
  </si>
  <si>
    <t>GRASA JABON DE LITIO POR TARRO DE 450GR</t>
  </si>
  <si>
    <t>https://maquitodo.com.co/grasas/grasa-multiuso-jabon-base-litio-450g-tru-r891</t>
  </si>
  <si>
    <t>https://www.diago.com.co/MCO-1170018359-grasa-lubricante-multiuso-de-jabon-base-litio-450g-12783-_JM</t>
  </si>
  <si>
    <t>Sistema Electrico Akt 125 Nkd Con Run</t>
  </si>
  <si>
    <t>https://motosistemas.com/es/productos/sistema-electrico-akt-evo-ne-125-150-todos-los-modelos</t>
  </si>
  <si>
    <t>https://globike.mercadoshops.com.co/MCO-565673867-sistema-electrico-akt-125-nkd-mv-_JM</t>
  </si>
  <si>
    <t>FAROLA DELANTERA PARA MOTOCICLETA AKT NKD</t>
  </si>
  <si>
    <t>https://repuestomotos.com/product/farola-delantera-akt-nkd-125/</t>
  </si>
  <si>
    <t>https://motopartscali.com/index.php/product/farola-akt-125-nkd-sl/</t>
  </si>
  <si>
    <t>SWICHES DE ENCENDIDO PARA MOTOCICLETA AKT NKD</t>
  </si>
  <si>
    <t>https://gxmotor.co/products/suiche-de-encendido-para-akt-125-nkd-gx-motor</t>
  </si>
  <si>
    <t>https://www.falabella.com.co/falabella-co/product/121022862/SWITCH-ENCENDIDO-AK125SL-NKD-ORIGINAL/121022864</t>
  </si>
  <si>
    <t>STOP LED PARA MOTOCICLETA AKT NKD</t>
  </si>
  <si>
    <t>https://atmopel.com.co/para-moto/stop-led-nkd-125/</t>
  </si>
  <si>
    <t>https://www.motoperformance.shop/etiqueta-producto/stop-en-led-akt-nkd-125/</t>
  </si>
  <si>
    <t>DIRECCIONALES PARA MOTOCICLETA AKT NKD</t>
  </si>
  <si>
    <t>https://imbrastore.com/products/direccional-akt-125-nkd-ttr-180-del-izq-tras-der-transp?variant=43906090533014</t>
  </si>
  <si>
    <t>https://motohelp.com.co/producto/direccional-akt-nkd-ttr-humo-kontrol/</t>
  </si>
  <si>
    <t>BATERIA PARA MOTOCICLETA AKT NKD</t>
  </si>
  <si>
    <t>https://www.motoracer.online/MCO-2381079092-bateria-moto-akt-125-nkd-sl-evo-tt-gel-12n65-lb-_JM</t>
  </si>
  <si>
    <t>https://gxmotor.co/products/bateria-para-moto-gx-12n6-5l-bs</t>
  </si>
  <si>
    <t>MOTOR DE ARRANQUE PARA MOTOCICLETA AKT NKD</t>
  </si>
  <si>
    <t>https://repuestostep.mercadoshops.com.co/MCO-851609014-motor-arranque-akt-125150180200-s-sl-slr-evo-ne-r3-nkd-_JM</t>
  </si>
  <si>
    <t>https://motorepuestos.com.co/tienda/repuestos/motor/motor-arranque/motor-arranque-akt-125-sl-nkd-tts-180-xm-genui-und/</t>
  </si>
  <si>
    <t>AUTOMATICO DE ARRANQUE (MARRANA) PARA MOTOCICLETA AKT NKD</t>
  </si>
  <si>
    <t>https://www.rhinomotocicletas.com/MCO-535582483-relay-arranque-moto-akt-slnkd-_JM</t>
  </si>
  <si>
    <t>https://www.rhinomotocicletas.com/MCO-636936585-relay-arranque-akt-dynamic-125-sc-scr-jet4-jet-5-_JM</t>
  </si>
  <si>
    <t>CDI RACING MÁS BOBINAS DE ALTA PARA MOTOCICLETA AKT NKD</t>
  </si>
  <si>
    <t>https://www.natuparts.shop/MCO-1155384944-cdi-akt-nkd-125-racing-vitrix-bobina-de-alta-nibbi-_JM?gad_source=1&amp;gclid=CjwKCAjwqf20BhBwEiwAt7dtdWU-qI3NblqBMBqwmmjFLVyY7JPWwybPpOWLXmfcSDVc5TYfwveQKBoC6hsQAvD_BwE</t>
  </si>
  <si>
    <t>https://repuestomotos.com/product/cdi-akt-nkd-125-racing-vitrix-bobina-de-alta-racing/</t>
  </si>
  <si>
    <t>COMANDO ACELERADOR PARA MOTOCICLETA AKT NKD</t>
  </si>
  <si>
    <t>https://www.rhinomotocicletas.com/MCO-537693234-comando-izquierdo-moto-akt-evo-ne-125150-_JM</t>
  </si>
  <si>
    <t>https://www.rhinomotocicletas.com/MCO-607667733-comando-izquierdo-akt-evonkdr-2014-original-_JM</t>
  </si>
  <si>
    <t>SOPORTE Y MANIGUETA DERECHA  AKT NKD</t>
  </si>
  <si>
    <t>https://motorepuestos.com.co/tienda/repuestos/plasticos/maniguetas/manigueta-freno-del-con-soporte-akt-125-nkd-nkdr-genui-und/</t>
  </si>
  <si>
    <t>https://www.motoperformance.shop/producto/manigueta-de-freno-akt-125-nkd/</t>
  </si>
  <si>
    <t>SOPORTE Y MANIGUETA IZQUIERDA AKT NKD</t>
  </si>
  <si>
    <t>BATERIA DE GEL PARA MOTOCICLETA SUZUKI GN-125</t>
  </si>
  <si>
    <t>https://gxmotor.co/products/bateria-para-moto-gx-6n4-2a-1?gad_source=1&amp;gclid=CjwKCAjwqf20BhBwEiwAt7dtdV1E6LvFxWzpm_pnjSQejCBGsc0LyVmpZBro0W6aB9B_hFwnAo1LQxoCQL8QAvD_BwE</t>
  </si>
  <si>
    <t>https://gxmotor.co/products/bateria-para-moto-tcs-yt7b-bs</t>
  </si>
  <si>
    <t>SWICHE DE ENCENDIDO PARA MOTOCICLETA SUZUKI GN-125</t>
  </si>
  <si>
    <t>https://www.motoracer.online/MCO-835155903-switch-suiche-de-encendido-suzuki-gn-125h-_JM</t>
  </si>
  <si>
    <t>https://www.luegopago.com/productos/4a4f3a4e-6cad-4779-ae9c-bd03c91e6851?utm_term=&amp;utm_campaign=LP_SITE_COL_GO-MAX-PEF_PEF_CONVER_CPC_AON_0117_2023&amp;utm_source=google&amp;utm_medium=cpc&amp;hsa_acc=8477446946&amp;hsa_cam=19700616869&amp;hsa_grp=&amp;hsa_ad=&amp;hsa_src=x&amp;hsa_tgt=&amp;hsa_kw=&amp;hsa_mt=&amp;hsa_net=adwords&amp;hsa_ver=3&amp;gad_source=1&amp;gclid=CjwKCAjwqf20BhBwEiwAt7dtdTW6nWUvznrru7iCJS_dBcseoVIBiqUdOTuOycYPs6BFnjNCvq5VIxoCn6oQAvD_BwE</t>
  </si>
  <si>
    <t>REGULADORES DE VOLTAJE PARA MOTOCICLETA SUZUKI GN-125</t>
  </si>
  <si>
    <t>https://www.fasmotos.com.ar/MLA-768829754-regulador-de-voltaje-1358-suzuki-gn125an125en125-fas-motos-_JM</t>
  </si>
  <si>
    <t>https://motocanal.mercadoshops.com.ar/MLA-612226119-regulador-de-voltaje-suzuki-gn-125-250-japon-_JM</t>
  </si>
  <si>
    <t>BOBINAS DE ALTA PARA MOTOCICLETA SUZUKI GN-125</t>
  </si>
  <si>
    <t>https://comercializadoraangar.mercadoshops.com.co/MCO-637336918-bobina-alta-gn-125-calidad-premium-_JM</t>
  </si>
  <si>
    <t>https://globike.mercadoshops.com.co/MCO-482025304-bobina-de-alta-suzuki-gn-125-_JM</t>
  </si>
  <si>
    <t>EMPAQUETADURA COMPLETA MOTOR PARA MOTOCICLETA SUZUKI GN-125 KIT</t>
  </si>
  <si>
    <t>https://www.falabella.com.co/falabella-co/product/121023601/KIT-EMPAQUE-MOTOR-GN125/121023602</t>
  </si>
  <si>
    <t>https://motorepuestos.com.co/tienda/repuestos/motor/empaquetaduras/empaquetadura-kit-comporings-gn-125-h-apple-kit/</t>
  </si>
  <si>
    <t>KIT PISTONE MOTOR ESTANDAR PARA MOTOCICLETA SUZUKI GN-125</t>
  </si>
  <si>
    <t>https://www.tienda.wstandard.com.ar/MLA-1179568144-kit-piston-suzuki-en-125-gn-125-w-standard-_JM</t>
  </si>
  <si>
    <t>https://mapachestore.co/products/kit-piston-gn125h-gs125-std?variant=43883207491734</t>
  </si>
  <si>
    <t>KIT PISTONES MOTOR AL 025 PARA MOTOCICLETA SUZUKI GN-125</t>
  </si>
  <si>
    <t>KIT PISTONES MOTOR AL 050 PARA MOTOCICLETA SUZUKI GN-125</t>
  </si>
  <si>
    <t>BALINERA CIGÜEÑAL PARA MOTOCICLETA SUZUKI GN-125</t>
  </si>
  <si>
    <t>https://mapachestore.co/products/rodamiento-ciguenal-6207-c3-gn125h-gixxer150-apache160-180?variant=43883266146454</t>
  </si>
  <si>
    <t>https://www.puntollantas.com/balinera-koyo-6204/</t>
  </si>
  <si>
    <t>PASTILLAS DE FRENO PARA MOTOCICLETA SUZUKI GN-125</t>
  </si>
  <si>
    <t>JUEGO</t>
  </si>
  <si>
    <t>https://brakepak.com/tienda/sin%20categor%C3%ADa/pastilla-de-freno-para-suzuki-gn-125-nova/</t>
  </si>
  <si>
    <t>https://suzuki-center.mercadoshops.com.ar/MLA-619876594-pastillas-de-freno-suzuki-gn125-originales-59300h33812h000-_JM#position%3D6%26search_layout%3Dstack%26type%3Ditem%26tracking_id%3D4332d792-c9a3-4d6d-a841-67b3edbb0ba7</t>
  </si>
  <si>
    <t>BANDAS DE FRENO PARA MOTOCICLETA SUZUKI GN-125</t>
  </si>
  <si>
    <t>https://imbrastore.com/products/banda-freno-gn125-g125-ts-185-tvs-100-sport-del?variant=43648151388310</t>
  </si>
  <si>
    <t>https://www.falabella.com.co/falabella-co/product/120264855/BANDA-FRENO-TS185-GS125-GN125-NACIONAL/120264859?kid=se0016154fc&amp;pid=Google_w2a&amp;gad_source=1&amp;gclid=CjwKCAjwqf20BhBwEiwAt7dtdbBCFo8r1HGIExcuC6qPp3XyKV-bZ4AbtSqV0ta-CEE22aT22dMaghoCFLwQAvD_BwE&amp;gclsrc=aw.ds</t>
  </si>
  <si>
    <t>ACEITE SEMISINTÉTICO MOTOR 10W/30 4T</t>
  </si>
  <si>
    <t>CADENILLAS DE DISTRIBUCIÓN PARA MOTOCICLETA SUZUKI GN-125</t>
  </si>
  <si>
    <t>https://motorepuestos.com.co/tienda/repuestos/motor/cadenillas/cadenilla-distribucion-gn125-sukiparts-und/</t>
  </si>
  <si>
    <t>https://suzuki-center.mercadoshops.com.ar/MLA-914364517-cadena-distribucion-suzuki-gn-125-h-12760-05220-_JM</t>
  </si>
  <si>
    <t>JUEGO DE VALVULAS DE ADMISIÓN Y ESCAPE MOTOR PARA MOTOCICLETA SUZUKI GN-125</t>
  </si>
  <si>
    <t>https://mapachestore.co/products/kit-valvulas-gn125h-gs125-gsx150?variant=43908836130966</t>
  </si>
  <si>
    <t>https://www.tienda.wstandard.com.ar/MLA-752079414-juego-valvulas-p-suzuki-gn-125-5mm-w-standard-_JM</t>
  </si>
  <si>
    <t>TENSORES Y GUÍA  CADENILLA MOTOR PARA MOTOCICLETA SUZUKI GN-125</t>
  </si>
  <si>
    <t>https://mapachestore.co/products/juego-guias-de-cadenilla-suzuki-gs-125-gsx-150?variant=43908838686870</t>
  </si>
  <si>
    <t>https://paramotosdl.mercadoshops.com.co/MCO-527713092-guia-y-tensor-cadenilla-gn-h-gn-125-_JM</t>
  </si>
  <si>
    <t>JUEGO DIRECCIONALES (IZQUIERDAS Y DERECHAS) PARA MOTOCICLETA SUZUKI GN-125  (2 DRECHAS , DOS IZQUIERDAS)</t>
  </si>
  <si>
    <t>https://motohelp.com.co/producto/direccionales-suzuki-gs125-gn-izquierda-vaox/</t>
  </si>
  <si>
    <t>https://atmopel.com.co/product-tag/direccionales-para-motos-direccionales-medellin/?jsf=epro-archive:grid-producto&amp;tax=marca:744;referencia:745</t>
  </si>
  <si>
    <t>BUJIA DE IRIDUIM DE ENCENDIDO PARA MOTOCICLETA SUZUKI GN-125</t>
  </si>
  <si>
    <t>https://suzuki-center.mercadoshops.com.ar/MLA-1566868300-bujia-iridium-d8tc-d8ea-benelli-tnt-15-150-_JM#position%3D17%26search_layout%3Dstack%26type%3Ditem%26tracking_id%3D107ff1ec-fc08-40c9-a2d4-5b6cfcb362ca</t>
  </si>
  <si>
    <t>https://suzuki-center.mercadoshops.com.ar/MLA-1130670752-bujia-yoyo-cr8e-iridium-suzuki-en-gn-125-gsx-vstrom-650-_JM#position%3D50%26search_layout%3Dstack%26type%3Ditem%26tracking_id%3D85ef8d97-2f1d-4979-b0b5-db487ee98364</t>
  </si>
  <si>
    <t>ESCOBILLAS MOTOR DE ARRANQUE PARA MOTOCICLETA SUZUKI GN-125 set x 4 unidades</t>
  </si>
  <si>
    <t>JUEGO X 4 UNIDADES</t>
  </si>
  <si>
    <t>https://motorepuestos.com.co/tienda/repuestos/motor/motor-arranque/escobillas-arranque-gs125-sukiparts-setx4/</t>
  </si>
  <si>
    <t>https://www.guevaramotos88.com/tp0857</t>
  </si>
  <si>
    <t>LIMPIADOR CARBURADOR EN  AEROSOL x240 ML</t>
  </si>
  <si>
    <t>https://www.homecenter.com.co/homecenter-co/product/188717/limpiador-carburador-240-ml-qualitor-simoniz/188717/</t>
  </si>
  <si>
    <t>https://www.easy.com.co/limpiador-carburador-240ml-5400/p</t>
  </si>
  <si>
    <t>LUBRICADOR CADENA AEROSOL X 400 ML</t>
  </si>
  <si>
    <t>https://tecnoples.com.co/producto/lubricante-de-cadenas-en-aerosol-400-ml-truper-101975/</t>
  </si>
  <si>
    <t>https://ferreimpacto.mercadoshops.com.co/lubricante-de-cadenas-en-aerosol-400-ml-truper/p/MCO26264169</t>
  </si>
  <si>
    <t>CAMPANA TRASERA AKT NKD  125 MODELO 2022</t>
  </si>
  <si>
    <t>https://www.homecenter.com.co/homecenter-co/product/674715/campana-trasera-para-akt125-nkd/674715/</t>
  </si>
  <si>
    <t>https://motohelp.com.co/producto/campana-trasera-akt-125-nkd-vaox/</t>
  </si>
  <si>
    <t>PORTABANDAS  TRASER AKT NKD  125 MODELO 2022</t>
  </si>
  <si>
    <t>https://www.motoperformance.shop/producto/porta-bandas-tras-125-nkd/</t>
  </si>
  <si>
    <t>https://motorepuestos.com.co/tienda/repuestos/frenos/porta-bandas/portabandas-tras-negro-akt-125-sl-nkd-nkdr-genui-und/</t>
  </si>
  <si>
    <t>BANDAS  TRASER AKT NKD  125 MODELO 2022</t>
  </si>
  <si>
    <t>https://motohelp.com.co/producto/bandas-freno-traseras-akt-nkd-125-sl-akt/</t>
  </si>
  <si>
    <t>https://motosymotoselpaisa.com/shop/banda-freno-akt125-sportnkd-del-origina</t>
  </si>
  <si>
    <t>JUEGO BUJES PORTA SPROKER AKT NKD  125 MODELO 2022</t>
  </si>
  <si>
    <t>https://www.falabella.com.co/falabella-co/product/119898259/BUJE-PORTA-SPROKET-AK125SL-NKD-ORIGINAL/119898262</t>
  </si>
  <si>
    <t>https://distrimonto.com/productos/inicio/1089-buje-de-porta-sprocket-para-akt-125-par.html</t>
  </si>
  <si>
    <t>CAUCHO PORTA SPROKER AKT NKD  125 MODELO 2022</t>
  </si>
  <si>
    <t>https://probiker.co/collections/akt/products/antivibrante-de-campana-5005-spartan</t>
  </si>
  <si>
    <t>https://probiker.co/products/antivibrante-de-campana-5006-spartan</t>
  </si>
  <si>
    <t>LEVA FRENO TRASERO AKT NKD  125 MODELO 2022</t>
  </si>
  <si>
    <t>https://www.falabella.com.co/falabella-co/product/120058599/LEVA-FRENO-RR-NKD-SL-NKDR-SLR-ORIGINAL/120058600?exp=linio</t>
  </si>
  <si>
    <t>https://listado.mercadolibre.com.co/levas-de-freno-nkd-125</t>
  </si>
  <si>
    <t>Eje Abrebandas TRASERO AKT NKD  125 MODELO 2022</t>
  </si>
  <si>
    <t>https://publimotos.com/tienda/producto/eje-abrebandas-genui-ak-125-150-ttr/</t>
  </si>
  <si>
    <t>https://www.cascosylujos.com/producto/eje-abre-bandas-flex-125-akt/</t>
  </si>
  <si>
    <t>EJE TRASERO AKT NKD  125 MODELO 2022</t>
  </si>
  <si>
    <t>https://motorepuestoselcalidoso.vendty.com/product/3774/eje_trasero_akt_125_nkd_motofac</t>
  </si>
  <si>
    <t>https://www.motoperformance.shop/producto/eje-de-tijera-akt-125-nkd/</t>
  </si>
  <si>
    <t>PORTA SPROKER AKT NKD  125 MODELO 2022</t>
  </si>
  <si>
    <t>https://www.cascosylujos.com/producto/porta-sprocker-de-akt-125-nkd/</t>
  </si>
  <si>
    <t>https://gxmotor.co/products/porta-sprocket-con-retenedor-y-balinera-para-akt25-sl-nkd-everestt</t>
  </si>
  <si>
    <t>FILTROS DE AIRE PARA MOTOCICLETA SUZUKI GN-125</t>
  </si>
  <si>
    <t>https://www.lubricantesescamilla.com/producto/filtro-aire-moto-suzuki-gs-125-gn-125-tecnifil/</t>
  </si>
  <si>
    <t>https://suzuki-center.mercadoshops.com.ar/MLA-762403122-filtro-aire-original-suzuki-gn-125-13781h2a300h000-_JM</t>
  </si>
  <si>
    <t>LLANTA DELANTERA 275 X 18 PISTERA SELLOMATIC</t>
  </si>
  <si>
    <t>https://www.magnamotoclub.com.co/llantas?gad_source=1&amp;gclid=Cj0KCQjw-5y1BhC-ARIsAAM_oKn7RhbsmwyA4nD-OBE1aTMd5V2PYB0qnIyLPHPHtJdQvvPr-nbSTjUaAjlYEALw_wcB&amp;initialMap=c&amp;initialQuery=llantas&amp;map=category-1,brand,rin,ancho&amp;query=/llantas/tvs/18/2-75&amp;searchState</t>
  </si>
  <si>
    <t>LLANTA TRASERA 300 X 18 PISTERA SELLOMATIC</t>
  </si>
  <si>
    <t>https://www.repuestosyllantasjm.com/listado/accesorios-vehiculos/llantas/_NoIndex_True_RIM*DIAMETER_18%22-18%22#applied_filter_id%3DRIM_DIAMETER%26applied_filter_name%3DDi%C3%A1metro+de+la+llanta%26applied_filter_order%3D2%26applied_value_id%3D%5B18%22-18%22%5D%26applied_value_name%3DRin+18%26applied_value_order%3D5%26applied_value_results%3D50%26is_custom%3Dfalse</t>
  </si>
  <si>
    <t>https://tractomulasdecolombia.com/categoria-producto/llantas/moto/page/4/?gad_source=1&amp;gclid=Cj0KCQjw-5y1BhC-ARIsAAM_oKmk7JtWNgXpqohiAtFUrv9p9cv8iL5lBp9gu880dPCu8_-mGfgE2WgaAh1GEALw_wcB</t>
  </si>
  <si>
    <t>LLANTA DELANTERA 275 X 21 PISTERA</t>
  </si>
  <si>
    <t>https://www.repuestosyllantasjm.com/listado/accesorios-vehiculos/llantas/_NoIndex_True_RIM*DIAMETER_21%22-21%22#applied_filter_id%3DRIM_DIAMETER%26applied_filter_name%3DDi%C3%A1metro+de+la+llanta%26applied_filter_order%3D2%26applied_value_id%3D%5B21%22-21%22%5D%26applied_value_name%3DRin+21%26applied_value_order%3D7%26applied_value_results%3D9%26is_custom%3Dfalse</t>
  </si>
  <si>
    <t>https://www.virtualllantas.com/llantas-2.75-r21</t>
  </si>
  <si>
    <t>LLANTA DELANTERA 410 X 18 PISTERA</t>
  </si>
  <si>
    <t>https://www.repuestosyllantasjm.com/listado/accesorios-vehiculos/llantas/_AUTOMOTIVE*TIRE*ASPECT*RATIO_*-30_NoIndex_True_RIM*DIAMETER_18%22-18%22#applied_filter_id%3DAUTOMOTIVE_TIRE_ASPECT_RATIO%26applied_filter_name%3DPerfil%26applied_filter_order%3D7%26applied_value_id%3D%28*-30%5D%26applied_value_name%3D30+o+menos%26applied_value_order%3D2%26applied_value_results%3D1%26is_custom%3Dfalse</t>
  </si>
  <si>
    <t>https://www.virtualllantas.com/llantas-4.10-r18</t>
  </si>
  <si>
    <t>CADENAS 428 REFORZADA DT 125</t>
  </si>
  <si>
    <t>https://www.motopartes.com.co/cadenas/350-428hd-132-cadena-did-dorada.html</t>
  </si>
  <si>
    <t>https://comercializadoraangar.mercadoshops.com.co/MCO-473985625-cadena-428-reforzada-dorada-fz16-cb110-pulsar135-discover-st-_JM</t>
  </si>
  <si>
    <t>KIT ARRASTRE DT125  SPROKET, PIÑON Y CADENA</t>
  </si>
  <si>
    <t>https://www.tienda-yamaha.com.co/kit-arrastre-dt125-9v4281547dt0/p</t>
  </si>
  <si>
    <t>https://www.cascoscolombia.co/es_CO/shop/kc160864-kit-de-arrastre-cassarella-yamaha-dt-125-4-huecos-20658#attr=</t>
  </si>
  <si>
    <t>KIT ARRASTRE SUZUKI GS 125 SPROKET, PIÑON Y CADENA</t>
  </si>
  <si>
    <t>https://www.oneclickmaz.com/MCO-965254213-revo-spider-kit-de-arrastre-suzuki-gn-125-gs-125-reforzado-_JM</t>
  </si>
  <si>
    <t>https://ragmotos.com.co/product/suzuki-gs-125-kit-arrastre-casarella/</t>
  </si>
  <si>
    <t>KIT ARRASTRE AKT NKD 125 SPROKET, PIÑON Y CADENA</t>
  </si>
  <si>
    <t>https://www.falabella.com.co/falabella-co/product/120954870/KIT-ARRASTRE-15-38-AK125SL-NKD-ORIGINAL/120954871</t>
  </si>
  <si>
    <t>https://www.cascosylujos.com/producto/kit-de-arrastre-akt-125-nkd/</t>
  </si>
  <si>
    <t>VALOR  TOTAL PROMEDIO INCLUIDO IMPUESTOS</t>
  </si>
  <si>
    <t>,</t>
  </si>
  <si>
    <t>DESPLAZADOS</t>
  </si>
  <si>
    <t>https://acortar.link/13gwDu</t>
  </si>
  <si>
    <t>https://www.rhinomotocicletas.com/MCO-574695185-kit-cilindropiston-125cg-akt-sl-nkd-evo-tt-org-_JM</t>
  </si>
  <si>
    <t>https://acortar.link/faiSob</t>
  </si>
  <si>
    <t>VALOR  TOTAL PROMEDIO  REGULAR INCLUIDO IMPUESTOS</t>
  </si>
  <si>
    <t>VALOR  TOTAL PROMEDIO  DESPALZADOS INCLUIDO IMPUESTOS</t>
  </si>
  <si>
    <t>VALOR  TOTAL PROMEDIO  FINAL  INCLUIDO IMPUESTOS</t>
  </si>
  <si>
    <t>https://www.motoshop2repuestos.com/listado/accesorios-vehiculos/repuestos-carros-camionetas/motor/componentes-motor/topes-cilindros/valvulas/</t>
  </si>
  <si>
    <t>DESCRIPCION</t>
  </si>
  <si>
    <t>CAMPESENA</t>
  </si>
  <si>
    <t>VALOR  TOTAL PROMEDIO  CAMPESENA INCLUIDO IMPUESTOS</t>
  </si>
  <si>
    <t>RESUMEN FINAL DE TODAS LAS MODALIDADES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</si>
</sst>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$&quot;\ #,##0;[Red]\-&quot;$&quot;\ #,##0"/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7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7"/>
      <color theme="1"/>
      <name val="Arial"/>
      <family val="2"/>
    </font>
    <font>
      <u/>
      <sz val="7"/>
      <color theme="10"/>
      <name val="Arial"/>
      <family val="2"/>
    </font>
    <font>
      <b/>
      <sz val="10"/>
      <color rgb="FF000000"/>
      <name val="Arial"/>
      <family val="2"/>
    </font>
    <font>
      <b/>
      <sz val="6"/>
      <color theme="1"/>
      <name val="Arial"/>
      <family val="2"/>
    </font>
    <font>
      <b/>
      <sz val="6"/>
      <color rgb="FF000000"/>
      <name val="Arial"/>
      <family val="2"/>
    </font>
    <font>
      <sz val="6"/>
      <color theme="1"/>
      <name val="Arial"/>
      <family val="2"/>
    </font>
    <font>
      <sz val="6"/>
      <color rgb="FF000000"/>
      <name val="Arial"/>
      <family val="2"/>
    </font>
    <font>
      <u/>
      <sz val="6"/>
      <color theme="10"/>
      <name val="Arial"/>
      <family val="2"/>
    </font>
    <font>
      <b/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.5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00"/>
        <bgColor rgb="FFFFFF00"/>
      </patternFill>
    </fill>
    <fill>
      <patternFill patternType="solid">
        <fgColor rgb="FF92D050"/>
        <bgColor indexed="64"/>
      </patternFill>
    </fill>
    <fill>
      <patternFill patternType="solid">
        <fgColor rgb="FF92D050"/>
        <bgColor rgb="FFFFFF00"/>
      </patternFill>
    </fill>
    <fill>
      <patternFill patternType="solid">
        <fgColor rgb="FF00B0F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/>
  </cellStyleXfs>
  <cellXfs count="85">
    <xf numFmtId="0" fontId="0" fillId="0" borderId="0" xfId="0"/>
    <xf numFmtId="0" fontId="4" fillId="0" borderId="0" xfId="0" applyFont="1"/>
    <xf numFmtId="0" fontId="5" fillId="0" borderId="2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5" fillId="5" borderId="2" xfId="0" applyFont="1" applyFill="1" applyBorder="1" applyAlignment="1">
      <alignment horizontal="center" vertical="center" wrapText="1"/>
    </xf>
    <xf numFmtId="0" fontId="5" fillId="6" borderId="2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8" fillId="0" borderId="2" xfId="2" applyFont="1" applyFill="1" applyBorder="1" applyAlignment="1">
      <alignment vertical="center" wrapText="1"/>
    </xf>
    <xf numFmtId="164" fontId="7" fillId="0" borderId="4" xfId="1" applyNumberFormat="1" applyFont="1" applyFill="1" applyBorder="1" applyAlignment="1">
      <alignment vertical="center"/>
    </xf>
    <xf numFmtId="44" fontId="7" fillId="0" borderId="4" xfId="0" applyNumberFormat="1" applyFont="1" applyBorder="1" applyAlignment="1">
      <alignment vertical="center"/>
    </xf>
    <xf numFmtId="44" fontId="7" fillId="0" borderId="5" xfId="1" applyFont="1" applyFill="1" applyBorder="1" applyAlignment="1">
      <alignment vertical="center"/>
    </xf>
    <xf numFmtId="44" fontId="7" fillId="0" borderId="6" xfId="1" applyFont="1" applyFill="1" applyBorder="1" applyAlignment="1">
      <alignment vertical="center"/>
    </xf>
    <xf numFmtId="0" fontId="6" fillId="0" borderId="7" xfId="0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44" fontId="7" fillId="0" borderId="2" xfId="0" applyNumberFormat="1" applyFont="1" applyBorder="1" applyAlignment="1">
      <alignment vertical="center"/>
    </xf>
    <xf numFmtId="44" fontId="7" fillId="0" borderId="8" xfId="1" applyFont="1" applyFill="1" applyBorder="1" applyAlignment="1">
      <alignment vertical="center"/>
    </xf>
    <xf numFmtId="0" fontId="4" fillId="2" borderId="0" xfId="0" applyFont="1" applyFill="1"/>
    <xf numFmtId="0" fontId="6" fillId="0" borderId="9" xfId="0" applyFont="1" applyBorder="1" applyAlignment="1">
      <alignment horizontal="left" vertical="center" wrapText="1"/>
    </xf>
    <xf numFmtId="0" fontId="6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44" fontId="7" fillId="0" borderId="9" xfId="0" applyNumberFormat="1" applyFont="1" applyBorder="1" applyAlignment="1">
      <alignment vertical="center"/>
    </xf>
    <xf numFmtId="44" fontId="7" fillId="0" borderId="10" xfId="1" applyFont="1" applyFill="1" applyBorder="1" applyAlignment="1">
      <alignment vertical="center"/>
    </xf>
    <xf numFmtId="0" fontId="6" fillId="0" borderId="11" xfId="0" applyFont="1" applyBorder="1" applyAlignment="1">
      <alignment horizontal="left" vertical="center" wrapText="1"/>
    </xf>
    <xf numFmtId="0" fontId="7" fillId="0" borderId="12" xfId="0" applyFont="1" applyBorder="1" applyAlignment="1">
      <alignment horizontal="center" vertical="center"/>
    </xf>
    <xf numFmtId="44" fontId="7" fillId="0" borderId="13" xfId="0" applyNumberFormat="1" applyFont="1" applyBorder="1" applyAlignment="1">
      <alignment vertical="center"/>
    </xf>
    <xf numFmtId="44" fontId="7" fillId="0" borderId="12" xfId="1" applyFont="1" applyFill="1" applyBorder="1" applyAlignment="1">
      <alignment vertical="center"/>
    </xf>
    <xf numFmtId="0" fontId="6" fillId="0" borderId="11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44" fontId="7" fillId="0" borderId="11" xfId="0" applyNumberFormat="1" applyFont="1" applyBorder="1" applyAlignment="1">
      <alignment vertical="center"/>
    </xf>
    <xf numFmtId="44" fontId="7" fillId="0" borderId="14" xfId="1" applyFont="1" applyFill="1" applyBorder="1" applyAlignment="1">
      <alignment vertical="center"/>
    </xf>
    <xf numFmtId="0" fontId="7" fillId="0" borderId="0" xfId="0" applyFont="1" applyAlignment="1">
      <alignment vertical="center" wrapText="1"/>
    </xf>
    <xf numFmtId="44" fontId="7" fillId="0" borderId="2" xfId="1" applyFont="1" applyFill="1" applyBorder="1" applyAlignment="1">
      <alignment vertical="center"/>
    </xf>
    <xf numFmtId="0" fontId="6" fillId="0" borderId="15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/>
    </xf>
    <xf numFmtId="44" fontId="7" fillId="0" borderId="15" xfId="0" applyNumberFormat="1" applyFont="1" applyBorder="1" applyAlignment="1">
      <alignment vertical="center"/>
    </xf>
    <xf numFmtId="0" fontId="7" fillId="0" borderId="16" xfId="0" applyFont="1" applyBorder="1" applyAlignment="1">
      <alignment horizontal="center" vertical="center"/>
    </xf>
    <xf numFmtId="44" fontId="7" fillId="0" borderId="16" xfId="1" applyFont="1" applyFill="1" applyBorder="1" applyAlignment="1">
      <alignment vertical="center"/>
    </xf>
    <xf numFmtId="164" fontId="7" fillId="0" borderId="2" xfId="1" applyNumberFormat="1" applyFont="1" applyFill="1" applyBorder="1" applyAlignment="1">
      <alignment vertical="center"/>
    </xf>
    <xf numFmtId="44" fontId="5" fillId="0" borderId="2" xfId="1" applyFont="1" applyFill="1" applyBorder="1" applyAlignment="1">
      <alignment horizontal="center" vertical="center" wrapText="1"/>
    </xf>
    <xf numFmtId="44" fontId="6" fillId="0" borderId="2" xfId="1" applyFont="1" applyFill="1" applyBorder="1" applyAlignment="1">
      <alignment horizontal="center" vertical="center" wrapText="1"/>
    </xf>
    <xf numFmtId="44" fontId="4" fillId="0" borderId="0" xfId="0" applyNumberFormat="1" applyFont="1"/>
    <xf numFmtId="0" fontId="6" fillId="0" borderId="0" xfId="0" applyFont="1" applyAlignment="1">
      <alignment horizontal="center" vertical="center"/>
    </xf>
    <xf numFmtId="44" fontId="5" fillId="0" borderId="0" xfId="1" applyFont="1" applyFill="1" applyBorder="1" applyAlignment="1">
      <alignment horizontal="center" vertical="center" wrapText="1"/>
    </xf>
    <xf numFmtId="164" fontId="7" fillId="0" borderId="0" xfId="1" applyNumberFormat="1" applyFont="1" applyFill="1" applyBorder="1" applyAlignment="1">
      <alignment vertical="center"/>
    </xf>
    <xf numFmtId="44" fontId="6" fillId="0" borderId="0" xfId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44" fontId="9" fillId="0" borderId="0" xfId="1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vertical="center" wrapText="1"/>
    </xf>
    <xf numFmtId="0" fontId="11" fillId="4" borderId="2" xfId="0" applyFont="1" applyFill="1" applyBorder="1" applyAlignment="1">
      <alignment horizontal="center" vertical="center" wrapText="1"/>
    </xf>
    <xf numFmtId="0" fontId="11" fillId="5" borderId="2" xfId="0" applyFont="1" applyFill="1" applyBorder="1" applyAlignment="1">
      <alignment horizontal="center" vertical="center" wrapText="1"/>
    </xf>
    <xf numFmtId="0" fontId="11" fillId="6" borderId="2" xfId="0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/>
    </xf>
    <xf numFmtId="0" fontId="13" fillId="0" borderId="2" xfId="0" applyFont="1" applyBorder="1" applyAlignment="1">
      <alignment horizontal="left" vertical="center" wrapText="1"/>
    </xf>
    <xf numFmtId="0" fontId="14" fillId="0" borderId="2" xfId="2" applyFont="1" applyFill="1" applyBorder="1" applyAlignment="1">
      <alignment vertical="center" wrapText="1"/>
    </xf>
    <xf numFmtId="164" fontId="12" fillId="0" borderId="2" xfId="1" applyNumberFormat="1" applyFont="1" applyFill="1" applyBorder="1" applyAlignment="1">
      <alignment vertical="center"/>
    </xf>
    <xf numFmtId="44" fontId="12" fillId="0" borderId="2" xfId="0" applyNumberFormat="1" applyFont="1" applyBorder="1" applyAlignment="1">
      <alignment vertical="center"/>
    </xf>
    <xf numFmtId="44" fontId="12" fillId="0" borderId="2" xfId="1" applyFont="1" applyFill="1" applyBorder="1" applyAlignment="1">
      <alignment vertical="center"/>
    </xf>
    <xf numFmtId="0" fontId="13" fillId="0" borderId="15" xfId="0" applyFont="1" applyBorder="1" applyAlignment="1">
      <alignment horizontal="left" vertical="center" wrapText="1"/>
    </xf>
    <xf numFmtId="0" fontId="12" fillId="0" borderId="15" xfId="0" applyFont="1" applyBorder="1" applyAlignment="1">
      <alignment horizontal="center" vertical="center"/>
    </xf>
    <xf numFmtId="0" fontId="14" fillId="0" borderId="15" xfId="2" applyFont="1" applyFill="1" applyBorder="1" applyAlignment="1">
      <alignment vertical="center" wrapText="1"/>
    </xf>
    <xf numFmtId="0" fontId="0" fillId="0" borderId="0" xfId="0" applyAlignment="1">
      <alignment horizontal="center" vertical="center"/>
    </xf>
    <xf numFmtId="44" fontId="11" fillId="0" borderId="4" xfId="1" applyFont="1" applyFill="1" applyBorder="1" applyAlignment="1">
      <alignment horizontal="center" vertical="center" wrapText="1"/>
    </xf>
    <xf numFmtId="44" fontId="11" fillId="0" borderId="8" xfId="1" applyFont="1" applyFill="1" applyBorder="1" applyAlignment="1">
      <alignment horizontal="center" vertical="center" wrapText="1"/>
    </xf>
    <xf numFmtId="164" fontId="12" fillId="0" borderId="18" xfId="1" applyNumberFormat="1" applyFont="1" applyFill="1" applyBorder="1" applyAlignment="1">
      <alignment vertical="center"/>
    </xf>
    <xf numFmtId="164" fontId="5" fillId="0" borderId="4" xfId="1" applyNumberFormat="1" applyFont="1" applyFill="1" applyBorder="1" applyAlignment="1">
      <alignment horizontal="center" vertical="center" wrapText="1"/>
    </xf>
    <xf numFmtId="164" fontId="5" fillId="0" borderId="17" xfId="1" applyNumberFormat="1" applyFont="1" applyFill="1" applyBorder="1" applyAlignment="1">
      <alignment horizontal="center" vertical="center" wrapText="1"/>
    </xf>
    <xf numFmtId="164" fontId="3" fillId="0" borderId="2" xfId="0" applyNumberFormat="1" applyFont="1" applyBorder="1" applyAlignment="1">
      <alignment vertical="center"/>
    </xf>
    <xf numFmtId="44" fontId="9" fillId="0" borderId="2" xfId="1" applyFont="1" applyFill="1" applyBorder="1" applyAlignment="1">
      <alignment horizontal="center" vertical="center" wrapText="1"/>
    </xf>
    <xf numFmtId="44" fontId="15" fillId="0" borderId="2" xfId="0" applyNumberFormat="1" applyFont="1" applyBorder="1"/>
    <xf numFmtId="44" fontId="11" fillId="0" borderId="0" xfId="1" applyFont="1" applyFill="1" applyBorder="1" applyAlignment="1">
      <alignment horizontal="center" vertical="center" wrapText="1"/>
    </xf>
    <xf numFmtId="164" fontId="12" fillId="0" borderId="0" xfId="1" applyNumberFormat="1" applyFont="1" applyFill="1" applyBorder="1" applyAlignment="1">
      <alignment vertical="center"/>
    </xf>
    <xf numFmtId="164" fontId="5" fillId="0" borderId="0" xfId="1" applyNumberFormat="1" applyFont="1" applyFill="1" applyBorder="1" applyAlignment="1">
      <alignment horizontal="center" vertical="center" wrapText="1"/>
    </xf>
    <xf numFmtId="164" fontId="3" fillId="0" borderId="0" xfId="0" applyNumberFormat="1" applyFont="1" applyBorder="1" applyAlignment="1">
      <alignment vertical="center"/>
    </xf>
    <xf numFmtId="0" fontId="16" fillId="0" borderId="1" xfId="0" applyFont="1" applyBorder="1" applyAlignment="1">
      <alignment horizontal="center"/>
    </xf>
    <xf numFmtId="6" fontId="17" fillId="0" borderId="0" xfId="0" applyNumberFormat="1" applyFont="1" applyAlignment="1">
      <alignment vertical="center"/>
    </xf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F5E0F0-2702-4E9C-80C8-7A7018D51B1A}">
  <dimension ref="B1:R258"/>
  <sheetViews>
    <sheetView tabSelected="1" topLeftCell="A248" zoomScale="90" zoomScaleNormal="90" workbookViewId="0">
      <selection activeCell="L258" sqref="L258"/>
    </sheetView>
  </sheetViews>
  <sheetFormatPr baseColWidth="10" defaultRowHeight="9" x14ac:dyDescent="0.15"/>
  <cols>
    <col min="1" max="1" width="3" style="1" customWidth="1"/>
    <col min="2" max="2" width="5.140625" style="1" customWidth="1"/>
    <col min="3" max="3" width="18.28515625" style="1" customWidth="1"/>
    <col min="4" max="4" width="7.28515625" style="1" customWidth="1"/>
    <col min="5" max="5" width="5.28515625" style="1" customWidth="1"/>
    <col min="6" max="6" width="10.28515625" style="1" customWidth="1"/>
    <col min="7" max="7" width="7.5703125" style="1" customWidth="1"/>
    <col min="8" max="8" width="11.85546875" style="1" customWidth="1"/>
    <col min="9" max="9" width="9.7109375" style="1" customWidth="1"/>
    <col min="10" max="10" width="10" style="1" customWidth="1"/>
    <col min="11" max="11" width="10.85546875" style="1" customWidth="1"/>
    <col min="12" max="12" width="17.28515625" style="1" customWidth="1"/>
    <col min="13" max="13" width="11.42578125" style="1"/>
    <col min="14" max="14" width="22.42578125" style="1" customWidth="1"/>
    <col min="15" max="15" width="12.28515625" style="1" customWidth="1"/>
    <col min="16" max="16" width="11.42578125" style="1"/>
    <col min="17" max="17" width="15.5703125" style="1" bestFit="1" customWidth="1"/>
    <col min="18" max="16384" width="11.42578125" style="1"/>
  </cols>
  <sheetData>
    <row r="1" spans="2:18" ht="18" customHeight="1" x14ac:dyDescent="0.15">
      <c r="B1" s="52" t="s">
        <v>0</v>
      </c>
      <c r="C1" s="52"/>
      <c r="D1" s="52"/>
      <c r="E1" s="52"/>
      <c r="F1" s="52"/>
      <c r="G1" s="52"/>
      <c r="H1" s="52"/>
      <c r="I1" s="52"/>
      <c r="J1" s="52"/>
      <c r="K1" s="52"/>
      <c r="L1" s="52"/>
    </row>
    <row r="2" spans="2:18" ht="45" x14ac:dyDescent="0.15">
      <c r="B2" s="2" t="s">
        <v>1</v>
      </c>
      <c r="C2" s="2" t="s">
        <v>2</v>
      </c>
      <c r="D2" s="2" t="s">
        <v>3</v>
      </c>
      <c r="E2" s="2" t="s">
        <v>4</v>
      </c>
      <c r="F2" s="3" t="s">
        <v>5</v>
      </c>
      <c r="G2" s="4" t="s">
        <v>6</v>
      </c>
      <c r="H2" s="3" t="s">
        <v>7</v>
      </c>
      <c r="I2" s="5" t="s">
        <v>5</v>
      </c>
      <c r="J2" s="6" t="s">
        <v>6</v>
      </c>
      <c r="K2" s="5" t="s">
        <v>7</v>
      </c>
      <c r="L2" s="7" t="s">
        <v>8</v>
      </c>
    </row>
    <row r="3" spans="2:18" ht="63" customHeight="1" x14ac:dyDescent="0.15">
      <c r="B3" s="8">
        <v>1</v>
      </c>
      <c r="C3" s="9" t="s">
        <v>9</v>
      </c>
      <c r="D3" s="10" t="s">
        <v>10</v>
      </c>
      <c r="E3" s="11">
        <v>2</v>
      </c>
      <c r="F3" s="12" t="s">
        <v>11</v>
      </c>
      <c r="G3" s="13">
        <v>142963</v>
      </c>
      <c r="H3" s="13">
        <f t="shared" ref="H3:H67" si="0">E3*G3</f>
        <v>285926</v>
      </c>
      <c r="I3" s="12" t="s">
        <v>12</v>
      </c>
      <c r="J3" s="14">
        <v>153008</v>
      </c>
      <c r="K3" s="15">
        <f t="shared" ref="K3:K67" si="1">+J3*E3</f>
        <v>306016</v>
      </c>
      <c r="L3" s="16">
        <f>+(H3+K3)/2</f>
        <v>295971</v>
      </c>
    </row>
    <row r="4" spans="2:18" ht="68.25" customHeight="1" x14ac:dyDescent="0.15">
      <c r="B4" s="17">
        <v>2</v>
      </c>
      <c r="C4" s="18" t="s">
        <v>13</v>
      </c>
      <c r="D4" s="19" t="s">
        <v>10</v>
      </c>
      <c r="E4" s="20">
        <v>2</v>
      </c>
      <c r="F4" s="12" t="s">
        <v>14</v>
      </c>
      <c r="G4" s="13">
        <v>93500</v>
      </c>
      <c r="H4" s="13">
        <f t="shared" si="0"/>
        <v>187000</v>
      </c>
      <c r="I4" s="12" t="s">
        <v>15</v>
      </c>
      <c r="J4" s="21">
        <v>119200</v>
      </c>
      <c r="K4" s="22">
        <f t="shared" si="1"/>
        <v>238400</v>
      </c>
      <c r="L4" s="16">
        <f t="shared" ref="L4:L67" si="2">+(H4+K4)/2</f>
        <v>212700</v>
      </c>
    </row>
    <row r="5" spans="2:18" ht="51" customHeight="1" x14ac:dyDescent="0.15">
      <c r="B5" s="8">
        <v>3</v>
      </c>
      <c r="C5" s="18" t="s">
        <v>16</v>
      </c>
      <c r="D5" s="19" t="s">
        <v>10</v>
      </c>
      <c r="E5" s="20">
        <v>2</v>
      </c>
      <c r="F5" s="12" t="s">
        <v>17</v>
      </c>
      <c r="G5" s="13">
        <v>74000</v>
      </c>
      <c r="H5" s="13">
        <f t="shared" si="0"/>
        <v>148000</v>
      </c>
      <c r="I5" s="12" t="s">
        <v>18</v>
      </c>
      <c r="J5" s="21">
        <v>76237</v>
      </c>
      <c r="K5" s="22">
        <f t="shared" si="1"/>
        <v>152474</v>
      </c>
      <c r="L5" s="16">
        <f t="shared" si="2"/>
        <v>150237</v>
      </c>
    </row>
    <row r="6" spans="2:18" ht="51" customHeight="1" x14ac:dyDescent="0.15">
      <c r="B6" s="17">
        <v>4</v>
      </c>
      <c r="C6" s="18" t="s">
        <v>19</v>
      </c>
      <c r="D6" s="19" t="s">
        <v>10</v>
      </c>
      <c r="E6" s="20">
        <v>3</v>
      </c>
      <c r="F6" s="12" t="s">
        <v>20</v>
      </c>
      <c r="G6" s="13">
        <v>12900</v>
      </c>
      <c r="H6" s="13">
        <f t="shared" si="0"/>
        <v>38700</v>
      </c>
      <c r="I6" s="12" t="s">
        <v>21</v>
      </c>
      <c r="J6" s="21">
        <v>14971</v>
      </c>
      <c r="K6" s="22">
        <f t="shared" si="1"/>
        <v>44913</v>
      </c>
      <c r="L6" s="16">
        <f t="shared" si="2"/>
        <v>41806.5</v>
      </c>
    </row>
    <row r="7" spans="2:18" ht="51" customHeight="1" x14ac:dyDescent="0.15">
      <c r="B7" s="8">
        <v>5</v>
      </c>
      <c r="C7" s="18" t="s">
        <v>22</v>
      </c>
      <c r="D7" s="19" t="s">
        <v>10</v>
      </c>
      <c r="E7" s="20">
        <v>4</v>
      </c>
      <c r="F7" s="12" t="s">
        <v>23</v>
      </c>
      <c r="G7" s="13">
        <v>12000</v>
      </c>
      <c r="H7" s="13">
        <f t="shared" si="0"/>
        <v>48000</v>
      </c>
      <c r="I7" s="12" t="s">
        <v>24</v>
      </c>
      <c r="J7" s="21">
        <v>12233</v>
      </c>
      <c r="K7" s="22">
        <f t="shared" si="1"/>
        <v>48932</v>
      </c>
      <c r="L7" s="16">
        <f t="shared" si="2"/>
        <v>48466</v>
      </c>
    </row>
    <row r="8" spans="2:18" ht="51" customHeight="1" x14ac:dyDescent="0.15">
      <c r="B8" s="17">
        <v>6</v>
      </c>
      <c r="C8" s="18" t="s">
        <v>25</v>
      </c>
      <c r="D8" s="19" t="s">
        <v>10</v>
      </c>
      <c r="E8" s="20">
        <v>1</v>
      </c>
      <c r="F8" s="12" t="s">
        <v>26</v>
      </c>
      <c r="G8" s="13">
        <v>20300</v>
      </c>
      <c r="H8" s="13">
        <f t="shared" si="0"/>
        <v>20300</v>
      </c>
      <c r="I8" s="12" t="s">
        <v>27</v>
      </c>
      <c r="J8" s="21">
        <v>21000</v>
      </c>
      <c r="K8" s="22">
        <f t="shared" si="1"/>
        <v>21000</v>
      </c>
      <c r="L8" s="16">
        <f t="shared" si="2"/>
        <v>20650</v>
      </c>
      <c r="O8" s="23"/>
    </row>
    <row r="9" spans="2:18" ht="51" customHeight="1" x14ac:dyDescent="0.15">
      <c r="B9" s="8">
        <v>7</v>
      </c>
      <c r="C9" s="18" t="s">
        <v>28</v>
      </c>
      <c r="D9" s="19" t="s">
        <v>10</v>
      </c>
      <c r="E9" s="20">
        <v>2</v>
      </c>
      <c r="F9" s="12" t="s">
        <v>29</v>
      </c>
      <c r="G9" s="13">
        <v>49400</v>
      </c>
      <c r="H9" s="13">
        <f t="shared" si="0"/>
        <v>98800</v>
      </c>
      <c r="I9" s="12" t="s">
        <v>30</v>
      </c>
      <c r="J9" s="21">
        <v>58000</v>
      </c>
      <c r="K9" s="22">
        <f t="shared" si="1"/>
        <v>116000</v>
      </c>
      <c r="L9" s="16">
        <f t="shared" si="2"/>
        <v>107400</v>
      </c>
    </row>
    <row r="10" spans="2:18" ht="51" customHeight="1" x14ac:dyDescent="0.15">
      <c r="B10" s="17">
        <v>8</v>
      </c>
      <c r="C10" s="18" t="s">
        <v>31</v>
      </c>
      <c r="D10" s="19" t="s">
        <v>10</v>
      </c>
      <c r="E10" s="20">
        <v>2</v>
      </c>
      <c r="F10" s="12" t="s">
        <v>32</v>
      </c>
      <c r="G10" s="13">
        <v>51500</v>
      </c>
      <c r="H10" s="13">
        <f t="shared" si="0"/>
        <v>103000</v>
      </c>
      <c r="I10" s="12" t="s">
        <v>33</v>
      </c>
      <c r="J10" s="21">
        <v>46621</v>
      </c>
      <c r="K10" s="22">
        <f t="shared" si="1"/>
        <v>93242</v>
      </c>
      <c r="L10" s="16">
        <f t="shared" si="2"/>
        <v>98121</v>
      </c>
    </row>
    <row r="11" spans="2:18" ht="51" customHeight="1" x14ac:dyDescent="0.15">
      <c r="B11" s="8">
        <v>9</v>
      </c>
      <c r="C11" s="18" t="s">
        <v>34</v>
      </c>
      <c r="D11" s="19" t="s">
        <v>10</v>
      </c>
      <c r="E11" s="20">
        <v>2</v>
      </c>
      <c r="F11" s="12" t="s">
        <v>35</v>
      </c>
      <c r="G11" s="13">
        <v>35000</v>
      </c>
      <c r="H11" s="13">
        <f t="shared" si="0"/>
        <v>70000</v>
      </c>
      <c r="I11" s="12" t="s">
        <v>36</v>
      </c>
      <c r="J11" s="21">
        <v>46999</v>
      </c>
      <c r="K11" s="22">
        <f t="shared" si="1"/>
        <v>93998</v>
      </c>
      <c r="L11" s="16">
        <f t="shared" si="2"/>
        <v>81999</v>
      </c>
    </row>
    <row r="12" spans="2:18" ht="51" customHeight="1" x14ac:dyDescent="0.15">
      <c r="B12" s="17">
        <v>10</v>
      </c>
      <c r="C12" s="18" t="s">
        <v>37</v>
      </c>
      <c r="D12" s="19" t="s">
        <v>10</v>
      </c>
      <c r="E12" s="20">
        <v>4</v>
      </c>
      <c r="F12" s="12" t="s">
        <v>11</v>
      </c>
      <c r="G12" s="13">
        <v>9250</v>
      </c>
      <c r="H12" s="13">
        <f t="shared" si="0"/>
        <v>37000</v>
      </c>
      <c r="I12" s="12" t="s">
        <v>38</v>
      </c>
      <c r="J12" s="21">
        <v>10950</v>
      </c>
      <c r="K12" s="22">
        <f t="shared" si="1"/>
        <v>43800</v>
      </c>
      <c r="L12" s="16">
        <f t="shared" si="2"/>
        <v>40400</v>
      </c>
      <c r="R12" s="1">
        <v>13558</v>
      </c>
    </row>
    <row r="13" spans="2:18" ht="51" customHeight="1" x14ac:dyDescent="0.15">
      <c r="B13" s="8">
        <v>11</v>
      </c>
      <c r="C13" s="18" t="s">
        <v>39</v>
      </c>
      <c r="D13" s="19" t="s">
        <v>10</v>
      </c>
      <c r="E13" s="20">
        <v>3</v>
      </c>
      <c r="F13" s="12" t="s">
        <v>40</v>
      </c>
      <c r="G13" s="13">
        <v>60300</v>
      </c>
      <c r="H13" s="13">
        <f t="shared" si="0"/>
        <v>180900</v>
      </c>
      <c r="I13" s="12" t="s">
        <v>41</v>
      </c>
      <c r="J13" s="21">
        <v>55000</v>
      </c>
      <c r="K13" s="22">
        <f t="shared" si="1"/>
        <v>165000</v>
      </c>
      <c r="L13" s="16">
        <f t="shared" si="2"/>
        <v>172950</v>
      </c>
      <c r="R13" s="1">
        <f>+R12*4</f>
        <v>54232</v>
      </c>
    </row>
    <row r="14" spans="2:18" ht="51" customHeight="1" x14ac:dyDescent="0.15">
      <c r="B14" s="17">
        <v>12</v>
      </c>
      <c r="C14" s="18" t="s">
        <v>42</v>
      </c>
      <c r="D14" s="19" t="s">
        <v>10</v>
      </c>
      <c r="E14" s="20">
        <v>1</v>
      </c>
      <c r="F14" s="12" t="s">
        <v>43</v>
      </c>
      <c r="G14" s="13">
        <v>54232</v>
      </c>
      <c r="H14" s="13">
        <f t="shared" si="0"/>
        <v>54232</v>
      </c>
      <c r="I14" s="12" t="s">
        <v>44</v>
      </c>
      <c r="J14" s="21">
        <v>73600</v>
      </c>
      <c r="K14" s="22">
        <f t="shared" si="1"/>
        <v>73600</v>
      </c>
      <c r="L14" s="16">
        <f t="shared" si="2"/>
        <v>63916</v>
      </c>
    </row>
    <row r="15" spans="2:18" ht="51" customHeight="1" x14ac:dyDescent="0.15">
      <c r="B15" s="8">
        <v>13</v>
      </c>
      <c r="C15" s="18" t="s">
        <v>45</v>
      </c>
      <c r="D15" s="19" t="s">
        <v>10</v>
      </c>
      <c r="E15" s="20">
        <v>1</v>
      </c>
      <c r="F15" s="12" t="s">
        <v>46</v>
      </c>
      <c r="G15" s="13">
        <v>54900</v>
      </c>
      <c r="H15" s="13">
        <f t="shared" si="0"/>
        <v>54900</v>
      </c>
      <c r="I15" s="12" t="s">
        <v>47</v>
      </c>
      <c r="J15" s="21">
        <v>46765</v>
      </c>
      <c r="K15" s="22">
        <f t="shared" si="1"/>
        <v>46765</v>
      </c>
      <c r="L15" s="16">
        <f t="shared" si="2"/>
        <v>50832.5</v>
      </c>
    </row>
    <row r="16" spans="2:18" ht="51" customHeight="1" x14ac:dyDescent="0.15">
      <c r="B16" s="17">
        <v>14</v>
      </c>
      <c r="C16" s="18" t="s">
        <v>48</v>
      </c>
      <c r="D16" s="19" t="s">
        <v>10</v>
      </c>
      <c r="E16" s="20">
        <v>3</v>
      </c>
      <c r="F16" s="12" t="s">
        <v>49</v>
      </c>
      <c r="G16" s="13">
        <v>39844</v>
      </c>
      <c r="H16" s="13">
        <f t="shared" si="0"/>
        <v>119532</v>
      </c>
      <c r="I16" s="12" t="s">
        <v>50</v>
      </c>
      <c r="J16" s="21">
        <v>28000</v>
      </c>
      <c r="K16" s="22">
        <f t="shared" si="1"/>
        <v>84000</v>
      </c>
      <c r="L16" s="16">
        <f t="shared" si="2"/>
        <v>101766</v>
      </c>
    </row>
    <row r="17" spans="2:12" ht="51" customHeight="1" x14ac:dyDescent="0.15">
      <c r="B17" s="8">
        <v>15</v>
      </c>
      <c r="C17" s="18" t="s">
        <v>51</v>
      </c>
      <c r="D17" s="19" t="s">
        <v>10</v>
      </c>
      <c r="E17" s="20">
        <v>3</v>
      </c>
      <c r="F17" s="12" t="s">
        <v>52</v>
      </c>
      <c r="G17" s="13">
        <v>22300</v>
      </c>
      <c r="H17" s="13">
        <f t="shared" si="0"/>
        <v>66900</v>
      </c>
      <c r="I17" s="12" t="s">
        <v>53</v>
      </c>
      <c r="J17" s="21">
        <v>20000</v>
      </c>
      <c r="K17" s="22">
        <f t="shared" si="1"/>
        <v>60000</v>
      </c>
      <c r="L17" s="16">
        <f t="shared" si="2"/>
        <v>63450</v>
      </c>
    </row>
    <row r="18" spans="2:12" ht="51" customHeight="1" x14ac:dyDescent="0.15">
      <c r="B18" s="17">
        <v>16</v>
      </c>
      <c r="C18" s="18" t="s">
        <v>54</v>
      </c>
      <c r="D18" s="19" t="s">
        <v>10</v>
      </c>
      <c r="E18" s="20">
        <v>2</v>
      </c>
      <c r="F18" s="12" t="s">
        <v>55</v>
      </c>
      <c r="G18" s="13">
        <v>443104</v>
      </c>
      <c r="H18" s="13">
        <f t="shared" si="0"/>
        <v>886208</v>
      </c>
      <c r="I18" s="12" t="s">
        <v>56</v>
      </c>
      <c r="J18" s="21">
        <v>482850</v>
      </c>
      <c r="K18" s="22">
        <f>+J18*E18</f>
        <v>965700</v>
      </c>
      <c r="L18" s="16">
        <f t="shared" si="2"/>
        <v>925954</v>
      </c>
    </row>
    <row r="19" spans="2:12" ht="51" customHeight="1" x14ac:dyDescent="0.15">
      <c r="B19" s="8">
        <v>17</v>
      </c>
      <c r="C19" s="18" t="s">
        <v>57</v>
      </c>
      <c r="D19" s="19" t="s">
        <v>10</v>
      </c>
      <c r="E19" s="20">
        <v>2</v>
      </c>
      <c r="F19" s="12" t="s">
        <v>58</v>
      </c>
      <c r="G19" s="13">
        <v>119529</v>
      </c>
      <c r="H19" s="13">
        <f t="shared" si="0"/>
        <v>239058</v>
      </c>
      <c r="I19" s="12" t="s">
        <v>11</v>
      </c>
      <c r="J19" s="21">
        <v>176452</v>
      </c>
      <c r="K19" s="22">
        <f t="shared" si="1"/>
        <v>352904</v>
      </c>
      <c r="L19" s="16">
        <f t="shared" si="2"/>
        <v>295981</v>
      </c>
    </row>
    <row r="20" spans="2:12" ht="61.5" customHeight="1" x14ac:dyDescent="0.15">
      <c r="B20" s="17">
        <v>18</v>
      </c>
      <c r="C20" s="18" t="s">
        <v>59</v>
      </c>
      <c r="D20" s="19" t="s">
        <v>10</v>
      </c>
      <c r="E20" s="20">
        <v>2</v>
      </c>
      <c r="F20" s="12" t="s">
        <v>60</v>
      </c>
      <c r="G20" s="13">
        <v>119529</v>
      </c>
      <c r="H20" s="13">
        <f t="shared" si="0"/>
        <v>239058</v>
      </c>
      <c r="I20" s="12" t="s">
        <v>11</v>
      </c>
      <c r="J20" s="21">
        <v>176452</v>
      </c>
      <c r="K20" s="22">
        <f t="shared" si="1"/>
        <v>352904</v>
      </c>
      <c r="L20" s="16">
        <f t="shared" si="2"/>
        <v>295981</v>
      </c>
    </row>
    <row r="21" spans="2:12" ht="61.5" customHeight="1" x14ac:dyDescent="0.15">
      <c r="B21" s="8">
        <v>19</v>
      </c>
      <c r="C21" s="18" t="s">
        <v>61</v>
      </c>
      <c r="D21" s="19" t="s">
        <v>10</v>
      </c>
      <c r="E21" s="20">
        <v>2</v>
      </c>
      <c r="F21" s="12" t="s">
        <v>62</v>
      </c>
      <c r="G21" s="13">
        <v>119529</v>
      </c>
      <c r="H21" s="13">
        <f t="shared" si="0"/>
        <v>239058</v>
      </c>
      <c r="I21" s="12" t="s">
        <v>11</v>
      </c>
      <c r="J21" s="21">
        <v>176452</v>
      </c>
      <c r="K21" s="22">
        <f t="shared" si="1"/>
        <v>352904</v>
      </c>
      <c r="L21" s="16">
        <f t="shared" si="2"/>
        <v>295981</v>
      </c>
    </row>
    <row r="22" spans="2:12" ht="61.5" customHeight="1" x14ac:dyDescent="0.15">
      <c r="B22" s="17">
        <v>20</v>
      </c>
      <c r="C22" s="18" t="s">
        <v>63</v>
      </c>
      <c r="D22" s="19" t="s">
        <v>10</v>
      </c>
      <c r="E22" s="20">
        <v>2</v>
      </c>
      <c r="F22" s="12" t="s">
        <v>64</v>
      </c>
      <c r="G22" s="13">
        <v>119529</v>
      </c>
      <c r="H22" s="13">
        <f t="shared" si="0"/>
        <v>239058</v>
      </c>
      <c r="I22" s="12" t="s">
        <v>11</v>
      </c>
      <c r="J22" s="21">
        <v>176452</v>
      </c>
      <c r="K22" s="22">
        <f t="shared" si="1"/>
        <v>352904</v>
      </c>
      <c r="L22" s="16">
        <f t="shared" si="2"/>
        <v>295981</v>
      </c>
    </row>
    <row r="23" spans="2:12" ht="61.5" customHeight="1" x14ac:dyDescent="0.15">
      <c r="B23" s="8">
        <v>21</v>
      </c>
      <c r="C23" s="18" t="s">
        <v>65</v>
      </c>
      <c r="D23" s="19" t="s">
        <v>10</v>
      </c>
      <c r="E23" s="20">
        <v>4</v>
      </c>
      <c r="F23" s="12" t="s">
        <v>66</v>
      </c>
      <c r="G23" s="13">
        <v>90043</v>
      </c>
      <c r="H23" s="13">
        <f t="shared" si="0"/>
        <v>360172</v>
      </c>
      <c r="I23" s="12" t="s">
        <v>11</v>
      </c>
      <c r="J23" s="21">
        <v>83683</v>
      </c>
      <c r="K23" s="22">
        <f t="shared" si="1"/>
        <v>334732</v>
      </c>
      <c r="L23" s="16">
        <f t="shared" si="2"/>
        <v>347452</v>
      </c>
    </row>
    <row r="24" spans="2:12" ht="61.5" customHeight="1" x14ac:dyDescent="0.15">
      <c r="B24" s="17">
        <v>22</v>
      </c>
      <c r="C24" s="18" t="s">
        <v>67</v>
      </c>
      <c r="D24" s="19" t="s">
        <v>10</v>
      </c>
      <c r="E24" s="20">
        <v>6</v>
      </c>
      <c r="F24" s="12" t="s">
        <v>68</v>
      </c>
      <c r="G24" s="13">
        <v>48000</v>
      </c>
      <c r="H24" s="13">
        <f t="shared" si="0"/>
        <v>288000</v>
      </c>
      <c r="I24" s="12" t="s">
        <v>11</v>
      </c>
      <c r="J24" s="21">
        <v>46300</v>
      </c>
      <c r="K24" s="22">
        <f t="shared" si="1"/>
        <v>277800</v>
      </c>
      <c r="L24" s="16">
        <f t="shared" si="2"/>
        <v>282900</v>
      </c>
    </row>
    <row r="25" spans="2:12" ht="61.5" customHeight="1" x14ac:dyDescent="0.15">
      <c r="B25" s="8">
        <v>23</v>
      </c>
      <c r="C25" s="18" t="s">
        <v>69</v>
      </c>
      <c r="D25" s="19" t="s">
        <v>10</v>
      </c>
      <c r="E25" s="20">
        <v>4</v>
      </c>
      <c r="F25" s="12" t="s">
        <v>70</v>
      </c>
      <c r="G25" s="13">
        <v>55389</v>
      </c>
      <c r="H25" s="13">
        <f t="shared" si="0"/>
        <v>221556</v>
      </c>
      <c r="I25" s="12" t="s">
        <v>71</v>
      </c>
      <c r="J25" s="21">
        <v>55389</v>
      </c>
      <c r="K25" s="22">
        <f t="shared" si="1"/>
        <v>221556</v>
      </c>
      <c r="L25" s="16">
        <f t="shared" si="2"/>
        <v>221556</v>
      </c>
    </row>
    <row r="26" spans="2:12" ht="61.5" customHeight="1" x14ac:dyDescent="0.15">
      <c r="B26" s="17">
        <v>24</v>
      </c>
      <c r="C26" s="18" t="s">
        <v>72</v>
      </c>
      <c r="D26" s="19" t="s">
        <v>10</v>
      </c>
      <c r="E26" s="20">
        <v>4</v>
      </c>
      <c r="F26" s="12" t="s">
        <v>73</v>
      </c>
      <c r="G26" s="13">
        <v>58709</v>
      </c>
      <c r="H26" s="13">
        <f t="shared" si="0"/>
        <v>234836</v>
      </c>
      <c r="I26" s="12" t="s">
        <v>74</v>
      </c>
      <c r="J26" s="21">
        <v>63480</v>
      </c>
      <c r="K26" s="22">
        <f t="shared" si="1"/>
        <v>253920</v>
      </c>
      <c r="L26" s="16">
        <f t="shared" si="2"/>
        <v>244378</v>
      </c>
    </row>
    <row r="27" spans="2:12" ht="61.5" customHeight="1" x14ac:dyDescent="0.15">
      <c r="B27" s="8">
        <v>25</v>
      </c>
      <c r="C27" s="18" t="s">
        <v>75</v>
      </c>
      <c r="D27" s="19" t="s">
        <v>76</v>
      </c>
      <c r="E27" s="20">
        <v>6</v>
      </c>
      <c r="F27" s="12" t="s">
        <v>77</v>
      </c>
      <c r="G27" s="13">
        <v>36000</v>
      </c>
      <c r="H27" s="13">
        <f t="shared" si="0"/>
        <v>216000</v>
      </c>
      <c r="I27" s="12" t="s">
        <v>78</v>
      </c>
      <c r="J27" s="21">
        <v>43000</v>
      </c>
      <c r="K27" s="22">
        <f t="shared" si="1"/>
        <v>258000</v>
      </c>
      <c r="L27" s="16">
        <f t="shared" si="2"/>
        <v>237000</v>
      </c>
    </row>
    <row r="28" spans="2:12" ht="48" customHeight="1" x14ac:dyDescent="0.15">
      <c r="B28" s="17">
        <v>26</v>
      </c>
      <c r="C28" s="18" t="s">
        <v>79</v>
      </c>
      <c r="D28" s="19" t="s">
        <v>10</v>
      </c>
      <c r="E28" s="20">
        <v>2</v>
      </c>
      <c r="F28" s="12" t="s">
        <v>80</v>
      </c>
      <c r="G28" s="13">
        <v>47416</v>
      </c>
      <c r="H28" s="13">
        <f t="shared" si="0"/>
        <v>94832</v>
      </c>
      <c r="I28" s="12" t="s">
        <v>81</v>
      </c>
      <c r="J28" s="21">
        <v>38000</v>
      </c>
      <c r="K28" s="22">
        <f t="shared" si="1"/>
        <v>76000</v>
      </c>
      <c r="L28" s="16">
        <f t="shared" si="2"/>
        <v>85416</v>
      </c>
    </row>
    <row r="29" spans="2:12" ht="69" customHeight="1" x14ac:dyDescent="0.15">
      <c r="B29" s="8">
        <v>27</v>
      </c>
      <c r="C29" s="18" t="s">
        <v>82</v>
      </c>
      <c r="D29" s="19" t="s">
        <v>10</v>
      </c>
      <c r="E29" s="20">
        <v>2</v>
      </c>
      <c r="F29" s="12" t="s">
        <v>83</v>
      </c>
      <c r="G29" s="13">
        <v>26000</v>
      </c>
      <c r="H29" s="13">
        <f t="shared" si="0"/>
        <v>52000</v>
      </c>
      <c r="I29" s="12" t="s">
        <v>84</v>
      </c>
      <c r="J29" s="21">
        <v>26000</v>
      </c>
      <c r="K29" s="22">
        <f t="shared" si="1"/>
        <v>52000</v>
      </c>
      <c r="L29" s="16">
        <f t="shared" si="2"/>
        <v>52000</v>
      </c>
    </row>
    <row r="30" spans="2:12" ht="48" customHeight="1" x14ac:dyDescent="0.15">
      <c r="B30" s="17">
        <v>28</v>
      </c>
      <c r="C30" s="18" t="s">
        <v>85</v>
      </c>
      <c r="D30" s="19" t="s">
        <v>10</v>
      </c>
      <c r="E30" s="20">
        <v>2</v>
      </c>
      <c r="F30" s="12" t="s">
        <v>86</v>
      </c>
      <c r="G30" s="13">
        <v>32900</v>
      </c>
      <c r="H30" s="13">
        <f t="shared" si="0"/>
        <v>65800</v>
      </c>
      <c r="I30" s="12" t="s">
        <v>87</v>
      </c>
      <c r="J30" s="21">
        <v>40357</v>
      </c>
      <c r="K30" s="22">
        <f t="shared" si="1"/>
        <v>80714</v>
      </c>
      <c r="L30" s="16">
        <f t="shared" si="2"/>
        <v>73257</v>
      </c>
    </row>
    <row r="31" spans="2:12" ht="48" customHeight="1" x14ac:dyDescent="0.15">
      <c r="B31" s="8">
        <v>29</v>
      </c>
      <c r="C31" s="18" t="s">
        <v>88</v>
      </c>
      <c r="D31" s="19" t="s">
        <v>10</v>
      </c>
      <c r="E31" s="20">
        <v>2</v>
      </c>
      <c r="F31" s="12" t="s">
        <v>89</v>
      </c>
      <c r="G31" s="13">
        <v>36900</v>
      </c>
      <c r="H31" s="13">
        <f t="shared" si="0"/>
        <v>73800</v>
      </c>
      <c r="I31" s="12" t="s">
        <v>90</v>
      </c>
      <c r="J31" s="21">
        <v>44000</v>
      </c>
      <c r="K31" s="22">
        <f t="shared" si="1"/>
        <v>88000</v>
      </c>
      <c r="L31" s="16">
        <f t="shared" si="2"/>
        <v>80900</v>
      </c>
    </row>
    <row r="32" spans="2:12" ht="48" customHeight="1" x14ac:dyDescent="0.15">
      <c r="B32" s="17">
        <v>30</v>
      </c>
      <c r="C32" s="18" t="s">
        <v>91</v>
      </c>
      <c r="D32" s="19" t="s">
        <v>10</v>
      </c>
      <c r="E32" s="20">
        <v>1</v>
      </c>
      <c r="F32" s="12" t="s">
        <v>92</v>
      </c>
      <c r="G32" s="13">
        <v>28000</v>
      </c>
      <c r="H32" s="13">
        <f t="shared" si="0"/>
        <v>28000</v>
      </c>
      <c r="I32" s="12" t="s">
        <v>93</v>
      </c>
      <c r="J32" s="21">
        <v>32000</v>
      </c>
      <c r="K32" s="22">
        <f t="shared" si="1"/>
        <v>32000</v>
      </c>
      <c r="L32" s="16">
        <f t="shared" si="2"/>
        <v>30000</v>
      </c>
    </row>
    <row r="33" spans="2:16" ht="48" customHeight="1" x14ac:dyDescent="0.15">
      <c r="B33" s="8">
        <v>31</v>
      </c>
      <c r="C33" s="18" t="s">
        <v>94</v>
      </c>
      <c r="D33" s="19" t="s">
        <v>10</v>
      </c>
      <c r="E33" s="20">
        <v>1</v>
      </c>
      <c r="F33" s="12" t="s">
        <v>95</v>
      </c>
      <c r="G33" s="13">
        <v>300000</v>
      </c>
      <c r="H33" s="13">
        <f t="shared" si="0"/>
        <v>300000</v>
      </c>
      <c r="I33" s="12" t="s">
        <v>96</v>
      </c>
      <c r="J33" s="21">
        <v>399800</v>
      </c>
      <c r="K33" s="22">
        <f t="shared" si="1"/>
        <v>399800</v>
      </c>
      <c r="L33" s="16">
        <f t="shared" si="2"/>
        <v>349900</v>
      </c>
    </row>
    <row r="34" spans="2:16" ht="66" customHeight="1" x14ac:dyDescent="0.15">
      <c r="B34" s="17">
        <v>32</v>
      </c>
      <c r="C34" s="18" t="s">
        <v>97</v>
      </c>
      <c r="D34" s="19" t="s">
        <v>10</v>
      </c>
      <c r="E34" s="20">
        <v>3</v>
      </c>
      <c r="F34" s="12" t="s">
        <v>98</v>
      </c>
      <c r="G34" s="13">
        <v>36999</v>
      </c>
      <c r="H34" s="13">
        <f t="shared" si="0"/>
        <v>110997</v>
      </c>
      <c r="I34" s="12" t="s">
        <v>99</v>
      </c>
      <c r="J34" s="21">
        <v>37600</v>
      </c>
      <c r="K34" s="22">
        <f t="shared" si="1"/>
        <v>112800</v>
      </c>
      <c r="L34" s="16">
        <f t="shared" si="2"/>
        <v>111898.5</v>
      </c>
    </row>
    <row r="35" spans="2:16" ht="52.5" customHeight="1" x14ac:dyDescent="0.15">
      <c r="B35" s="8">
        <v>33</v>
      </c>
      <c r="C35" s="18" t="s">
        <v>100</v>
      </c>
      <c r="D35" s="19" t="s">
        <v>10</v>
      </c>
      <c r="E35" s="20">
        <v>3</v>
      </c>
      <c r="F35" s="12" t="s">
        <v>101</v>
      </c>
      <c r="G35" s="13">
        <v>29611</v>
      </c>
      <c r="H35" s="13">
        <f t="shared" si="0"/>
        <v>88833</v>
      </c>
      <c r="I35" s="12" t="s">
        <v>102</v>
      </c>
      <c r="J35" s="21">
        <v>36000</v>
      </c>
      <c r="K35" s="22">
        <f t="shared" si="1"/>
        <v>108000</v>
      </c>
      <c r="L35" s="16">
        <f t="shared" si="2"/>
        <v>98416.5</v>
      </c>
    </row>
    <row r="36" spans="2:16" ht="52.5" customHeight="1" x14ac:dyDescent="0.15">
      <c r="B36" s="17">
        <v>34</v>
      </c>
      <c r="C36" s="18" t="s">
        <v>103</v>
      </c>
      <c r="D36" s="19" t="s">
        <v>10</v>
      </c>
      <c r="E36" s="20">
        <v>3</v>
      </c>
      <c r="F36" s="12" t="s">
        <v>104</v>
      </c>
      <c r="G36" s="13">
        <v>52248</v>
      </c>
      <c r="H36" s="13">
        <f t="shared" si="0"/>
        <v>156744</v>
      </c>
      <c r="I36" s="12" t="s">
        <v>104</v>
      </c>
      <c r="J36" s="21">
        <v>65310</v>
      </c>
      <c r="K36" s="22">
        <f t="shared" si="1"/>
        <v>195930</v>
      </c>
      <c r="L36" s="16">
        <f t="shared" si="2"/>
        <v>176337</v>
      </c>
    </row>
    <row r="37" spans="2:16" ht="52.5" customHeight="1" x14ac:dyDescent="0.15">
      <c r="B37" s="8">
        <v>35</v>
      </c>
      <c r="C37" s="18" t="s">
        <v>105</v>
      </c>
      <c r="D37" s="19" t="s">
        <v>10</v>
      </c>
      <c r="E37" s="20">
        <v>3</v>
      </c>
      <c r="F37" s="12" t="s">
        <v>104</v>
      </c>
      <c r="G37" s="13">
        <v>55000</v>
      </c>
      <c r="H37" s="13">
        <f t="shared" si="0"/>
        <v>165000</v>
      </c>
      <c r="I37" s="12" t="s">
        <v>106</v>
      </c>
      <c r="J37" s="21">
        <v>69800</v>
      </c>
      <c r="K37" s="22">
        <f t="shared" si="1"/>
        <v>209400</v>
      </c>
      <c r="L37" s="16">
        <f t="shared" si="2"/>
        <v>187200</v>
      </c>
    </row>
    <row r="38" spans="2:16" ht="52.5" customHeight="1" x14ac:dyDescent="0.15">
      <c r="B38" s="17">
        <v>36</v>
      </c>
      <c r="C38" s="18" t="s">
        <v>107</v>
      </c>
      <c r="D38" s="19" t="s">
        <v>10</v>
      </c>
      <c r="E38" s="20">
        <v>2</v>
      </c>
      <c r="F38" s="12" t="s">
        <v>108</v>
      </c>
      <c r="G38" s="13">
        <v>28000</v>
      </c>
      <c r="H38" s="13">
        <f t="shared" si="0"/>
        <v>56000</v>
      </c>
      <c r="I38" s="12" t="s">
        <v>109</v>
      </c>
      <c r="J38" s="21">
        <v>29000</v>
      </c>
      <c r="K38" s="22">
        <f t="shared" si="1"/>
        <v>58000</v>
      </c>
      <c r="L38" s="16">
        <f t="shared" si="2"/>
        <v>57000</v>
      </c>
    </row>
    <row r="39" spans="2:16" ht="52.5" customHeight="1" thickBot="1" x14ac:dyDescent="0.2">
      <c r="B39" s="8">
        <v>37</v>
      </c>
      <c r="C39" s="24" t="s">
        <v>110</v>
      </c>
      <c r="D39" s="25" t="s">
        <v>10</v>
      </c>
      <c r="E39" s="26">
        <v>2</v>
      </c>
      <c r="F39" s="12" t="s">
        <v>111</v>
      </c>
      <c r="G39" s="13">
        <v>268303</v>
      </c>
      <c r="H39" s="13">
        <f t="shared" si="0"/>
        <v>536606</v>
      </c>
      <c r="I39" s="12" t="s">
        <v>112</v>
      </c>
      <c r="J39" s="27">
        <v>284615</v>
      </c>
      <c r="K39" s="28">
        <f t="shared" si="1"/>
        <v>569230</v>
      </c>
      <c r="L39" s="16">
        <f t="shared" si="2"/>
        <v>552918</v>
      </c>
    </row>
    <row r="40" spans="2:16" ht="52.5" customHeight="1" thickBot="1" x14ac:dyDescent="0.2">
      <c r="B40" s="17">
        <v>38</v>
      </c>
      <c r="C40" s="29" t="s">
        <v>113</v>
      </c>
      <c r="D40" s="25" t="s">
        <v>10</v>
      </c>
      <c r="E40" s="30">
        <v>1</v>
      </c>
      <c r="F40" s="12" t="s">
        <v>114</v>
      </c>
      <c r="G40" s="13">
        <v>285000</v>
      </c>
      <c r="H40" s="13">
        <f t="shared" si="0"/>
        <v>285000</v>
      </c>
      <c r="I40" s="12" t="s">
        <v>115</v>
      </c>
      <c r="J40" s="31">
        <v>325006</v>
      </c>
      <c r="K40" s="32">
        <f t="shared" si="1"/>
        <v>325006</v>
      </c>
      <c r="L40" s="16">
        <f t="shared" si="2"/>
        <v>305003</v>
      </c>
    </row>
    <row r="41" spans="2:16" ht="52.5" customHeight="1" thickBot="1" x14ac:dyDescent="0.2">
      <c r="B41" s="8">
        <v>39</v>
      </c>
      <c r="C41" s="29" t="s">
        <v>116</v>
      </c>
      <c r="D41" s="33" t="s">
        <v>10</v>
      </c>
      <c r="E41" s="34">
        <v>1</v>
      </c>
      <c r="F41" s="12" t="s">
        <v>117</v>
      </c>
      <c r="G41" s="13">
        <v>313908</v>
      </c>
      <c r="H41" s="13">
        <f t="shared" si="0"/>
        <v>313908</v>
      </c>
      <c r="I41" s="12" t="s">
        <v>118</v>
      </c>
      <c r="J41" s="35">
        <v>222000</v>
      </c>
      <c r="K41" s="36">
        <f t="shared" si="1"/>
        <v>222000</v>
      </c>
      <c r="L41" s="16">
        <f t="shared" si="2"/>
        <v>267954</v>
      </c>
    </row>
    <row r="42" spans="2:16" ht="52.5" customHeight="1" x14ac:dyDescent="0.15">
      <c r="B42" s="17">
        <v>40</v>
      </c>
      <c r="C42" s="29" t="s">
        <v>119</v>
      </c>
      <c r="D42" s="33" t="s">
        <v>10</v>
      </c>
      <c r="E42" s="34">
        <v>1</v>
      </c>
      <c r="F42" s="12" t="s">
        <v>120</v>
      </c>
      <c r="G42" s="13">
        <v>279000</v>
      </c>
      <c r="H42" s="13">
        <f t="shared" si="0"/>
        <v>279000</v>
      </c>
      <c r="I42" s="12" t="s">
        <v>121</v>
      </c>
      <c r="J42" s="14">
        <v>247600</v>
      </c>
      <c r="K42" s="15">
        <f>+J42*E42</f>
        <v>247600</v>
      </c>
      <c r="L42" s="16">
        <f t="shared" si="2"/>
        <v>263300</v>
      </c>
    </row>
    <row r="43" spans="2:16" ht="52.5" customHeight="1" x14ac:dyDescent="0.15">
      <c r="B43" s="8">
        <v>41</v>
      </c>
      <c r="C43" s="18" t="s">
        <v>122</v>
      </c>
      <c r="D43" s="19" t="s">
        <v>10</v>
      </c>
      <c r="E43" s="20">
        <v>1</v>
      </c>
      <c r="F43" s="12" t="s">
        <v>123</v>
      </c>
      <c r="G43" s="13">
        <v>55900</v>
      </c>
      <c r="H43" s="13">
        <f t="shared" si="0"/>
        <v>55900</v>
      </c>
      <c r="I43" s="12" t="s">
        <v>124</v>
      </c>
      <c r="J43" s="21">
        <v>51000</v>
      </c>
      <c r="K43" s="22">
        <f>+J43*E43</f>
        <v>51000</v>
      </c>
      <c r="L43" s="16">
        <f t="shared" si="2"/>
        <v>53450</v>
      </c>
    </row>
    <row r="44" spans="2:16" ht="52.5" customHeight="1" x14ac:dyDescent="0.15">
      <c r="B44" s="17">
        <v>42</v>
      </c>
      <c r="C44" s="18" t="s">
        <v>125</v>
      </c>
      <c r="D44" s="19" t="s">
        <v>10</v>
      </c>
      <c r="E44" s="20">
        <v>1</v>
      </c>
      <c r="F44" s="12" t="s">
        <v>126</v>
      </c>
      <c r="G44" s="13">
        <v>40000</v>
      </c>
      <c r="H44" s="13">
        <f t="shared" si="0"/>
        <v>40000</v>
      </c>
      <c r="I44" s="12" t="s">
        <v>127</v>
      </c>
      <c r="J44" s="21">
        <v>54568</v>
      </c>
      <c r="K44" s="22">
        <f t="shared" si="1"/>
        <v>54568</v>
      </c>
      <c r="L44" s="16">
        <f t="shared" si="2"/>
        <v>47284</v>
      </c>
    </row>
    <row r="45" spans="2:16" ht="52.5" customHeight="1" x14ac:dyDescent="0.15">
      <c r="B45" s="8">
        <v>43</v>
      </c>
      <c r="C45" s="18" t="s">
        <v>128</v>
      </c>
      <c r="D45" s="19" t="s">
        <v>10</v>
      </c>
      <c r="E45" s="20">
        <v>1</v>
      </c>
      <c r="F45" s="12" t="s">
        <v>129</v>
      </c>
      <c r="G45" s="13">
        <v>46931</v>
      </c>
      <c r="H45" s="13">
        <f t="shared" si="0"/>
        <v>46931</v>
      </c>
      <c r="I45" s="12" t="s">
        <v>130</v>
      </c>
      <c r="J45" s="21">
        <v>40200</v>
      </c>
      <c r="K45" s="22">
        <f t="shared" si="1"/>
        <v>40200</v>
      </c>
      <c r="L45" s="16">
        <f t="shared" si="2"/>
        <v>43565.5</v>
      </c>
    </row>
    <row r="46" spans="2:16" ht="52.5" customHeight="1" x14ac:dyDescent="0.15">
      <c r="B46" s="17">
        <v>44</v>
      </c>
      <c r="C46" s="18" t="s">
        <v>131</v>
      </c>
      <c r="D46" s="19" t="s">
        <v>10</v>
      </c>
      <c r="E46" s="20">
        <v>1</v>
      </c>
      <c r="F46" s="12" t="s">
        <v>132</v>
      </c>
      <c r="G46" s="13">
        <v>88900</v>
      </c>
      <c r="H46" s="13">
        <f t="shared" si="0"/>
        <v>88900</v>
      </c>
      <c r="I46" s="12" t="s">
        <v>133</v>
      </c>
      <c r="J46" s="21">
        <v>85600</v>
      </c>
      <c r="K46" s="22">
        <f t="shared" si="1"/>
        <v>85600</v>
      </c>
      <c r="L46" s="16">
        <f t="shared" si="2"/>
        <v>87250</v>
      </c>
    </row>
    <row r="47" spans="2:16" ht="48.75" customHeight="1" x14ac:dyDescent="0.15">
      <c r="B47" s="8">
        <v>45</v>
      </c>
      <c r="C47" s="18" t="s">
        <v>134</v>
      </c>
      <c r="D47" s="19" t="s">
        <v>10</v>
      </c>
      <c r="E47" s="20">
        <v>1</v>
      </c>
      <c r="F47" s="12" t="s">
        <v>132</v>
      </c>
      <c r="G47" s="13">
        <v>88900</v>
      </c>
      <c r="H47" s="13">
        <f t="shared" si="0"/>
        <v>88900</v>
      </c>
      <c r="I47" s="12" t="s">
        <v>133</v>
      </c>
      <c r="J47" s="21">
        <v>85600</v>
      </c>
      <c r="K47" s="22">
        <f t="shared" si="1"/>
        <v>85600</v>
      </c>
      <c r="L47" s="16">
        <f t="shared" si="2"/>
        <v>87250</v>
      </c>
    </row>
    <row r="48" spans="2:16" ht="48.75" customHeight="1" x14ac:dyDescent="0.15">
      <c r="B48" s="17">
        <v>46</v>
      </c>
      <c r="C48" s="18" t="s">
        <v>135</v>
      </c>
      <c r="D48" s="19" t="s">
        <v>10</v>
      </c>
      <c r="E48" s="20">
        <v>2</v>
      </c>
      <c r="F48" s="12" t="s">
        <v>136</v>
      </c>
      <c r="G48" s="13">
        <v>28000</v>
      </c>
      <c r="H48" s="13">
        <f t="shared" si="0"/>
        <v>56000</v>
      </c>
      <c r="I48" s="12" t="s">
        <v>137</v>
      </c>
      <c r="J48" s="21">
        <v>40000</v>
      </c>
      <c r="K48" s="22">
        <f t="shared" si="1"/>
        <v>80000</v>
      </c>
      <c r="L48" s="16">
        <f t="shared" si="2"/>
        <v>68000</v>
      </c>
      <c r="P48" s="37"/>
    </row>
    <row r="49" spans="2:12" ht="66.75" customHeight="1" x14ac:dyDescent="0.15">
      <c r="B49" s="8">
        <v>47</v>
      </c>
      <c r="C49" s="18" t="s">
        <v>138</v>
      </c>
      <c r="D49" s="19" t="s">
        <v>10</v>
      </c>
      <c r="E49" s="20">
        <v>1</v>
      </c>
      <c r="F49" s="12" t="s">
        <v>139</v>
      </c>
      <c r="G49" s="13">
        <v>47500</v>
      </c>
      <c r="H49" s="13">
        <f t="shared" si="0"/>
        <v>47500</v>
      </c>
      <c r="I49" s="12" t="s">
        <v>303</v>
      </c>
      <c r="J49" s="21">
        <v>64560</v>
      </c>
      <c r="K49" s="22">
        <f t="shared" si="1"/>
        <v>64560</v>
      </c>
      <c r="L49" s="16">
        <f t="shared" si="2"/>
        <v>56030</v>
      </c>
    </row>
    <row r="50" spans="2:12" ht="81.75" customHeight="1" x14ac:dyDescent="0.15">
      <c r="B50" s="17">
        <v>48</v>
      </c>
      <c r="C50" s="18" t="s">
        <v>140</v>
      </c>
      <c r="D50" s="19" t="s">
        <v>10</v>
      </c>
      <c r="E50" s="20">
        <v>1</v>
      </c>
      <c r="F50" s="12" t="s">
        <v>141</v>
      </c>
      <c r="G50" s="13">
        <v>68000</v>
      </c>
      <c r="H50" s="13">
        <f t="shared" si="0"/>
        <v>68000</v>
      </c>
      <c r="I50" s="12" t="s">
        <v>139</v>
      </c>
      <c r="J50" s="21">
        <v>47500</v>
      </c>
      <c r="K50" s="22">
        <f t="shared" si="1"/>
        <v>47500</v>
      </c>
      <c r="L50" s="16">
        <f t="shared" si="2"/>
        <v>57750</v>
      </c>
    </row>
    <row r="51" spans="2:12" ht="48.75" customHeight="1" x14ac:dyDescent="0.15">
      <c r="B51" s="8">
        <v>49</v>
      </c>
      <c r="C51" s="18" t="s">
        <v>142</v>
      </c>
      <c r="D51" s="19" t="s">
        <v>10</v>
      </c>
      <c r="E51" s="20">
        <v>2</v>
      </c>
      <c r="F51" s="12" t="s">
        <v>143</v>
      </c>
      <c r="G51" s="13">
        <v>47000</v>
      </c>
      <c r="H51" s="13">
        <f t="shared" si="0"/>
        <v>94000</v>
      </c>
      <c r="I51" s="12" t="s">
        <v>144</v>
      </c>
      <c r="J51" s="21">
        <v>59000</v>
      </c>
      <c r="K51" s="22">
        <f t="shared" si="1"/>
        <v>118000</v>
      </c>
      <c r="L51" s="16">
        <f t="shared" si="2"/>
        <v>106000</v>
      </c>
    </row>
    <row r="52" spans="2:12" ht="48.75" customHeight="1" x14ac:dyDescent="0.15">
      <c r="B52" s="17">
        <v>50</v>
      </c>
      <c r="C52" s="18" t="s">
        <v>145</v>
      </c>
      <c r="D52" s="19" t="s">
        <v>10</v>
      </c>
      <c r="E52" s="20">
        <v>5</v>
      </c>
      <c r="F52" s="12" t="s">
        <v>146</v>
      </c>
      <c r="G52" s="13">
        <v>18754</v>
      </c>
      <c r="H52" s="13">
        <f t="shared" si="0"/>
        <v>93770</v>
      </c>
      <c r="I52" s="12" t="s">
        <v>147</v>
      </c>
      <c r="J52" s="38">
        <v>18080</v>
      </c>
      <c r="K52" s="22">
        <f t="shared" si="1"/>
        <v>90400</v>
      </c>
      <c r="L52" s="16">
        <f t="shared" si="2"/>
        <v>92085</v>
      </c>
    </row>
    <row r="53" spans="2:12" ht="48.75" customHeight="1" x14ac:dyDescent="0.15">
      <c r="B53" s="8">
        <v>51</v>
      </c>
      <c r="C53" s="18" t="s">
        <v>148</v>
      </c>
      <c r="D53" s="19" t="s">
        <v>10</v>
      </c>
      <c r="E53" s="20">
        <v>4</v>
      </c>
      <c r="F53" s="12" t="s">
        <v>149</v>
      </c>
      <c r="G53" s="13">
        <v>15000</v>
      </c>
      <c r="H53" s="13">
        <f t="shared" si="0"/>
        <v>60000</v>
      </c>
      <c r="I53" s="12" t="s">
        <v>150</v>
      </c>
      <c r="J53" s="21">
        <v>16800</v>
      </c>
      <c r="K53" s="22">
        <f t="shared" si="1"/>
        <v>67200</v>
      </c>
      <c r="L53" s="16">
        <f t="shared" si="2"/>
        <v>63600</v>
      </c>
    </row>
    <row r="54" spans="2:12" ht="48.75" customHeight="1" x14ac:dyDescent="0.15">
      <c r="B54" s="17">
        <v>52</v>
      </c>
      <c r="C54" s="18" t="s">
        <v>151</v>
      </c>
      <c r="D54" s="19" t="s">
        <v>10</v>
      </c>
      <c r="E54" s="20">
        <v>1</v>
      </c>
      <c r="F54" s="12" t="s">
        <v>152</v>
      </c>
      <c r="G54" s="13">
        <v>92850</v>
      </c>
      <c r="H54" s="13">
        <f t="shared" si="0"/>
        <v>92850</v>
      </c>
      <c r="I54" s="12" t="s">
        <v>153</v>
      </c>
      <c r="J54" s="21">
        <v>125000</v>
      </c>
      <c r="K54" s="22">
        <f t="shared" si="1"/>
        <v>125000</v>
      </c>
      <c r="L54" s="16">
        <f t="shared" si="2"/>
        <v>108925</v>
      </c>
    </row>
    <row r="55" spans="2:12" ht="48.75" customHeight="1" x14ac:dyDescent="0.15">
      <c r="B55" s="8">
        <v>53</v>
      </c>
      <c r="C55" s="18" t="s">
        <v>154</v>
      </c>
      <c r="D55" s="19" t="s">
        <v>10</v>
      </c>
      <c r="E55" s="20">
        <v>1</v>
      </c>
      <c r="F55" s="12" t="s">
        <v>155</v>
      </c>
      <c r="G55" s="13">
        <v>52900</v>
      </c>
      <c r="H55" s="13">
        <f t="shared" si="0"/>
        <v>52900</v>
      </c>
      <c r="I55" s="12" t="s">
        <v>156</v>
      </c>
      <c r="J55" s="21">
        <v>47000</v>
      </c>
      <c r="K55" s="22">
        <f t="shared" si="1"/>
        <v>47000</v>
      </c>
      <c r="L55" s="16">
        <f t="shared" si="2"/>
        <v>49950</v>
      </c>
    </row>
    <row r="56" spans="2:12" ht="38.25" customHeight="1" x14ac:dyDescent="0.15">
      <c r="B56" s="17">
        <v>54</v>
      </c>
      <c r="C56" s="18" t="s">
        <v>157</v>
      </c>
      <c r="D56" s="19" t="s">
        <v>10</v>
      </c>
      <c r="E56" s="20">
        <v>1</v>
      </c>
      <c r="F56" s="12" t="s">
        <v>158</v>
      </c>
      <c r="G56" s="13">
        <v>37600</v>
      </c>
      <c r="H56" s="13">
        <f t="shared" si="0"/>
        <v>37600</v>
      </c>
      <c r="I56" s="12" t="s">
        <v>159</v>
      </c>
      <c r="J56" s="21">
        <v>40738</v>
      </c>
      <c r="K56" s="22">
        <f t="shared" si="1"/>
        <v>40738</v>
      </c>
      <c r="L56" s="16">
        <f t="shared" si="2"/>
        <v>39169</v>
      </c>
    </row>
    <row r="57" spans="2:12" ht="38.25" customHeight="1" x14ac:dyDescent="0.15">
      <c r="B57" s="8">
        <v>55</v>
      </c>
      <c r="C57" s="18" t="s">
        <v>160</v>
      </c>
      <c r="D57" s="19" t="s">
        <v>10</v>
      </c>
      <c r="E57" s="20">
        <v>1</v>
      </c>
      <c r="F57" s="12" t="s">
        <v>161</v>
      </c>
      <c r="G57" s="13">
        <v>40400</v>
      </c>
      <c r="H57" s="13">
        <f t="shared" si="0"/>
        <v>40400</v>
      </c>
      <c r="I57" s="12" t="s">
        <v>162</v>
      </c>
      <c r="J57" s="21">
        <v>45000</v>
      </c>
      <c r="K57" s="22">
        <f t="shared" si="1"/>
        <v>45000</v>
      </c>
      <c r="L57" s="16">
        <f t="shared" si="2"/>
        <v>42700</v>
      </c>
    </row>
    <row r="58" spans="2:12" ht="38.25" customHeight="1" x14ac:dyDescent="0.15">
      <c r="B58" s="17">
        <v>56</v>
      </c>
      <c r="C58" s="18" t="s">
        <v>163</v>
      </c>
      <c r="D58" s="19" t="s">
        <v>10</v>
      </c>
      <c r="E58" s="20">
        <v>4</v>
      </c>
      <c r="F58" s="12" t="s">
        <v>164</v>
      </c>
      <c r="G58" s="13">
        <v>13863</v>
      </c>
      <c r="H58" s="13">
        <f t="shared" si="0"/>
        <v>55452</v>
      </c>
      <c r="I58" s="12" t="s">
        <v>165</v>
      </c>
      <c r="J58" s="21">
        <v>15000</v>
      </c>
      <c r="K58" s="22">
        <f t="shared" si="1"/>
        <v>60000</v>
      </c>
      <c r="L58" s="16">
        <f t="shared" si="2"/>
        <v>57726</v>
      </c>
    </row>
    <row r="59" spans="2:12" ht="38.25" customHeight="1" x14ac:dyDescent="0.15">
      <c r="B59" s="8">
        <v>57</v>
      </c>
      <c r="C59" s="18" t="s">
        <v>166</v>
      </c>
      <c r="D59" s="19" t="s">
        <v>10</v>
      </c>
      <c r="E59" s="20">
        <v>2</v>
      </c>
      <c r="F59" s="12" t="s">
        <v>167</v>
      </c>
      <c r="G59" s="13">
        <v>76000</v>
      </c>
      <c r="H59" s="13">
        <f t="shared" si="0"/>
        <v>152000</v>
      </c>
      <c r="I59" s="12" t="s">
        <v>168</v>
      </c>
      <c r="J59" s="21">
        <v>77000</v>
      </c>
      <c r="K59" s="22">
        <f t="shared" si="1"/>
        <v>154000</v>
      </c>
      <c r="L59" s="16">
        <f t="shared" si="2"/>
        <v>153000</v>
      </c>
    </row>
    <row r="60" spans="2:12" ht="38.25" customHeight="1" x14ac:dyDescent="0.15">
      <c r="B60" s="17">
        <v>58</v>
      </c>
      <c r="C60" s="18" t="s">
        <v>169</v>
      </c>
      <c r="D60" s="19" t="s">
        <v>10</v>
      </c>
      <c r="E60" s="20">
        <v>1</v>
      </c>
      <c r="F60" s="12" t="s">
        <v>170</v>
      </c>
      <c r="G60" s="13">
        <v>143000</v>
      </c>
      <c r="H60" s="13">
        <f t="shared" si="0"/>
        <v>143000</v>
      </c>
      <c r="I60" s="12" t="s">
        <v>171</v>
      </c>
      <c r="J60" s="21">
        <v>112300</v>
      </c>
      <c r="K60" s="22">
        <f t="shared" si="1"/>
        <v>112300</v>
      </c>
      <c r="L60" s="16">
        <f t="shared" si="2"/>
        <v>127650</v>
      </c>
    </row>
    <row r="61" spans="2:12" ht="53.25" customHeight="1" x14ac:dyDescent="0.15">
      <c r="B61" s="8">
        <v>59</v>
      </c>
      <c r="C61" s="18" t="s">
        <v>172</v>
      </c>
      <c r="D61" s="19" t="s">
        <v>10</v>
      </c>
      <c r="E61" s="20">
        <v>1</v>
      </c>
      <c r="F61" s="12" t="s">
        <v>173</v>
      </c>
      <c r="G61" s="13">
        <v>59900</v>
      </c>
      <c r="H61" s="13">
        <f t="shared" si="0"/>
        <v>59900</v>
      </c>
      <c r="I61" s="12" t="s">
        <v>174</v>
      </c>
      <c r="J61" s="21">
        <v>58900</v>
      </c>
      <c r="K61" s="22">
        <f t="shared" si="1"/>
        <v>58900</v>
      </c>
      <c r="L61" s="16">
        <f t="shared" si="2"/>
        <v>59400</v>
      </c>
    </row>
    <row r="62" spans="2:12" ht="48" customHeight="1" x14ac:dyDescent="0.15">
      <c r="B62" s="17">
        <v>60</v>
      </c>
      <c r="C62" s="18" t="s">
        <v>175</v>
      </c>
      <c r="D62" s="19" t="s">
        <v>10</v>
      </c>
      <c r="E62" s="20">
        <v>1</v>
      </c>
      <c r="F62" s="12" t="s">
        <v>176</v>
      </c>
      <c r="G62" s="13">
        <v>159751</v>
      </c>
      <c r="H62" s="13">
        <f t="shared" si="0"/>
        <v>159751</v>
      </c>
      <c r="I62" s="12" t="s">
        <v>177</v>
      </c>
      <c r="J62" s="21">
        <v>138000</v>
      </c>
      <c r="K62" s="22">
        <f t="shared" si="1"/>
        <v>138000</v>
      </c>
      <c r="L62" s="16">
        <f t="shared" si="2"/>
        <v>148875.5</v>
      </c>
    </row>
    <row r="63" spans="2:12" ht="38.25" customHeight="1" x14ac:dyDescent="0.15">
      <c r="B63" s="8">
        <v>61</v>
      </c>
      <c r="C63" s="18" t="s">
        <v>178</v>
      </c>
      <c r="D63" s="19" t="s">
        <v>10</v>
      </c>
      <c r="E63" s="20">
        <v>1</v>
      </c>
      <c r="F63" s="12" t="s">
        <v>179</v>
      </c>
      <c r="G63" s="13">
        <v>62900</v>
      </c>
      <c r="H63" s="13">
        <f t="shared" si="0"/>
        <v>62900</v>
      </c>
      <c r="I63" s="12" t="s">
        <v>180</v>
      </c>
      <c r="J63" s="21">
        <v>60500</v>
      </c>
      <c r="K63" s="22">
        <f t="shared" si="1"/>
        <v>60500</v>
      </c>
      <c r="L63" s="16">
        <f t="shared" si="2"/>
        <v>61700</v>
      </c>
    </row>
    <row r="64" spans="2:12" ht="38.25" customHeight="1" x14ac:dyDescent="0.15">
      <c r="B64" s="17">
        <v>62</v>
      </c>
      <c r="C64" s="18" t="s">
        <v>181</v>
      </c>
      <c r="D64" s="19" t="s">
        <v>10</v>
      </c>
      <c r="E64" s="20">
        <v>1</v>
      </c>
      <c r="F64" s="12" t="s">
        <v>182</v>
      </c>
      <c r="G64" s="13">
        <v>19600</v>
      </c>
      <c r="H64" s="13">
        <f t="shared" si="0"/>
        <v>19600</v>
      </c>
      <c r="I64" s="12" t="s">
        <v>183</v>
      </c>
      <c r="J64" s="21">
        <v>25200</v>
      </c>
      <c r="K64" s="22">
        <f t="shared" si="1"/>
        <v>25200</v>
      </c>
      <c r="L64" s="16">
        <f t="shared" si="2"/>
        <v>22400</v>
      </c>
    </row>
    <row r="65" spans="2:12" ht="38.25" customHeight="1" thickBot="1" x14ac:dyDescent="0.2">
      <c r="B65" s="8">
        <v>63</v>
      </c>
      <c r="C65" s="18" t="s">
        <v>184</v>
      </c>
      <c r="D65" s="25" t="s">
        <v>10</v>
      </c>
      <c r="E65" s="26">
        <v>1</v>
      </c>
      <c r="F65" s="12" t="s">
        <v>182</v>
      </c>
      <c r="G65" s="13">
        <v>19600</v>
      </c>
      <c r="H65" s="13">
        <f t="shared" si="0"/>
        <v>19600</v>
      </c>
      <c r="I65" s="12" t="s">
        <v>183</v>
      </c>
      <c r="J65" s="21">
        <v>25200</v>
      </c>
      <c r="K65" s="28">
        <f t="shared" si="1"/>
        <v>25200</v>
      </c>
      <c r="L65" s="16">
        <f t="shared" si="2"/>
        <v>22400</v>
      </c>
    </row>
    <row r="66" spans="2:12" ht="60" customHeight="1" x14ac:dyDescent="0.15">
      <c r="B66" s="17">
        <v>64</v>
      </c>
      <c r="C66" s="29" t="s">
        <v>185</v>
      </c>
      <c r="D66" s="33" t="s">
        <v>10</v>
      </c>
      <c r="E66" s="34">
        <v>4</v>
      </c>
      <c r="F66" s="12" t="s">
        <v>186</v>
      </c>
      <c r="G66" s="13">
        <v>96600</v>
      </c>
      <c r="H66" s="13">
        <f t="shared" si="0"/>
        <v>386400</v>
      </c>
      <c r="I66" s="12" t="s">
        <v>187</v>
      </c>
      <c r="J66" s="35">
        <v>89600</v>
      </c>
      <c r="K66" s="36">
        <f t="shared" si="1"/>
        <v>358400</v>
      </c>
      <c r="L66" s="16">
        <f t="shared" si="2"/>
        <v>372400</v>
      </c>
    </row>
    <row r="67" spans="2:12" ht="60" customHeight="1" x14ac:dyDescent="0.15">
      <c r="B67" s="8">
        <v>65</v>
      </c>
      <c r="C67" s="18" t="s">
        <v>188</v>
      </c>
      <c r="D67" s="19" t="s">
        <v>10</v>
      </c>
      <c r="E67" s="20">
        <v>1</v>
      </c>
      <c r="F67" s="12" t="s">
        <v>189</v>
      </c>
      <c r="G67" s="13">
        <v>36900</v>
      </c>
      <c r="H67" s="13">
        <f t="shared" si="0"/>
        <v>36900</v>
      </c>
      <c r="I67" s="12" t="s">
        <v>190</v>
      </c>
      <c r="J67" s="21">
        <v>44100</v>
      </c>
      <c r="K67" s="22">
        <f t="shared" si="1"/>
        <v>44100</v>
      </c>
      <c r="L67" s="16">
        <f t="shared" si="2"/>
        <v>40500</v>
      </c>
    </row>
    <row r="68" spans="2:12" ht="60" customHeight="1" x14ac:dyDescent="0.15">
      <c r="B68" s="17">
        <v>66</v>
      </c>
      <c r="C68" s="18" t="s">
        <v>191</v>
      </c>
      <c r="D68" s="19" t="s">
        <v>10</v>
      </c>
      <c r="E68" s="20">
        <v>1</v>
      </c>
      <c r="F68" s="12" t="s">
        <v>192</v>
      </c>
      <c r="G68" s="13">
        <v>47687</v>
      </c>
      <c r="H68" s="13">
        <f t="shared" ref="H68:H103" si="3">E68*G68</f>
        <v>47687</v>
      </c>
      <c r="I68" s="12" t="s">
        <v>193</v>
      </c>
      <c r="J68" s="21">
        <v>47000</v>
      </c>
      <c r="K68" s="22">
        <f t="shared" ref="K68:K103" si="4">+J68*E68</f>
        <v>47000</v>
      </c>
      <c r="L68" s="16">
        <f t="shared" ref="L68:L103" si="5">+(H68+K68)/2</f>
        <v>47343.5</v>
      </c>
    </row>
    <row r="69" spans="2:12" ht="60" customHeight="1" x14ac:dyDescent="0.15">
      <c r="B69" s="8">
        <v>67</v>
      </c>
      <c r="C69" s="18" t="s">
        <v>194</v>
      </c>
      <c r="D69" s="19" t="s">
        <v>10</v>
      </c>
      <c r="E69" s="20">
        <v>1</v>
      </c>
      <c r="F69" s="12" t="s">
        <v>195</v>
      </c>
      <c r="G69" s="13">
        <v>47900</v>
      </c>
      <c r="H69" s="13">
        <f t="shared" si="3"/>
        <v>47900</v>
      </c>
      <c r="I69" s="12" t="s">
        <v>196</v>
      </c>
      <c r="J69" s="21">
        <v>41000</v>
      </c>
      <c r="K69" s="22">
        <f t="shared" si="4"/>
        <v>41000</v>
      </c>
      <c r="L69" s="16">
        <f t="shared" si="5"/>
        <v>44450</v>
      </c>
    </row>
    <row r="70" spans="2:12" ht="60" customHeight="1" x14ac:dyDescent="0.15">
      <c r="B70" s="17">
        <v>68</v>
      </c>
      <c r="C70" s="18" t="s">
        <v>197</v>
      </c>
      <c r="D70" s="19" t="s">
        <v>10</v>
      </c>
      <c r="E70" s="20">
        <v>1</v>
      </c>
      <c r="F70" s="12" t="s">
        <v>198</v>
      </c>
      <c r="G70" s="13">
        <v>36255</v>
      </c>
      <c r="H70" s="13">
        <f t="shared" si="3"/>
        <v>36255</v>
      </c>
      <c r="I70" s="12" t="s">
        <v>199</v>
      </c>
      <c r="J70" s="21">
        <v>37100</v>
      </c>
      <c r="K70" s="22">
        <f t="shared" si="4"/>
        <v>37100</v>
      </c>
      <c r="L70" s="16">
        <f t="shared" si="5"/>
        <v>36677.5</v>
      </c>
    </row>
    <row r="71" spans="2:12" ht="60" customHeight="1" x14ac:dyDescent="0.15">
      <c r="B71" s="8">
        <v>69</v>
      </c>
      <c r="C71" s="18" t="s">
        <v>200</v>
      </c>
      <c r="D71" s="19" t="s">
        <v>10</v>
      </c>
      <c r="E71" s="20">
        <v>1</v>
      </c>
      <c r="F71" s="12" t="s">
        <v>201</v>
      </c>
      <c r="G71" s="13">
        <v>50792</v>
      </c>
      <c r="H71" s="13">
        <f t="shared" si="3"/>
        <v>50792</v>
      </c>
      <c r="I71" s="12" t="s">
        <v>202</v>
      </c>
      <c r="J71" s="21">
        <v>53820</v>
      </c>
      <c r="K71" s="22">
        <f t="shared" si="4"/>
        <v>53820</v>
      </c>
      <c r="L71" s="16">
        <f t="shared" si="5"/>
        <v>52306</v>
      </c>
    </row>
    <row r="72" spans="2:12" ht="60" customHeight="1" x14ac:dyDescent="0.15">
      <c r="B72" s="17">
        <v>70</v>
      </c>
      <c r="C72" s="18" t="s">
        <v>203</v>
      </c>
      <c r="D72" s="19" t="s">
        <v>10</v>
      </c>
      <c r="E72" s="20">
        <v>1</v>
      </c>
      <c r="F72" s="12" t="s">
        <v>201</v>
      </c>
      <c r="G72" s="13">
        <v>50793</v>
      </c>
      <c r="H72" s="13">
        <f t="shared" si="3"/>
        <v>50793</v>
      </c>
      <c r="I72" s="12" t="s">
        <v>202</v>
      </c>
      <c r="J72" s="21">
        <v>53820</v>
      </c>
      <c r="K72" s="22">
        <f t="shared" si="4"/>
        <v>53820</v>
      </c>
      <c r="L72" s="16">
        <f t="shared" si="5"/>
        <v>52306.5</v>
      </c>
    </row>
    <row r="73" spans="2:12" ht="60" customHeight="1" x14ac:dyDescent="0.15">
      <c r="B73" s="8">
        <v>71</v>
      </c>
      <c r="C73" s="18" t="s">
        <v>204</v>
      </c>
      <c r="D73" s="19" t="s">
        <v>10</v>
      </c>
      <c r="E73" s="20">
        <v>1</v>
      </c>
      <c r="F73" s="12" t="s">
        <v>201</v>
      </c>
      <c r="G73" s="13">
        <v>50794</v>
      </c>
      <c r="H73" s="13">
        <f t="shared" si="3"/>
        <v>50794</v>
      </c>
      <c r="I73" s="12" t="s">
        <v>202</v>
      </c>
      <c r="J73" s="21">
        <v>53820</v>
      </c>
      <c r="K73" s="22">
        <f t="shared" si="4"/>
        <v>53820</v>
      </c>
      <c r="L73" s="16">
        <f t="shared" si="5"/>
        <v>52307</v>
      </c>
    </row>
    <row r="74" spans="2:12" ht="60" customHeight="1" x14ac:dyDescent="0.15">
      <c r="B74" s="17">
        <v>72</v>
      </c>
      <c r="C74" s="18" t="s">
        <v>205</v>
      </c>
      <c r="D74" s="19" t="s">
        <v>10</v>
      </c>
      <c r="E74" s="20">
        <v>2</v>
      </c>
      <c r="F74" s="12" t="s">
        <v>206</v>
      </c>
      <c r="G74" s="13">
        <v>23974</v>
      </c>
      <c r="H74" s="13">
        <f t="shared" si="3"/>
        <v>47948</v>
      </c>
      <c r="I74" s="12" t="s">
        <v>207</v>
      </c>
      <c r="J74" s="38">
        <v>28000</v>
      </c>
      <c r="K74" s="22">
        <f t="shared" si="4"/>
        <v>56000</v>
      </c>
      <c r="L74" s="16">
        <f t="shared" si="5"/>
        <v>51974</v>
      </c>
    </row>
    <row r="75" spans="2:12" ht="60" customHeight="1" x14ac:dyDescent="0.15">
      <c r="B75" s="8">
        <v>73</v>
      </c>
      <c r="C75" s="18" t="s">
        <v>208</v>
      </c>
      <c r="D75" s="19" t="s">
        <v>209</v>
      </c>
      <c r="E75" s="20">
        <v>1</v>
      </c>
      <c r="F75" s="12" t="s">
        <v>210</v>
      </c>
      <c r="G75" s="13">
        <v>33900</v>
      </c>
      <c r="H75" s="13">
        <f t="shared" si="3"/>
        <v>33900</v>
      </c>
      <c r="I75" s="12" t="s">
        <v>211</v>
      </c>
      <c r="J75" s="21">
        <v>26562</v>
      </c>
      <c r="K75" s="22">
        <f t="shared" si="4"/>
        <v>26562</v>
      </c>
      <c r="L75" s="16">
        <f t="shared" si="5"/>
        <v>30231</v>
      </c>
    </row>
    <row r="76" spans="2:12" ht="51.75" customHeight="1" x14ac:dyDescent="0.15">
      <c r="B76" s="17">
        <v>74</v>
      </c>
      <c r="C76" s="18" t="s">
        <v>212</v>
      </c>
      <c r="D76" s="19" t="s">
        <v>209</v>
      </c>
      <c r="E76" s="20">
        <v>2</v>
      </c>
      <c r="F76" s="12" t="s">
        <v>213</v>
      </c>
      <c r="G76" s="13">
        <v>22018</v>
      </c>
      <c r="H76" s="13">
        <f t="shared" si="3"/>
        <v>44036</v>
      </c>
      <c r="I76" s="12" t="s">
        <v>214</v>
      </c>
      <c r="J76" s="21">
        <v>20790</v>
      </c>
      <c r="K76" s="22">
        <f t="shared" si="4"/>
        <v>41580</v>
      </c>
      <c r="L76" s="16">
        <f t="shared" si="5"/>
        <v>42808</v>
      </c>
    </row>
    <row r="77" spans="2:12" ht="51.75" customHeight="1" x14ac:dyDescent="0.15">
      <c r="B77" s="8">
        <v>75</v>
      </c>
      <c r="C77" s="18" t="s">
        <v>215</v>
      </c>
      <c r="D77" s="19" t="s">
        <v>76</v>
      </c>
      <c r="E77" s="20">
        <v>7</v>
      </c>
      <c r="F77" s="12" t="s">
        <v>77</v>
      </c>
      <c r="G77" s="13">
        <v>36000</v>
      </c>
      <c r="H77" s="13">
        <f t="shared" si="3"/>
        <v>252000</v>
      </c>
      <c r="I77" s="12" t="s">
        <v>78</v>
      </c>
      <c r="J77" s="21">
        <v>43000</v>
      </c>
      <c r="K77" s="22">
        <f t="shared" si="4"/>
        <v>301000</v>
      </c>
      <c r="L77" s="16">
        <f t="shared" si="5"/>
        <v>276500</v>
      </c>
    </row>
    <row r="78" spans="2:12" ht="51.75" customHeight="1" x14ac:dyDescent="0.15">
      <c r="B78" s="17">
        <v>76</v>
      </c>
      <c r="C78" s="18" t="s">
        <v>216</v>
      </c>
      <c r="D78" s="19" t="s">
        <v>10</v>
      </c>
      <c r="E78" s="20">
        <v>1</v>
      </c>
      <c r="F78" s="12" t="s">
        <v>217</v>
      </c>
      <c r="G78" s="13">
        <v>34000</v>
      </c>
      <c r="H78" s="13">
        <f t="shared" si="3"/>
        <v>34000</v>
      </c>
      <c r="I78" s="12" t="s">
        <v>218</v>
      </c>
      <c r="J78" s="21">
        <v>36504</v>
      </c>
      <c r="K78" s="22">
        <f t="shared" si="4"/>
        <v>36504</v>
      </c>
      <c r="L78" s="16">
        <f t="shared" si="5"/>
        <v>35252</v>
      </c>
    </row>
    <row r="79" spans="2:12" ht="76.5" customHeight="1" x14ac:dyDescent="0.15">
      <c r="B79" s="8">
        <v>77</v>
      </c>
      <c r="C79" s="18" t="s">
        <v>219</v>
      </c>
      <c r="D79" s="19" t="s">
        <v>209</v>
      </c>
      <c r="E79" s="20">
        <v>1</v>
      </c>
      <c r="F79" s="12" t="s">
        <v>220</v>
      </c>
      <c r="G79" s="13">
        <v>44189</v>
      </c>
      <c r="H79" s="13">
        <f t="shared" si="3"/>
        <v>44189</v>
      </c>
      <c r="I79" s="12" t="s">
        <v>221</v>
      </c>
      <c r="J79" s="21">
        <v>31497</v>
      </c>
      <c r="K79" s="22">
        <f t="shared" si="4"/>
        <v>31497</v>
      </c>
      <c r="L79" s="16">
        <f t="shared" si="5"/>
        <v>37843</v>
      </c>
    </row>
    <row r="80" spans="2:12" ht="51.75" customHeight="1" x14ac:dyDescent="0.15">
      <c r="B80" s="17">
        <v>78</v>
      </c>
      <c r="C80" s="18" t="s">
        <v>222</v>
      </c>
      <c r="D80" s="19" t="s">
        <v>209</v>
      </c>
      <c r="E80" s="20">
        <v>1</v>
      </c>
      <c r="F80" s="12" t="s">
        <v>223</v>
      </c>
      <c r="G80" s="13">
        <v>24817</v>
      </c>
      <c r="H80" s="13">
        <f t="shared" si="3"/>
        <v>24817</v>
      </c>
      <c r="I80" s="12" t="s">
        <v>224</v>
      </c>
      <c r="J80" s="21">
        <v>30000</v>
      </c>
      <c r="K80" s="22">
        <f t="shared" si="4"/>
        <v>30000</v>
      </c>
      <c r="L80" s="16">
        <f t="shared" si="5"/>
        <v>27408.5</v>
      </c>
    </row>
    <row r="81" spans="2:16" ht="51.75" customHeight="1" x14ac:dyDescent="0.15">
      <c r="B81" s="8">
        <v>79</v>
      </c>
      <c r="C81" s="18" t="s">
        <v>225</v>
      </c>
      <c r="D81" s="19" t="s">
        <v>209</v>
      </c>
      <c r="E81" s="20">
        <v>1</v>
      </c>
      <c r="F81" s="12" t="s">
        <v>226</v>
      </c>
      <c r="G81" s="13">
        <v>48000</v>
      </c>
      <c r="H81" s="13">
        <f t="shared" si="3"/>
        <v>48000</v>
      </c>
      <c r="I81" s="12" t="s">
        <v>227</v>
      </c>
      <c r="J81" s="21">
        <v>54000</v>
      </c>
      <c r="K81" s="22">
        <f t="shared" si="4"/>
        <v>54000</v>
      </c>
      <c r="L81" s="16">
        <f t="shared" si="5"/>
        <v>51000</v>
      </c>
    </row>
    <row r="82" spans="2:16" ht="51.75" customHeight="1" x14ac:dyDescent="0.15">
      <c r="B82" s="17">
        <v>80</v>
      </c>
      <c r="C82" s="18" t="s">
        <v>228</v>
      </c>
      <c r="D82" s="19" t="s">
        <v>10</v>
      </c>
      <c r="E82" s="20">
        <v>1</v>
      </c>
      <c r="F82" s="12" t="s">
        <v>229</v>
      </c>
      <c r="G82" s="13">
        <v>11440</v>
      </c>
      <c r="H82" s="13">
        <f t="shared" si="3"/>
        <v>11440</v>
      </c>
      <c r="I82" s="12" t="s">
        <v>230</v>
      </c>
      <c r="J82" s="21">
        <v>13500</v>
      </c>
      <c r="K82" s="22">
        <f t="shared" si="4"/>
        <v>13500</v>
      </c>
      <c r="L82" s="16">
        <f t="shared" si="5"/>
        <v>12470</v>
      </c>
    </row>
    <row r="83" spans="2:16" ht="65.25" customHeight="1" x14ac:dyDescent="0.15">
      <c r="B83" s="8">
        <v>81</v>
      </c>
      <c r="C83" s="39" t="s">
        <v>231</v>
      </c>
      <c r="D83" s="19" t="s">
        <v>232</v>
      </c>
      <c r="E83" s="20">
        <v>5</v>
      </c>
      <c r="F83" s="12" t="s">
        <v>233</v>
      </c>
      <c r="G83" s="13">
        <v>16600</v>
      </c>
      <c r="H83" s="13">
        <f t="shared" si="3"/>
        <v>83000</v>
      </c>
      <c r="I83" s="12" t="s">
        <v>234</v>
      </c>
      <c r="J83" s="21">
        <v>16100</v>
      </c>
      <c r="K83" s="22">
        <f t="shared" si="4"/>
        <v>80500</v>
      </c>
      <c r="L83" s="16">
        <f t="shared" si="5"/>
        <v>81750</v>
      </c>
    </row>
    <row r="84" spans="2:16" ht="54.75" customHeight="1" x14ac:dyDescent="0.15">
      <c r="B84" s="17">
        <v>82</v>
      </c>
      <c r="C84" s="39" t="s">
        <v>235</v>
      </c>
      <c r="D84" s="19" t="s">
        <v>10</v>
      </c>
      <c r="E84" s="40">
        <v>6</v>
      </c>
      <c r="F84" s="12" t="s">
        <v>236</v>
      </c>
      <c r="G84" s="13">
        <v>25900</v>
      </c>
      <c r="H84" s="13">
        <f t="shared" si="3"/>
        <v>155400</v>
      </c>
      <c r="I84" s="12" t="s">
        <v>237</v>
      </c>
      <c r="J84" s="41">
        <v>24500</v>
      </c>
      <c r="K84" s="22">
        <f t="shared" si="4"/>
        <v>147000</v>
      </c>
      <c r="L84" s="16">
        <f t="shared" si="5"/>
        <v>151200</v>
      </c>
    </row>
    <row r="85" spans="2:16" ht="54.75" customHeight="1" x14ac:dyDescent="0.15">
      <c r="B85" s="8">
        <v>83</v>
      </c>
      <c r="C85" s="39" t="s">
        <v>238</v>
      </c>
      <c r="D85" s="19" t="s">
        <v>10</v>
      </c>
      <c r="E85" s="40">
        <v>6</v>
      </c>
      <c r="F85" s="12" t="s">
        <v>239</v>
      </c>
      <c r="G85" s="13">
        <v>18500</v>
      </c>
      <c r="H85" s="13">
        <f t="shared" si="3"/>
        <v>111000</v>
      </c>
      <c r="I85" s="12" t="s">
        <v>240</v>
      </c>
      <c r="J85" s="41">
        <v>18900</v>
      </c>
      <c r="K85" s="22">
        <f t="shared" si="4"/>
        <v>113400</v>
      </c>
      <c r="L85" s="16">
        <f t="shared" si="5"/>
        <v>112200</v>
      </c>
    </row>
    <row r="86" spans="2:16" ht="54.75" customHeight="1" x14ac:dyDescent="0.15">
      <c r="B86" s="17">
        <v>84</v>
      </c>
      <c r="C86" s="39" t="s">
        <v>241</v>
      </c>
      <c r="D86" s="19" t="s">
        <v>10</v>
      </c>
      <c r="E86" s="42">
        <v>1</v>
      </c>
      <c r="F86" s="12" t="s">
        <v>242</v>
      </c>
      <c r="G86" s="13">
        <v>124900</v>
      </c>
      <c r="H86" s="13">
        <f t="shared" si="3"/>
        <v>124900</v>
      </c>
      <c r="I86" s="12" t="s">
        <v>243</v>
      </c>
      <c r="J86" s="41">
        <v>149000</v>
      </c>
      <c r="K86" s="43">
        <f t="shared" si="4"/>
        <v>149000</v>
      </c>
      <c r="L86" s="16">
        <f t="shared" si="5"/>
        <v>136950</v>
      </c>
    </row>
    <row r="87" spans="2:16" ht="54.75" customHeight="1" x14ac:dyDescent="0.15">
      <c r="B87" s="8">
        <v>85</v>
      </c>
      <c r="C87" s="39" t="s">
        <v>244</v>
      </c>
      <c r="D87" s="19" t="s">
        <v>10</v>
      </c>
      <c r="E87" s="42">
        <v>1</v>
      </c>
      <c r="F87" s="12" t="s">
        <v>245</v>
      </c>
      <c r="G87" s="13">
        <v>79800</v>
      </c>
      <c r="H87" s="13">
        <f t="shared" si="3"/>
        <v>79800</v>
      </c>
      <c r="I87" s="12" t="s">
        <v>246</v>
      </c>
      <c r="J87" s="41">
        <v>77600</v>
      </c>
      <c r="K87" s="43">
        <f t="shared" si="4"/>
        <v>77600</v>
      </c>
      <c r="L87" s="16">
        <f t="shared" si="5"/>
        <v>78700</v>
      </c>
    </row>
    <row r="88" spans="2:16" ht="54.75" customHeight="1" x14ac:dyDescent="0.15">
      <c r="B88" s="17">
        <v>86</v>
      </c>
      <c r="C88" s="39" t="s">
        <v>247</v>
      </c>
      <c r="D88" s="19" t="s">
        <v>10</v>
      </c>
      <c r="E88" s="42">
        <v>2</v>
      </c>
      <c r="F88" s="12" t="s">
        <v>248</v>
      </c>
      <c r="G88" s="13">
        <v>28500</v>
      </c>
      <c r="H88" s="13">
        <f t="shared" si="3"/>
        <v>57000</v>
      </c>
      <c r="I88" s="12" t="s">
        <v>249</v>
      </c>
      <c r="J88" s="41">
        <v>26600</v>
      </c>
      <c r="K88" s="43">
        <f t="shared" si="4"/>
        <v>53200</v>
      </c>
      <c r="L88" s="16">
        <f t="shared" si="5"/>
        <v>55100</v>
      </c>
      <c r="P88" s="37"/>
    </row>
    <row r="89" spans="2:16" ht="54.75" customHeight="1" x14ac:dyDescent="0.15">
      <c r="B89" s="8">
        <v>87</v>
      </c>
      <c r="C89" s="39" t="s">
        <v>250</v>
      </c>
      <c r="D89" s="19" t="s">
        <v>10</v>
      </c>
      <c r="E89" s="42">
        <v>1</v>
      </c>
      <c r="F89" s="12" t="s">
        <v>251</v>
      </c>
      <c r="G89" s="13">
        <v>22310</v>
      </c>
      <c r="H89" s="13">
        <f t="shared" si="3"/>
        <v>22310</v>
      </c>
      <c r="I89" s="12" t="s">
        <v>252</v>
      </c>
      <c r="J89" s="41">
        <v>16000</v>
      </c>
      <c r="K89" s="43">
        <f t="shared" si="4"/>
        <v>16000</v>
      </c>
      <c r="L89" s="16">
        <f t="shared" si="5"/>
        <v>19155</v>
      </c>
    </row>
    <row r="90" spans="2:16" ht="54.75" customHeight="1" x14ac:dyDescent="0.15">
      <c r="B90" s="17">
        <v>88</v>
      </c>
      <c r="C90" s="39" t="s">
        <v>253</v>
      </c>
      <c r="D90" s="19" t="s">
        <v>10</v>
      </c>
      <c r="E90" s="42">
        <v>1</v>
      </c>
      <c r="F90" s="12" t="s">
        <v>254</v>
      </c>
      <c r="G90" s="13">
        <v>16200</v>
      </c>
      <c r="H90" s="13">
        <f t="shared" si="3"/>
        <v>16200</v>
      </c>
      <c r="I90" s="12" t="s">
        <v>255</v>
      </c>
      <c r="J90" s="41">
        <v>14600</v>
      </c>
      <c r="K90" s="43">
        <f t="shared" si="4"/>
        <v>14600</v>
      </c>
      <c r="L90" s="16">
        <f t="shared" si="5"/>
        <v>15400</v>
      </c>
    </row>
    <row r="91" spans="2:16" ht="54.75" customHeight="1" x14ac:dyDescent="0.15">
      <c r="B91" s="8">
        <v>89</v>
      </c>
      <c r="C91" s="39" t="s">
        <v>256</v>
      </c>
      <c r="D91" s="19" t="s">
        <v>10</v>
      </c>
      <c r="E91" s="42">
        <v>2</v>
      </c>
      <c r="F91" s="12" t="s">
        <v>257</v>
      </c>
      <c r="G91" s="13">
        <v>13909</v>
      </c>
      <c r="H91" s="13">
        <f t="shared" si="3"/>
        <v>27818</v>
      </c>
      <c r="I91" s="12" t="s">
        <v>258</v>
      </c>
      <c r="J91" s="41">
        <v>14100</v>
      </c>
      <c r="K91" s="43">
        <f t="shared" si="4"/>
        <v>28200</v>
      </c>
      <c r="L91" s="16">
        <f t="shared" si="5"/>
        <v>28009</v>
      </c>
    </row>
    <row r="92" spans="2:16" ht="54.75" customHeight="1" x14ac:dyDescent="0.15">
      <c r="B92" s="17">
        <v>90</v>
      </c>
      <c r="C92" s="39" t="s">
        <v>259</v>
      </c>
      <c r="D92" s="19" t="s">
        <v>10</v>
      </c>
      <c r="E92" s="42">
        <v>3</v>
      </c>
      <c r="F92" s="12" t="s">
        <v>260</v>
      </c>
      <c r="G92" s="13">
        <v>6300</v>
      </c>
      <c r="H92" s="13">
        <f t="shared" si="3"/>
        <v>18900</v>
      </c>
      <c r="I92" s="12" t="s">
        <v>261</v>
      </c>
      <c r="J92" s="41">
        <v>7000</v>
      </c>
      <c r="K92" s="43">
        <f t="shared" si="4"/>
        <v>21000</v>
      </c>
      <c r="L92" s="16">
        <f t="shared" si="5"/>
        <v>19950</v>
      </c>
    </row>
    <row r="93" spans="2:16" ht="54.75" customHeight="1" x14ac:dyDescent="0.15">
      <c r="B93" s="8">
        <v>91</v>
      </c>
      <c r="C93" s="39" t="s">
        <v>262</v>
      </c>
      <c r="D93" s="19" t="s">
        <v>10</v>
      </c>
      <c r="E93" s="42">
        <v>1</v>
      </c>
      <c r="F93" s="12" t="s">
        <v>263</v>
      </c>
      <c r="G93" s="13">
        <v>30000</v>
      </c>
      <c r="H93" s="13">
        <f t="shared" si="3"/>
        <v>30000</v>
      </c>
      <c r="I93" s="12" t="s">
        <v>264</v>
      </c>
      <c r="J93" s="41">
        <v>29845</v>
      </c>
      <c r="K93" s="43">
        <f t="shared" si="4"/>
        <v>29845</v>
      </c>
      <c r="L93" s="16">
        <f t="shared" si="5"/>
        <v>29922.5</v>
      </c>
    </row>
    <row r="94" spans="2:16" ht="54.75" customHeight="1" x14ac:dyDescent="0.15">
      <c r="B94" s="17">
        <v>92</v>
      </c>
      <c r="C94" s="39" t="s">
        <v>265</v>
      </c>
      <c r="D94" s="19" t="s">
        <v>10</v>
      </c>
      <c r="E94" s="42">
        <v>1</v>
      </c>
      <c r="F94" s="12" t="s">
        <v>266</v>
      </c>
      <c r="G94" s="13">
        <v>32000</v>
      </c>
      <c r="H94" s="13">
        <f t="shared" si="3"/>
        <v>32000</v>
      </c>
      <c r="I94" s="12" t="s">
        <v>267</v>
      </c>
      <c r="J94" s="41">
        <v>32700</v>
      </c>
      <c r="K94" s="43">
        <f t="shared" si="4"/>
        <v>32700</v>
      </c>
      <c r="L94" s="16">
        <f t="shared" si="5"/>
        <v>32350</v>
      </c>
    </row>
    <row r="95" spans="2:16" ht="54.75" customHeight="1" x14ac:dyDescent="0.15">
      <c r="B95" s="8">
        <v>93</v>
      </c>
      <c r="C95" s="18" t="s">
        <v>268</v>
      </c>
      <c r="D95" s="19" t="s">
        <v>10</v>
      </c>
      <c r="E95" s="40">
        <v>2</v>
      </c>
      <c r="F95" s="12" t="s">
        <v>269</v>
      </c>
      <c r="G95" s="44">
        <v>20000</v>
      </c>
      <c r="H95" s="13">
        <f t="shared" si="3"/>
        <v>40000</v>
      </c>
      <c r="I95" s="12" t="s">
        <v>270</v>
      </c>
      <c r="J95" s="21">
        <v>24218</v>
      </c>
      <c r="K95" s="38">
        <f t="shared" si="4"/>
        <v>48436</v>
      </c>
      <c r="L95" s="16">
        <f t="shared" si="5"/>
        <v>44218</v>
      </c>
    </row>
    <row r="96" spans="2:16" ht="48" customHeight="1" x14ac:dyDescent="0.15">
      <c r="B96" s="17">
        <v>94</v>
      </c>
      <c r="C96" s="18" t="s">
        <v>271</v>
      </c>
      <c r="D96" s="19" t="s">
        <v>10</v>
      </c>
      <c r="E96" s="40">
        <v>2</v>
      </c>
      <c r="F96" s="12" t="s">
        <v>272</v>
      </c>
      <c r="G96" s="44">
        <v>89800</v>
      </c>
      <c r="H96" s="13">
        <f t="shared" si="3"/>
        <v>179600</v>
      </c>
      <c r="I96" s="12" t="s">
        <v>272</v>
      </c>
      <c r="J96" s="21">
        <v>85800</v>
      </c>
      <c r="K96" s="38">
        <f t="shared" si="4"/>
        <v>171600</v>
      </c>
      <c r="L96" s="16">
        <f t="shared" si="5"/>
        <v>175600</v>
      </c>
    </row>
    <row r="97" spans="2:17" ht="48" customHeight="1" x14ac:dyDescent="0.15">
      <c r="B97" s="8">
        <v>95</v>
      </c>
      <c r="C97" s="18" t="s">
        <v>273</v>
      </c>
      <c r="D97" s="19" t="s">
        <v>10</v>
      </c>
      <c r="E97" s="40">
        <v>2</v>
      </c>
      <c r="F97" s="12" t="s">
        <v>274</v>
      </c>
      <c r="G97" s="44">
        <v>118200</v>
      </c>
      <c r="H97" s="13">
        <f t="shared" si="3"/>
        <v>236400</v>
      </c>
      <c r="I97" s="12" t="s">
        <v>275</v>
      </c>
      <c r="J97" s="21">
        <v>129168</v>
      </c>
      <c r="K97" s="38">
        <f t="shared" si="4"/>
        <v>258336</v>
      </c>
      <c r="L97" s="16">
        <f t="shared" si="5"/>
        <v>247368</v>
      </c>
    </row>
    <row r="98" spans="2:17" ht="48" customHeight="1" x14ac:dyDescent="0.15">
      <c r="B98" s="17">
        <v>96</v>
      </c>
      <c r="C98" s="18" t="s">
        <v>276</v>
      </c>
      <c r="D98" s="19" t="s">
        <v>10</v>
      </c>
      <c r="E98" s="40">
        <v>2</v>
      </c>
      <c r="F98" s="12" t="s">
        <v>277</v>
      </c>
      <c r="G98" s="44">
        <v>131200</v>
      </c>
      <c r="H98" s="13">
        <f t="shared" si="3"/>
        <v>262400</v>
      </c>
      <c r="I98" s="12" t="s">
        <v>278</v>
      </c>
      <c r="J98" s="21">
        <v>129900</v>
      </c>
      <c r="K98" s="38">
        <f t="shared" si="4"/>
        <v>259800</v>
      </c>
      <c r="L98" s="16">
        <f t="shared" si="5"/>
        <v>261100</v>
      </c>
    </row>
    <row r="99" spans="2:17" ht="48" customHeight="1" x14ac:dyDescent="0.15">
      <c r="B99" s="19">
        <v>97</v>
      </c>
      <c r="C99" s="18" t="s">
        <v>279</v>
      </c>
      <c r="D99" s="19" t="s">
        <v>10</v>
      </c>
      <c r="E99" s="40">
        <v>2</v>
      </c>
      <c r="F99" s="12" t="s">
        <v>280</v>
      </c>
      <c r="G99" s="44">
        <v>151888</v>
      </c>
      <c r="H99" s="44">
        <f t="shared" si="3"/>
        <v>303776</v>
      </c>
      <c r="I99" s="12" t="s">
        <v>281</v>
      </c>
      <c r="J99" s="21">
        <v>174900</v>
      </c>
      <c r="K99" s="38">
        <f t="shared" si="4"/>
        <v>349800</v>
      </c>
      <c r="L99" s="38">
        <f t="shared" si="5"/>
        <v>326788</v>
      </c>
    </row>
    <row r="100" spans="2:17" ht="48" customHeight="1" x14ac:dyDescent="0.15">
      <c r="B100" s="19">
        <v>98</v>
      </c>
      <c r="C100" s="18" t="s">
        <v>282</v>
      </c>
      <c r="D100" s="19" t="s">
        <v>10</v>
      </c>
      <c r="E100" s="40">
        <v>9</v>
      </c>
      <c r="F100" s="12" t="s">
        <v>283</v>
      </c>
      <c r="G100" s="44">
        <v>86000</v>
      </c>
      <c r="H100" s="44">
        <f t="shared" si="3"/>
        <v>774000</v>
      </c>
      <c r="I100" s="12" t="s">
        <v>284</v>
      </c>
      <c r="J100" s="21">
        <v>79900</v>
      </c>
      <c r="K100" s="38">
        <f t="shared" si="4"/>
        <v>719100</v>
      </c>
      <c r="L100" s="38">
        <f t="shared" si="5"/>
        <v>746550</v>
      </c>
    </row>
    <row r="101" spans="2:17" ht="48" customHeight="1" x14ac:dyDescent="0.15">
      <c r="B101" s="19">
        <v>99</v>
      </c>
      <c r="C101" s="18" t="s">
        <v>285</v>
      </c>
      <c r="D101" s="19" t="s">
        <v>10</v>
      </c>
      <c r="E101" s="40">
        <v>4</v>
      </c>
      <c r="F101" s="12" t="s">
        <v>286</v>
      </c>
      <c r="G101" s="44">
        <v>91300</v>
      </c>
      <c r="H101" s="44">
        <f t="shared" si="3"/>
        <v>365200</v>
      </c>
      <c r="I101" s="12" t="s">
        <v>287</v>
      </c>
      <c r="J101" s="21">
        <v>97100</v>
      </c>
      <c r="K101" s="38">
        <f t="shared" si="4"/>
        <v>388400</v>
      </c>
      <c r="L101" s="38">
        <f t="shared" si="5"/>
        <v>376800</v>
      </c>
    </row>
    <row r="102" spans="2:17" ht="48" customHeight="1" x14ac:dyDescent="0.15">
      <c r="B102" s="19">
        <v>100</v>
      </c>
      <c r="C102" s="18" t="s">
        <v>288</v>
      </c>
      <c r="D102" s="19" t="s">
        <v>10</v>
      </c>
      <c r="E102" s="40">
        <v>4</v>
      </c>
      <c r="F102" s="12" t="s">
        <v>289</v>
      </c>
      <c r="G102" s="44">
        <v>87912</v>
      </c>
      <c r="H102" s="44">
        <f t="shared" si="3"/>
        <v>351648</v>
      </c>
      <c r="I102" s="12" t="s">
        <v>290</v>
      </c>
      <c r="J102" s="21">
        <v>114500</v>
      </c>
      <c r="K102" s="38">
        <f t="shared" si="4"/>
        <v>458000</v>
      </c>
      <c r="L102" s="38">
        <f t="shared" si="5"/>
        <v>404824</v>
      </c>
    </row>
    <row r="103" spans="2:17" ht="48" customHeight="1" x14ac:dyDescent="0.15">
      <c r="B103" s="19">
        <v>101</v>
      </c>
      <c r="C103" s="18" t="s">
        <v>291</v>
      </c>
      <c r="D103" s="19" t="s">
        <v>10</v>
      </c>
      <c r="E103" s="40">
        <v>3</v>
      </c>
      <c r="F103" s="12" t="s">
        <v>292</v>
      </c>
      <c r="G103" s="44">
        <v>77715</v>
      </c>
      <c r="H103" s="44">
        <f t="shared" si="3"/>
        <v>233145</v>
      </c>
      <c r="I103" s="12" t="s">
        <v>293</v>
      </c>
      <c r="J103" s="21">
        <v>70000</v>
      </c>
      <c r="K103" s="38">
        <f t="shared" si="4"/>
        <v>210000</v>
      </c>
      <c r="L103" s="38">
        <f t="shared" si="5"/>
        <v>221572.5</v>
      </c>
      <c r="O103" s="47" t="e">
        <f>+L104+#REF!</f>
        <v>#REF!</v>
      </c>
    </row>
    <row r="104" spans="2:17" ht="24.75" x14ac:dyDescent="0.15">
      <c r="B104" s="70"/>
      <c r="C104" s="71" t="s">
        <v>294</v>
      </c>
      <c r="D104" s="45"/>
      <c r="E104" s="45"/>
      <c r="F104" s="45"/>
      <c r="G104" s="45"/>
      <c r="H104" s="46">
        <f>SUM(H3:H103)</f>
        <v>13670916</v>
      </c>
      <c r="I104" s="46"/>
      <c r="J104" s="46" t="s">
        <v>295</v>
      </c>
      <c r="K104" s="46">
        <f>SUM(K3:K103)</f>
        <v>14670630</v>
      </c>
      <c r="L104" s="76">
        <f>SUM(L3:L103)</f>
        <v>14170773</v>
      </c>
      <c r="N104" s="47"/>
      <c r="Q104" s="47"/>
    </row>
    <row r="105" spans="2:17" ht="27.75" customHeight="1" x14ac:dyDescent="0.15">
      <c r="B105" s="48"/>
      <c r="C105" s="49"/>
      <c r="D105" s="49"/>
      <c r="E105" s="49"/>
      <c r="F105" s="49"/>
      <c r="G105" s="49"/>
      <c r="H105" s="50"/>
      <c r="I105" s="51"/>
      <c r="J105" s="51"/>
      <c r="K105" s="50"/>
      <c r="L105" s="50"/>
      <c r="N105" s="47"/>
      <c r="Q105" s="47"/>
    </row>
    <row r="106" spans="2:17" ht="32.25" customHeight="1" x14ac:dyDescent="0.15">
      <c r="B106" s="52" t="s">
        <v>296</v>
      </c>
      <c r="C106" s="52"/>
      <c r="D106" s="52"/>
      <c r="E106" s="52"/>
      <c r="F106" s="52"/>
      <c r="G106" s="52"/>
      <c r="H106" s="52"/>
      <c r="I106" s="52"/>
      <c r="J106" s="52"/>
      <c r="K106" s="52"/>
      <c r="L106" s="52"/>
    </row>
    <row r="107" spans="2:17" ht="45" x14ac:dyDescent="0.15">
      <c r="B107" s="2" t="s">
        <v>1</v>
      </c>
      <c r="C107" s="2" t="s">
        <v>2</v>
      </c>
      <c r="D107" s="2" t="s">
        <v>3</v>
      </c>
      <c r="E107" s="2" t="s">
        <v>4</v>
      </c>
      <c r="F107" s="3" t="s">
        <v>5</v>
      </c>
      <c r="G107" s="4" t="s">
        <v>6</v>
      </c>
      <c r="H107" s="3" t="s">
        <v>7</v>
      </c>
      <c r="I107" s="5" t="s">
        <v>5</v>
      </c>
      <c r="J107" s="6" t="s">
        <v>6</v>
      </c>
      <c r="K107" s="5" t="s">
        <v>7</v>
      </c>
      <c r="L107" s="7" t="s">
        <v>8</v>
      </c>
    </row>
    <row r="108" spans="2:17" ht="74.25" customHeight="1" x14ac:dyDescent="0.15">
      <c r="B108" s="19">
        <v>1</v>
      </c>
      <c r="C108" s="18" t="s">
        <v>9</v>
      </c>
      <c r="D108" s="19" t="s">
        <v>10</v>
      </c>
      <c r="E108" s="40">
        <v>1</v>
      </c>
      <c r="F108" s="12" t="s">
        <v>11</v>
      </c>
      <c r="G108" s="44">
        <v>142963</v>
      </c>
      <c r="H108" s="44">
        <f t="shared" ref="H108:H171" si="6">E108*G108</f>
        <v>142963</v>
      </c>
      <c r="I108" s="12" t="s">
        <v>12</v>
      </c>
      <c r="J108" s="21">
        <v>153008</v>
      </c>
      <c r="K108" s="38">
        <f t="shared" ref="K108:K171" si="7">+J108*E108</f>
        <v>153008</v>
      </c>
      <c r="L108" s="38">
        <f>+(H108+K108)/2</f>
        <v>147985.5</v>
      </c>
      <c r="N108" s="47"/>
    </row>
    <row r="109" spans="2:17" ht="57.75" customHeight="1" x14ac:dyDescent="0.15">
      <c r="B109" s="19">
        <v>2</v>
      </c>
      <c r="C109" s="18" t="s">
        <v>13</v>
      </c>
      <c r="D109" s="19" t="s">
        <v>10</v>
      </c>
      <c r="E109" s="40">
        <v>2</v>
      </c>
      <c r="F109" s="12" t="s">
        <v>14</v>
      </c>
      <c r="G109" s="44">
        <v>93500</v>
      </c>
      <c r="H109" s="44">
        <f t="shared" si="6"/>
        <v>187000</v>
      </c>
      <c r="I109" s="12" t="s">
        <v>15</v>
      </c>
      <c r="J109" s="21">
        <v>119200</v>
      </c>
      <c r="K109" s="38">
        <f t="shared" si="7"/>
        <v>238400</v>
      </c>
      <c r="L109" s="38">
        <f t="shared" ref="L109:L172" si="8">+(H109+K109)/2</f>
        <v>212700</v>
      </c>
    </row>
    <row r="110" spans="2:17" ht="51" customHeight="1" x14ac:dyDescent="0.15">
      <c r="B110" s="19">
        <v>3</v>
      </c>
      <c r="C110" s="18" t="s">
        <v>16</v>
      </c>
      <c r="D110" s="19" t="s">
        <v>10</v>
      </c>
      <c r="E110" s="40">
        <v>2</v>
      </c>
      <c r="F110" s="12" t="s">
        <v>17</v>
      </c>
      <c r="G110" s="44">
        <v>74000</v>
      </c>
      <c r="H110" s="44">
        <f t="shared" si="6"/>
        <v>148000</v>
      </c>
      <c r="I110" s="12" t="s">
        <v>18</v>
      </c>
      <c r="J110" s="21">
        <v>76237</v>
      </c>
      <c r="K110" s="38">
        <f t="shared" si="7"/>
        <v>152474</v>
      </c>
      <c r="L110" s="38">
        <f t="shared" si="8"/>
        <v>150237</v>
      </c>
    </row>
    <row r="111" spans="2:17" ht="51" customHeight="1" x14ac:dyDescent="0.15">
      <c r="B111" s="19">
        <v>4</v>
      </c>
      <c r="C111" s="18" t="s">
        <v>19</v>
      </c>
      <c r="D111" s="19" t="s">
        <v>10</v>
      </c>
      <c r="E111" s="40">
        <v>1</v>
      </c>
      <c r="F111" s="12" t="s">
        <v>20</v>
      </c>
      <c r="G111" s="44">
        <v>12900</v>
      </c>
      <c r="H111" s="44">
        <f t="shared" si="6"/>
        <v>12900</v>
      </c>
      <c r="I111" s="12" t="s">
        <v>21</v>
      </c>
      <c r="J111" s="21">
        <v>14971</v>
      </c>
      <c r="K111" s="38">
        <f t="shared" si="7"/>
        <v>14971</v>
      </c>
      <c r="L111" s="38">
        <f t="shared" si="8"/>
        <v>13935.5</v>
      </c>
      <c r="N111" s="47"/>
    </row>
    <row r="112" spans="2:17" ht="51" customHeight="1" x14ac:dyDescent="0.15">
      <c r="B112" s="19">
        <v>5</v>
      </c>
      <c r="C112" s="18" t="s">
        <v>22</v>
      </c>
      <c r="D112" s="19" t="s">
        <v>10</v>
      </c>
      <c r="E112" s="40">
        <v>1</v>
      </c>
      <c r="F112" s="12" t="s">
        <v>23</v>
      </c>
      <c r="G112" s="44">
        <v>12000</v>
      </c>
      <c r="H112" s="44">
        <f t="shared" si="6"/>
        <v>12000</v>
      </c>
      <c r="I112" s="12" t="s">
        <v>24</v>
      </c>
      <c r="J112" s="21">
        <v>12233</v>
      </c>
      <c r="K112" s="38">
        <f t="shared" si="7"/>
        <v>12233</v>
      </c>
      <c r="L112" s="38">
        <f t="shared" si="8"/>
        <v>12116.5</v>
      </c>
    </row>
    <row r="113" spans="2:12" ht="51" customHeight="1" x14ac:dyDescent="0.15">
      <c r="B113" s="19">
        <v>6</v>
      </c>
      <c r="C113" s="18" t="s">
        <v>25</v>
      </c>
      <c r="D113" s="19" t="s">
        <v>10</v>
      </c>
      <c r="E113" s="40">
        <v>1</v>
      </c>
      <c r="F113" s="12" t="s">
        <v>26</v>
      </c>
      <c r="G113" s="44">
        <v>20300</v>
      </c>
      <c r="H113" s="44">
        <f t="shared" si="6"/>
        <v>20300</v>
      </c>
      <c r="I113" s="12" t="s">
        <v>27</v>
      </c>
      <c r="J113" s="21">
        <v>21000</v>
      </c>
      <c r="K113" s="38">
        <f t="shared" si="7"/>
        <v>21000</v>
      </c>
      <c r="L113" s="38">
        <f t="shared" si="8"/>
        <v>20650</v>
      </c>
    </row>
    <row r="114" spans="2:12" ht="51" customHeight="1" x14ac:dyDescent="0.15">
      <c r="B114" s="19">
        <v>7</v>
      </c>
      <c r="C114" s="18" t="s">
        <v>28</v>
      </c>
      <c r="D114" s="19" t="s">
        <v>10</v>
      </c>
      <c r="E114" s="40">
        <v>2</v>
      </c>
      <c r="F114" s="12" t="s">
        <v>29</v>
      </c>
      <c r="G114" s="44">
        <v>49400</v>
      </c>
      <c r="H114" s="44">
        <f t="shared" si="6"/>
        <v>98800</v>
      </c>
      <c r="I114" s="12" t="s">
        <v>30</v>
      </c>
      <c r="J114" s="21">
        <v>58000</v>
      </c>
      <c r="K114" s="38">
        <f t="shared" si="7"/>
        <v>116000</v>
      </c>
      <c r="L114" s="38">
        <f t="shared" si="8"/>
        <v>107400</v>
      </c>
    </row>
    <row r="115" spans="2:12" ht="54.75" customHeight="1" x14ac:dyDescent="0.15">
      <c r="B115" s="19">
        <v>8</v>
      </c>
      <c r="C115" s="18" t="s">
        <v>31</v>
      </c>
      <c r="D115" s="19" t="s">
        <v>10</v>
      </c>
      <c r="E115" s="40">
        <v>1</v>
      </c>
      <c r="F115" s="12" t="s">
        <v>32</v>
      </c>
      <c r="G115" s="44">
        <v>51500</v>
      </c>
      <c r="H115" s="44">
        <f t="shared" si="6"/>
        <v>51500</v>
      </c>
      <c r="I115" s="12" t="s">
        <v>33</v>
      </c>
      <c r="J115" s="21">
        <v>46621</v>
      </c>
      <c r="K115" s="38">
        <f t="shared" si="7"/>
        <v>46621</v>
      </c>
      <c r="L115" s="38">
        <f t="shared" si="8"/>
        <v>49060.5</v>
      </c>
    </row>
    <row r="116" spans="2:12" ht="54.75" customHeight="1" x14ac:dyDescent="0.15">
      <c r="B116" s="19">
        <v>9</v>
      </c>
      <c r="C116" s="18" t="s">
        <v>34</v>
      </c>
      <c r="D116" s="19" t="s">
        <v>10</v>
      </c>
      <c r="E116" s="40">
        <v>1</v>
      </c>
      <c r="F116" s="12" t="s">
        <v>35</v>
      </c>
      <c r="G116" s="44">
        <v>35000</v>
      </c>
      <c r="H116" s="44">
        <f t="shared" si="6"/>
        <v>35000</v>
      </c>
      <c r="I116" s="12" t="s">
        <v>36</v>
      </c>
      <c r="J116" s="21">
        <v>46999</v>
      </c>
      <c r="K116" s="38">
        <f t="shared" si="7"/>
        <v>46999</v>
      </c>
      <c r="L116" s="38">
        <f t="shared" si="8"/>
        <v>40999.5</v>
      </c>
    </row>
    <row r="117" spans="2:12" ht="54.75" customHeight="1" x14ac:dyDescent="0.15">
      <c r="B117" s="19">
        <v>10</v>
      </c>
      <c r="C117" s="18" t="s">
        <v>37</v>
      </c>
      <c r="D117" s="19" t="s">
        <v>10</v>
      </c>
      <c r="E117" s="40">
        <v>3</v>
      </c>
      <c r="F117" s="12" t="s">
        <v>11</v>
      </c>
      <c r="G117" s="44">
        <v>9250</v>
      </c>
      <c r="H117" s="44">
        <f t="shared" si="6"/>
        <v>27750</v>
      </c>
      <c r="I117" s="12" t="s">
        <v>38</v>
      </c>
      <c r="J117" s="21">
        <v>10950</v>
      </c>
      <c r="K117" s="38">
        <f t="shared" si="7"/>
        <v>32850</v>
      </c>
      <c r="L117" s="38">
        <f t="shared" si="8"/>
        <v>30300</v>
      </c>
    </row>
    <row r="118" spans="2:12" ht="54.75" customHeight="1" x14ac:dyDescent="0.15">
      <c r="B118" s="19">
        <v>11</v>
      </c>
      <c r="C118" s="18" t="s">
        <v>39</v>
      </c>
      <c r="D118" s="19" t="s">
        <v>10</v>
      </c>
      <c r="E118" s="40">
        <v>2</v>
      </c>
      <c r="F118" s="12" t="s">
        <v>40</v>
      </c>
      <c r="G118" s="44">
        <v>60300</v>
      </c>
      <c r="H118" s="44">
        <f t="shared" si="6"/>
        <v>120600</v>
      </c>
      <c r="I118" s="12" t="s">
        <v>41</v>
      </c>
      <c r="J118" s="21">
        <v>55000</v>
      </c>
      <c r="K118" s="38">
        <f t="shared" si="7"/>
        <v>110000</v>
      </c>
      <c r="L118" s="38">
        <f t="shared" si="8"/>
        <v>115300</v>
      </c>
    </row>
    <row r="119" spans="2:12" ht="91.5" customHeight="1" x14ac:dyDescent="0.15">
      <c r="B119" s="19">
        <v>12</v>
      </c>
      <c r="C119" s="18" t="s">
        <v>42</v>
      </c>
      <c r="D119" s="19" t="s">
        <v>10</v>
      </c>
      <c r="E119" s="40">
        <v>1</v>
      </c>
      <c r="F119" s="12" t="s">
        <v>43</v>
      </c>
      <c r="G119" s="44">
        <v>54232</v>
      </c>
      <c r="H119" s="44">
        <f t="shared" si="6"/>
        <v>54232</v>
      </c>
      <c r="I119" s="12" t="s">
        <v>44</v>
      </c>
      <c r="J119" s="21">
        <v>73600</v>
      </c>
      <c r="K119" s="38">
        <f t="shared" si="7"/>
        <v>73600</v>
      </c>
      <c r="L119" s="38">
        <f t="shared" si="8"/>
        <v>63916</v>
      </c>
    </row>
    <row r="120" spans="2:12" ht="59.25" customHeight="1" x14ac:dyDescent="0.15">
      <c r="B120" s="19">
        <v>13</v>
      </c>
      <c r="C120" s="18" t="s">
        <v>45</v>
      </c>
      <c r="D120" s="19" t="s">
        <v>10</v>
      </c>
      <c r="E120" s="40">
        <v>1</v>
      </c>
      <c r="F120" s="12" t="s">
        <v>46</v>
      </c>
      <c r="G120" s="44">
        <v>54900</v>
      </c>
      <c r="H120" s="44">
        <f t="shared" si="6"/>
        <v>54900</v>
      </c>
      <c r="I120" s="12" t="s">
        <v>47</v>
      </c>
      <c r="J120" s="21">
        <v>46765</v>
      </c>
      <c r="K120" s="38">
        <f t="shared" si="7"/>
        <v>46765</v>
      </c>
      <c r="L120" s="38">
        <f t="shared" si="8"/>
        <v>50832.5</v>
      </c>
    </row>
    <row r="121" spans="2:12" ht="59.25" customHeight="1" x14ac:dyDescent="0.15">
      <c r="B121" s="19">
        <v>14</v>
      </c>
      <c r="C121" s="18" t="s">
        <v>48</v>
      </c>
      <c r="D121" s="19" t="s">
        <v>10</v>
      </c>
      <c r="E121" s="40">
        <v>2</v>
      </c>
      <c r="F121" s="12" t="s">
        <v>49</v>
      </c>
      <c r="G121" s="44">
        <v>39843</v>
      </c>
      <c r="H121" s="44">
        <f t="shared" si="6"/>
        <v>79686</v>
      </c>
      <c r="I121" s="12" t="s">
        <v>50</v>
      </c>
      <c r="J121" s="21">
        <v>28000</v>
      </c>
      <c r="K121" s="38">
        <f t="shared" si="7"/>
        <v>56000</v>
      </c>
      <c r="L121" s="38">
        <f t="shared" si="8"/>
        <v>67843</v>
      </c>
    </row>
    <row r="122" spans="2:12" ht="59.25" customHeight="1" x14ac:dyDescent="0.15">
      <c r="B122" s="19">
        <v>15</v>
      </c>
      <c r="C122" s="18" t="s">
        <v>51</v>
      </c>
      <c r="D122" s="19" t="s">
        <v>10</v>
      </c>
      <c r="E122" s="40">
        <v>2</v>
      </c>
      <c r="F122" s="12" t="s">
        <v>52</v>
      </c>
      <c r="G122" s="44">
        <v>22300</v>
      </c>
      <c r="H122" s="44">
        <f t="shared" si="6"/>
        <v>44600</v>
      </c>
      <c r="I122" s="12" t="s">
        <v>53</v>
      </c>
      <c r="J122" s="21">
        <v>20000</v>
      </c>
      <c r="K122" s="38">
        <f t="shared" si="7"/>
        <v>40000</v>
      </c>
      <c r="L122" s="38">
        <f t="shared" si="8"/>
        <v>42300</v>
      </c>
    </row>
    <row r="123" spans="2:12" ht="51.75" customHeight="1" x14ac:dyDescent="0.15">
      <c r="B123" s="19">
        <v>16</v>
      </c>
      <c r="C123" s="18" t="s">
        <v>54</v>
      </c>
      <c r="D123" s="19" t="s">
        <v>10</v>
      </c>
      <c r="E123" s="40">
        <v>2</v>
      </c>
      <c r="F123" s="12" t="s">
        <v>55</v>
      </c>
      <c r="G123" s="44">
        <v>443104</v>
      </c>
      <c r="H123" s="44">
        <f t="shared" si="6"/>
        <v>886208</v>
      </c>
      <c r="I123" s="12" t="s">
        <v>56</v>
      </c>
      <c r="J123" s="21">
        <v>482850</v>
      </c>
      <c r="K123" s="38">
        <f>+J123*E123</f>
        <v>965700</v>
      </c>
      <c r="L123" s="38">
        <f t="shared" si="8"/>
        <v>925954</v>
      </c>
    </row>
    <row r="124" spans="2:12" ht="62.25" customHeight="1" x14ac:dyDescent="0.15">
      <c r="B124" s="19">
        <v>17</v>
      </c>
      <c r="C124" s="18" t="s">
        <v>57</v>
      </c>
      <c r="D124" s="19" t="s">
        <v>10</v>
      </c>
      <c r="E124" s="40">
        <v>1</v>
      </c>
      <c r="F124" s="12" t="s">
        <v>58</v>
      </c>
      <c r="G124" s="44">
        <v>119529</v>
      </c>
      <c r="H124" s="44">
        <f t="shared" si="6"/>
        <v>119529</v>
      </c>
      <c r="I124" s="12" t="s">
        <v>11</v>
      </c>
      <c r="J124" s="21">
        <v>176452</v>
      </c>
      <c r="K124" s="38">
        <f t="shared" si="7"/>
        <v>176452</v>
      </c>
      <c r="L124" s="38">
        <f t="shared" si="8"/>
        <v>147990.5</v>
      </c>
    </row>
    <row r="125" spans="2:12" ht="62.25" customHeight="1" x14ac:dyDescent="0.15">
      <c r="B125" s="19">
        <v>18</v>
      </c>
      <c r="C125" s="18" t="s">
        <v>59</v>
      </c>
      <c r="D125" s="19" t="s">
        <v>10</v>
      </c>
      <c r="E125" s="40">
        <v>1</v>
      </c>
      <c r="F125" s="12" t="s">
        <v>60</v>
      </c>
      <c r="G125" s="44">
        <v>119529</v>
      </c>
      <c r="H125" s="44">
        <f t="shared" si="6"/>
        <v>119529</v>
      </c>
      <c r="I125" s="12" t="s">
        <v>11</v>
      </c>
      <c r="J125" s="21">
        <v>176452</v>
      </c>
      <c r="K125" s="38">
        <f t="shared" si="7"/>
        <v>176452</v>
      </c>
      <c r="L125" s="38">
        <f t="shared" si="8"/>
        <v>147990.5</v>
      </c>
    </row>
    <row r="126" spans="2:12" ht="62.25" customHeight="1" x14ac:dyDescent="0.15">
      <c r="B126" s="19">
        <v>19</v>
      </c>
      <c r="C126" s="18" t="s">
        <v>61</v>
      </c>
      <c r="D126" s="19" t="s">
        <v>10</v>
      </c>
      <c r="E126" s="40">
        <v>1</v>
      </c>
      <c r="F126" s="12" t="s">
        <v>62</v>
      </c>
      <c r="G126" s="44">
        <v>119529</v>
      </c>
      <c r="H126" s="44">
        <f t="shared" si="6"/>
        <v>119529</v>
      </c>
      <c r="I126" s="12" t="s">
        <v>11</v>
      </c>
      <c r="J126" s="21">
        <v>176452</v>
      </c>
      <c r="K126" s="38">
        <f t="shared" si="7"/>
        <v>176452</v>
      </c>
      <c r="L126" s="38">
        <f t="shared" si="8"/>
        <v>147990.5</v>
      </c>
    </row>
    <row r="127" spans="2:12" ht="62.25" customHeight="1" x14ac:dyDescent="0.15">
      <c r="B127" s="19">
        <v>20</v>
      </c>
      <c r="C127" s="18" t="s">
        <v>63</v>
      </c>
      <c r="D127" s="19" t="s">
        <v>10</v>
      </c>
      <c r="E127" s="40">
        <v>1</v>
      </c>
      <c r="F127" s="12" t="s">
        <v>64</v>
      </c>
      <c r="G127" s="44">
        <v>119529</v>
      </c>
      <c r="H127" s="44">
        <f t="shared" si="6"/>
        <v>119529</v>
      </c>
      <c r="I127" s="12" t="s">
        <v>11</v>
      </c>
      <c r="J127" s="21">
        <v>176452</v>
      </c>
      <c r="K127" s="38">
        <f t="shared" si="7"/>
        <v>176452</v>
      </c>
      <c r="L127" s="38">
        <f t="shared" si="8"/>
        <v>147990.5</v>
      </c>
    </row>
    <row r="128" spans="2:12" ht="60" customHeight="1" x14ac:dyDescent="0.15">
      <c r="B128" s="19">
        <v>21</v>
      </c>
      <c r="C128" s="18" t="s">
        <v>65</v>
      </c>
      <c r="D128" s="19" t="s">
        <v>10</v>
      </c>
      <c r="E128" s="40">
        <v>1</v>
      </c>
      <c r="F128" s="12" t="s">
        <v>66</v>
      </c>
      <c r="G128" s="44">
        <v>90043</v>
      </c>
      <c r="H128" s="44">
        <f t="shared" si="6"/>
        <v>90043</v>
      </c>
      <c r="I128" s="12" t="s">
        <v>11</v>
      </c>
      <c r="J128" s="21">
        <v>83683</v>
      </c>
      <c r="K128" s="38">
        <f t="shared" si="7"/>
        <v>83683</v>
      </c>
      <c r="L128" s="38">
        <f t="shared" si="8"/>
        <v>86863</v>
      </c>
    </row>
    <row r="129" spans="2:12" ht="60" customHeight="1" x14ac:dyDescent="0.15">
      <c r="B129" s="19">
        <v>22</v>
      </c>
      <c r="C129" s="18" t="s">
        <v>67</v>
      </c>
      <c r="D129" s="19" t="s">
        <v>10</v>
      </c>
      <c r="E129" s="40">
        <v>2</v>
      </c>
      <c r="F129" s="12" t="s">
        <v>68</v>
      </c>
      <c r="G129" s="44">
        <v>48000</v>
      </c>
      <c r="H129" s="44">
        <f t="shared" si="6"/>
        <v>96000</v>
      </c>
      <c r="I129" s="12" t="s">
        <v>11</v>
      </c>
      <c r="J129" s="21">
        <v>46300</v>
      </c>
      <c r="K129" s="38">
        <f t="shared" si="7"/>
        <v>92600</v>
      </c>
      <c r="L129" s="38">
        <f t="shared" si="8"/>
        <v>94300</v>
      </c>
    </row>
    <row r="130" spans="2:12" ht="60" customHeight="1" x14ac:dyDescent="0.15">
      <c r="B130" s="19">
        <v>23</v>
      </c>
      <c r="C130" s="18" t="s">
        <v>69</v>
      </c>
      <c r="D130" s="19" t="s">
        <v>10</v>
      </c>
      <c r="E130" s="40">
        <v>1</v>
      </c>
      <c r="F130" s="12" t="s">
        <v>70</v>
      </c>
      <c r="G130" s="44">
        <v>55389</v>
      </c>
      <c r="H130" s="44">
        <f t="shared" si="6"/>
        <v>55389</v>
      </c>
      <c r="I130" s="12" t="s">
        <v>71</v>
      </c>
      <c r="J130" s="21">
        <v>55389</v>
      </c>
      <c r="K130" s="38">
        <f t="shared" si="7"/>
        <v>55389</v>
      </c>
      <c r="L130" s="38">
        <f t="shared" si="8"/>
        <v>55389</v>
      </c>
    </row>
    <row r="131" spans="2:12" ht="60" customHeight="1" x14ac:dyDescent="0.15">
      <c r="B131" s="19">
        <v>24</v>
      </c>
      <c r="C131" s="18" t="s">
        <v>72</v>
      </c>
      <c r="D131" s="19" t="s">
        <v>10</v>
      </c>
      <c r="E131" s="40">
        <v>1</v>
      </c>
      <c r="F131" s="12" t="s">
        <v>73</v>
      </c>
      <c r="G131" s="44">
        <v>58709</v>
      </c>
      <c r="H131" s="44">
        <f t="shared" si="6"/>
        <v>58709</v>
      </c>
      <c r="I131" s="12" t="s">
        <v>74</v>
      </c>
      <c r="J131" s="21">
        <v>63480</v>
      </c>
      <c r="K131" s="38">
        <f t="shared" si="7"/>
        <v>63480</v>
      </c>
      <c r="L131" s="38">
        <f t="shared" si="8"/>
        <v>61094.5</v>
      </c>
    </row>
    <row r="132" spans="2:12" ht="60" customHeight="1" x14ac:dyDescent="0.15">
      <c r="B132" s="19">
        <v>25</v>
      </c>
      <c r="C132" s="18" t="s">
        <v>75</v>
      </c>
      <c r="D132" s="19" t="s">
        <v>76</v>
      </c>
      <c r="E132" s="40">
        <v>4</v>
      </c>
      <c r="F132" s="12" t="s">
        <v>77</v>
      </c>
      <c r="G132" s="44">
        <v>36000</v>
      </c>
      <c r="H132" s="44">
        <f t="shared" si="6"/>
        <v>144000</v>
      </c>
      <c r="I132" s="12" t="s">
        <v>78</v>
      </c>
      <c r="J132" s="21">
        <v>43000</v>
      </c>
      <c r="K132" s="38">
        <f t="shared" si="7"/>
        <v>172000</v>
      </c>
      <c r="L132" s="38">
        <f t="shared" si="8"/>
        <v>158000</v>
      </c>
    </row>
    <row r="133" spans="2:12" ht="60.75" customHeight="1" x14ac:dyDescent="0.15">
      <c r="B133" s="19">
        <v>26</v>
      </c>
      <c r="C133" s="18" t="s">
        <v>79</v>
      </c>
      <c r="D133" s="19" t="s">
        <v>10</v>
      </c>
      <c r="E133" s="40">
        <v>1</v>
      </c>
      <c r="F133" s="12" t="s">
        <v>80</v>
      </c>
      <c r="G133" s="44">
        <v>47416</v>
      </c>
      <c r="H133" s="44">
        <f t="shared" si="6"/>
        <v>47416</v>
      </c>
      <c r="I133" s="12" t="s">
        <v>81</v>
      </c>
      <c r="J133" s="21">
        <v>38000</v>
      </c>
      <c r="K133" s="38">
        <f t="shared" si="7"/>
        <v>38000</v>
      </c>
      <c r="L133" s="38">
        <f t="shared" si="8"/>
        <v>42708</v>
      </c>
    </row>
    <row r="134" spans="2:12" ht="61.5" customHeight="1" x14ac:dyDescent="0.15">
      <c r="B134" s="19">
        <v>27</v>
      </c>
      <c r="C134" s="18" t="s">
        <v>82</v>
      </c>
      <c r="D134" s="19" t="s">
        <v>10</v>
      </c>
      <c r="E134" s="40">
        <v>1</v>
      </c>
      <c r="F134" s="12" t="s">
        <v>83</v>
      </c>
      <c r="G134" s="44">
        <v>26000</v>
      </c>
      <c r="H134" s="44">
        <f t="shared" si="6"/>
        <v>26000</v>
      </c>
      <c r="I134" s="12" t="s">
        <v>84</v>
      </c>
      <c r="J134" s="21">
        <v>26000</v>
      </c>
      <c r="K134" s="38">
        <f t="shared" si="7"/>
        <v>26000</v>
      </c>
      <c r="L134" s="38">
        <f t="shared" si="8"/>
        <v>26000</v>
      </c>
    </row>
    <row r="135" spans="2:12" ht="43.5" customHeight="1" x14ac:dyDescent="0.15">
      <c r="B135" s="19">
        <v>28</v>
      </c>
      <c r="C135" s="18" t="s">
        <v>85</v>
      </c>
      <c r="D135" s="19" t="s">
        <v>10</v>
      </c>
      <c r="E135" s="40">
        <v>1</v>
      </c>
      <c r="F135" s="12" t="s">
        <v>86</v>
      </c>
      <c r="G135" s="44">
        <v>32900</v>
      </c>
      <c r="H135" s="44">
        <f t="shared" si="6"/>
        <v>32900</v>
      </c>
      <c r="I135" s="12" t="s">
        <v>87</v>
      </c>
      <c r="J135" s="21">
        <v>40357</v>
      </c>
      <c r="K135" s="38">
        <f t="shared" si="7"/>
        <v>40357</v>
      </c>
      <c r="L135" s="38">
        <f t="shared" si="8"/>
        <v>36628.5</v>
      </c>
    </row>
    <row r="136" spans="2:12" ht="43.5" customHeight="1" x14ac:dyDescent="0.15">
      <c r="B136" s="19">
        <v>29</v>
      </c>
      <c r="C136" s="18" t="s">
        <v>88</v>
      </c>
      <c r="D136" s="19" t="s">
        <v>10</v>
      </c>
      <c r="E136" s="40">
        <v>1</v>
      </c>
      <c r="F136" s="12" t="s">
        <v>89</v>
      </c>
      <c r="G136" s="44">
        <v>36900</v>
      </c>
      <c r="H136" s="44">
        <f t="shared" si="6"/>
        <v>36900</v>
      </c>
      <c r="I136" s="12" t="s">
        <v>90</v>
      </c>
      <c r="J136" s="21">
        <v>44000</v>
      </c>
      <c r="K136" s="38">
        <f t="shared" si="7"/>
        <v>44000</v>
      </c>
      <c r="L136" s="38">
        <f t="shared" si="8"/>
        <v>40450</v>
      </c>
    </row>
    <row r="137" spans="2:12" ht="43.5" customHeight="1" x14ac:dyDescent="0.15">
      <c r="B137" s="19">
        <v>30</v>
      </c>
      <c r="C137" s="18" t="s">
        <v>91</v>
      </c>
      <c r="D137" s="19" t="s">
        <v>10</v>
      </c>
      <c r="E137" s="40">
        <v>1</v>
      </c>
      <c r="F137" s="12" t="s">
        <v>92</v>
      </c>
      <c r="G137" s="44">
        <v>28000</v>
      </c>
      <c r="H137" s="44">
        <f t="shared" si="6"/>
        <v>28000</v>
      </c>
      <c r="I137" s="12" t="s">
        <v>93</v>
      </c>
      <c r="J137" s="21">
        <v>32000</v>
      </c>
      <c r="K137" s="38">
        <f t="shared" si="7"/>
        <v>32000</v>
      </c>
      <c r="L137" s="38">
        <f t="shared" si="8"/>
        <v>30000</v>
      </c>
    </row>
    <row r="138" spans="2:12" ht="58.5" customHeight="1" x14ac:dyDescent="0.15">
      <c r="B138" s="19">
        <v>31</v>
      </c>
      <c r="C138" s="18" t="s">
        <v>94</v>
      </c>
      <c r="D138" s="19" t="s">
        <v>10</v>
      </c>
      <c r="E138" s="40">
        <v>1</v>
      </c>
      <c r="F138" s="12" t="s">
        <v>95</v>
      </c>
      <c r="G138" s="44">
        <v>300000</v>
      </c>
      <c r="H138" s="44">
        <f t="shared" si="6"/>
        <v>300000</v>
      </c>
      <c r="I138" s="12" t="s">
        <v>297</v>
      </c>
      <c r="J138" s="21">
        <v>399800</v>
      </c>
      <c r="K138" s="38">
        <f t="shared" si="7"/>
        <v>399800</v>
      </c>
      <c r="L138" s="38">
        <f t="shared" si="8"/>
        <v>349900</v>
      </c>
    </row>
    <row r="139" spans="2:12" ht="66" customHeight="1" x14ac:dyDescent="0.15">
      <c r="B139" s="19">
        <v>32</v>
      </c>
      <c r="C139" s="18" t="s">
        <v>97</v>
      </c>
      <c r="D139" s="19" t="s">
        <v>10</v>
      </c>
      <c r="E139" s="40">
        <v>1</v>
      </c>
      <c r="F139" s="12" t="s">
        <v>98</v>
      </c>
      <c r="G139" s="44">
        <v>36999</v>
      </c>
      <c r="H139" s="44">
        <f t="shared" si="6"/>
        <v>36999</v>
      </c>
      <c r="I139" s="12" t="s">
        <v>99</v>
      </c>
      <c r="J139" s="21">
        <v>37600</v>
      </c>
      <c r="K139" s="38">
        <f t="shared" si="7"/>
        <v>37600</v>
      </c>
      <c r="L139" s="38">
        <f t="shared" si="8"/>
        <v>37299.5</v>
      </c>
    </row>
    <row r="140" spans="2:12" ht="44.25" customHeight="1" x14ac:dyDescent="0.15">
      <c r="B140" s="19">
        <v>33</v>
      </c>
      <c r="C140" s="18" t="s">
        <v>100</v>
      </c>
      <c r="D140" s="19" t="s">
        <v>10</v>
      </c>
      <c r="E140" s="40">
        <v>1</v>
      </c>
      <c r="F140" s="12" t="s">
        <v>101</v>
      </c>
      <c r="G140" s="44">
        <v>29611</v>
      </c>
      <c r="H140" s="44">
        <f t="shared" si="6"/>
        <v>29611</v>
      </c>
      <c r="I140" s="12" t="s">
        <v>102</v>
      </c>
      <c r="J140" s="21">
        <v>36000</v>
      </c>
      <c r="K140" s="38">
        <f t="shared" si="7"/>
        <v>36000</v>
      </c>
      <c r="L140" s="38">
        <f t="shared" si="8"/>
        <v>32805.5</v>
      </c>
    </row>
    <row r="141" spans="2:12" ht="44.25" customHeight="1" x14ac:dyDescent="0.15">
      <c r="B141" s="19">
        <v>34</v>
      </c>
      <c r="C141" s="18" t="s">
        <v>103</v>
      </c>
      <c r="D141" s="19" t="s">
        <v>10</v>
      </c>
      <c r="E141" s="40">
        <v>1</v>
      </c>
      <c r="F141" s="12" t="s">
        <v>104</v>
      </c>
      <c r="G141" s="44">
        <v>52248</v>
      </c>
      <c r="H141" s="44">
        <f t="shared" si="6"/>
        <v>52248</v>
      </c>
      <c r="I141" s="12" t="s">
        <v>104</v>
      </c>
      <c r="J141" s="21">
        <v>65310</v>
      </c>
      <c r="K141" s="38">
        <f t="shared" si="7"/>
        <v>65310</v>
      </c>
      <c r="L141" s="38">
        <f t="shared" si="8"/>
        <v>58779</v>
      </c>
    </row>
    <row r="142" spans="2:12" ht="63" customHeight="1" x14ac:dyDescent="0.15">
      <c r="B142" s="19">
        <v>35</v>
      </c>
      <c r="C142" s="18" t="s">
        <v>105</v>
      </c>
      <c r="D142" s="19" t="s">
        <v>10</v>
      </c>
      <c r="E142" s="40">
        <v>1</v>
      </c>
      <c r="F142" s="12" t="s">
        <v>104</v>
      </c>
      <c r="G142" s="44">
        <v>55000</v>
      </c>
      <c r="H142" s="44">
        <f t="shared" si="6"/>
        <v>55000</v>
      </c>
      <c r="I142" s="12" t="s">
        <v>106</v>
      </c>
      <c r="J142" s="21">
        <v>69800</v>
      </c>
      <c r="K142" s="38">
        <f t="shared" si="7"/>
        <v>69800</v>
      </c>
      <c r="L142" s="38">
        <f t="shared" si="8"/>
        <v>62400</v>
      </c>
    </row>
    <row r="143" spans="2:12" ht="44.25" customHeight="1" x14ac:dyDescent="0.15">
      <c r="B143" s="19">
        <v>36</v>
      </c>
      <c r="C143" s="18" t="s">
        <v>107</v>
      </c>
      <c r="D143" s="19" t="s">
        <v>10</v>
      </c>
      <c r="E143" s="40">
        <v>1</v>
      </c>
      <c r="F143" s="12" t="s">
        <v>108</v>
      </c>
      <c r="G143" s="44">
        <v>28000</v>
      </c>
      <c r="H143" s="44">
        <f t="shared" si="6"/>
        <v>28000</v>
      </c>
      <c r="I143" s="12" t="s">
        <v>109</v>
      </c>
      <c r="J143" s="21">
        <v>29000</v>
      </c>
      <c r="K143" s="38">
        <f t="shared" si="7"/>
        <v>29000</v>
      </c>
      <c r="L143" s="38">
        <f t="shared" si="8"/>
        <v>28500</v>
      </c>
    </row>
    <row r="144" spans="2:12" ht="68.25" customHeight="1" x14ac:dyDescent="0.15">
      <c r="B144" s="19">
        <v>37</v>
      </c>
      <c r="C144" s="18" t="s">
        <v>110</v>
      </c>
      <c r="D144" s="19" t="s">
        <v>10</v>
      </c>
      <c r="E144" s="40">
        <v>1</v>
      </c>
      <c r="F144" s="12" t="s">
        <v>111</v>
      </c>
      <c r="G144" s="44">
        <v>268303</v>
      </c>
      <c r="H144" s="44">
        <f t="shared" si="6"/>
        <v>268303</v>
      </c>
      <c r="I144" s="12" t="s">
        <v>112</v>
      </c>
      <c r="J144" s="21">
        <v>284615</v>
      </c>
      <c r="K144" s="38">
        <f t="shared" si="7"/>
        <v>284615</v>
      </c>
      <c r="L144" s="38">
        <f t="shared" si="8"/>
        <v>276459</v>
      </c>
    </row>
    <row r="145" spans="2:12" ht="51" customHeight="1" x14ac:dyDescent="0.15">
      <c r="B145" s="19">
        <v>38</v>
      </c>
      <c r="C145" s="18" t="s">
        <v>116</v>
      </c>
      <c r="D145" s="19" t="s">
        <v>10</v>
      </c>
      <c r="E145" s="40">
        <v>1</v>
      </c>
      <c r="F145" s="12" t="s">
        <v>298</v>
      </c>
      <c r="G145" s="44">
        <v>278900</v>
      </c>
      <c r="H145" s="44">
        <f t="shared" si="6"/>
        <v>278900</v>
      </c>
      <c r="I145" s="12" t="s">
        <v>118</v>
      </c>
      <c r="J145" s="21">
        <v>222000</v>
      </c>
      <c r="K145" s="38">
        <f t="shared" si="7"/>
        <v>222000</v>
      </c>
      <c r="L145" s="38">
        <f t="shared" si="8"/>
        <v>250450</v>
      </c>
    </row>
    <row r="146" spans="2:12" ht="66" customHeight="1" x14ac:dyDescent="0.15">
      <c r="B146" s="19">
        <v>39</v>
      </c>
      <c r="C146" s="18" t="s">
        <v>119</v>
      </c>
      <c r="D146" s="19" t="s">
        <v>10</v>
      </c>
      <c r="E146" s="40">
        <v>1</v>
      </c>
      <c r="F146" s="12" t="s">
        <v>120</v>
      </c>
      <c r="G146" s="44">
        <v>279000</v>
      </c>
      <c r="H146" s="44">
        <f t="shared" si="6"/>
        <v>279000</v>
      </c>
      <c r="I146" s="12" t="s">
        <v>121</v>
      </c>
      <c r="J146" s="21">
        <v>247600</v>
      </c>
      <c r="K146" s="38">
        <f>+J146*E146</f>
        <v>247600</v>
      </c>
      <c r="L146" s="38">
        <f t="shared" si="8"/>
        <v>263300</v>
      </c>
    </row>
    <row r="147" spans="2:12" ht="51" customHeight="1" x14ac:dyDescent="0.15">
      <c r="B147" s="19">
        <v>40</v>
      </c>
      <c r="C147" s="18" t="s">
        <v>122</v>
      </c>
      <c r="D147" s="19" t="s">
        <v>10</v>
      </c>
      <c r="E147" s="40">
        <v>1</v>
      </c>
      <c r="F147" s="12" t="s">
        <v>123</v>
      </c>
      <c r="G147" s="44">
        <v>55900</v>
      </c>
      <c r="H147" s="44">
        <f t="shared" si="6"/>
        <v>55900</v>
      </c>
      <c r="I147" s="12" t="s">
        <v>124</v>
      </c>
      <c r="J147" s="21">
        <v>51000</v>
      </c>
      <c r="K147" s="38">
        <f>+J147*E147</f>
        <v>51000</v>
      </c>
      <c r="L147" s="38">
        <f t="shared" si="8"/>
        <v>53450</v>
      </c>
    </row>
    <row r="148" spans="2:12" ht="53.25" customHeight="1" x14ac:dyDescent="0.15">
      <c r="B148" s="19">
        <v>41</v>
      </c>
      <c r="C148" s="18" t="s">
        <v>125</v>
      </c>
      <c r="D148" s="19" t="s">
        <v>10</v>
      </c>
      <c r="E148" s="40">
        <v>1</v>
      </c>
      <c r="F148" s="12" t="s">
        <v>126</v>
      </c>
      <c r="G148" s="44">
        <v>40000</v>
      </c>
      <c r="H148" s="44">
        <f t="shared" si="6"/>
        <v>40000</v>
      </c>
      <c r="I148" s="12" t="s">
        <v>127</v>
      </c>
      <c r="J148" s="21">
        <v>54568</v>
      </c>
      <c r="K148" s="38">
        <f t="shared" si="7"/>
        <v>54568</v>
      </c>
      <c r="L148" s="38">
        <f t="shared" si="8"/>
        <v>47284</v>
      </c>
    </row>
    <row r="149" spans="2:12" ht="53.25" customHeight="1" x14ac:dyDescent="0.15">
      <c r="B149" s="19">
        <v>42</v>
      </c>
      <c r="C149" s="18" t="s">
        <v>128</v>
      </c>
      <c r="D149" s="19" t="s">
        <v>10</v>
      </c>
      <c r="E149" s="40">
        <v>1</v>
      </c>
      <c r="F149" s="12" t="s">
        <v>129</v>
      </c>
      <c r="G149" s="44">
        <v>46931</v>
      </c>
      <c r="H149" s="44">
        <f t="shared" si="6"/>
        <v>46931</v>
      </c>
      <c r="I149" s="12" t="s">
        <v>130</v>
      </c>
      <c r="J149" s="21">
        <v>40200</v>
      </c>
      <c r="K149" s="38">
        <f t="shared" si="7"/>
        <v>40200</v>
      </c>
      <c r="L149" s="38">
        <f t="shared" si="8"/>
        <v>43565.5</v>
      </c>
    </row>
    <row r="150" spans="2:12" ht="53.25" customHeight="1" x14ac:dyDescent="0.15">
      <c r="B150" s="19">
        <v>43</v>
      </c>
      <c r="C150" s="18" t="s">
        <v>131</v>
      </c>
      <c r="D150" s="19" t="s">
        <v>10</v>
      </c>
      <c r="E150" s="40">
        <v>1</v>
      </c>
      <c r="F150" s="12" t="s">
        <v>132</v>
      </c>
      <c r="G150" s="44">
        <v>88900</v>
      </c>
      <c r="H150" s="44">
        <f t="shared" si="6"/>
        <v>88900</v>
      </c>
      <c r="I150" s="12" t="s">
        <v>133</v>
      </c>
      <c r="J150" s="21">
        <v>85600</v>
      </c>
      <c r="K150" s="38">
        <f t="shared" si="7"/>
        <v>85600</v>
      </c>
      <c r="L150" s="38">
        <f t="shared" si="8"/>
        <v>87250</v>
      </c>
    </row>
    <row r="151" spans="2:12" ht="53.25" customHeight="1" x14ac:dyDescent="0.15">
      <c r="B151" s="19">
        <v>44</v>
      </c>
      <c r="C151" s="18" t="s">
        <v>134</v>
      </c>
      <c r="D151" s="19" t="s">
        <v>10</v>
      </c>
      <c r="E151" s="40">
        <v>1</v>
      </c>
      <c r="F151" s="12" t="s">
        <v>132</v>
      </c>
      <c r="G151" s="44">
        <v>88900</v>
      </c>
      <c r="H151" s="44">
        <f t="shared" si="6"/>
        <v>88900</v>
      </c>
      <c r="I151" s="12" t="s">
        <v>133</v>
      </c>
      <c r="J151" s="21">
        <v>85600</v>
      </c>
      <c r="K151" s="38">
        <f t="shared" si="7"/>
        <v>85600</v>
      </c>
      <c r="L151" s="38">
        <f t="shared" si="8"/>
        <v>87250</v>
      </c>
    </row>
    <row r="152" spans="2:12" ht="53.25" customHeight="1" x14ac:dyDescent="0.15">
      <c r="B152" s="19">
        <v>45</v>
      </c>
      <c r="C152" s="18" t="s">
        <v>135</v>
      </c>
      <c r="D152" s="19" t="s">
        <v>10</v>
      </c>
      <c r="E152" s="40">
        <v>2</v>
      </c>
      <c r="F152" s="12" t="s">
        <v>136</v>
      </c>
      <c r="G152" s="44">
        <v>28000</v>
      </c>
      <c r="H152" s="44">
        <f t="shared" si="6"/>
        <v>56000</v>
      </c>
      <c r="I152" s="12" t="s">
        <v>137</v>
      </c>
      <c r="J152" s="21">
        <v>40000</v>
      </c>
      <c r="K152" s="38">
        <f t="shared" si="7"/>
        <v>80000</v>
      </c>
      <c r="L152" s="38">
        <f t="shared" si="8"/>
        <v>68000</v>
      </c>
    </row>
    <row r="153" spans="2:12" ht="68.25" customHeight="1" x14ac:dyDescent="0.15">
      <c r="B153" s="19">
        <v>46</v>
      </c>
      <c r="C153" s="18" t="s">
        <v>138</v>
      </c>
      <c r="D153" s="19" t="s">
        <v>10</v>
      </c>
      <c r="E153" s="40">
        <v>1</v>
      </c>
      <c r="F153" s="12" t="s">
        <v>139</v>
      </c>
      <c r="G153" s="44">
        <v>47500</v>
      </c>
      <c r="H153" s="44">
        <f t="shared" si="6"/>
        <v>47500</v>
      </c>
      <c r="I153" s="12"/>
      <c r="J153" s="21">
        <v>64560</v>
      </c>
      <c r="K153" s="38">
        <f t="shared" si="7"/>
        <v>64560</v>
      </c>
      <c r="L153" s="38">
        <f t="shared" si="8"/>
        <v>56030</v>
      </c>
    </row>
    <row r="154" spans="2:12" ht="68.25" customHeight="1" x14ac:dyDescent="0.15">
      <c r="B154" s="19">
        <v>47</v>
      </c>
      <c r="C154" s="18" t="s">
        <v>140</v>
      </c>
      <c r="D154" s="19" t="s">
        <v>10</v>
      </c>
      <c r="E154" s="40">
        <v>1</v>
      </c>
      <c r="F154" s="12" t="s">
        <v>141</v>
      </c>
      <c r="G154" s="44">
        <v>68000</v>
      </c>
      <c r="H154" s="44">
        <f t="shared" si="6"/>
        <v>68000</v>
      </c>
      <c r="I154" s="12" t="s">
        <v>139</v>
      </c>
      <c r="J154" s="21">
        <v>47500</v>
      </c>
      <c r="K154" s="38">
        <f t="shared" si="7"/>
        <v>47500</v>
      </c>
      <c r="L154" s="38">
        <f t="shared" si="8"/>
        <v>57750</v>
      </c>
    </row>
    <row r="155" spans="2:12" ht="68.25" customHeight="1" x14ac:dyDescent="0.15">
      <c r="B155" s="19">
        <v>48</v>
      </c>
      <c r="C155" s="18" t="s">
        <v>142</v>
      </c>
      <c r="D155" s="19" t="s">
        <v>10</v>
      </c>
      <c r="E155" s="40">
        <v>2</v>
      </c>
      <c r="F155" s="12" t="s">
        <v>143</v>
      </c>
      <c r="G155" s="44">
        <v>47000</v>
      </c>
      <c r="H155" s="44">
        <f t="shared" si="6"/>
        <v>94000</v>
      </c>
      <c r="I155" s="12" t="s">
        <v>144</v>
      </c>
      <c r="J155" s="21">
        <v>59000</v>
      </c>
      <c r="K155" s="38">
        <f t="shared" si="7"/>
        <v>118000</v>
      </c>
      <c r="L155" s="38">
        <f t="shared" si="8"/>
        <v>106000</v>
      </c>
    </row>
    <row r="156" spans="2:12" ht="79.5" customHeight="1" x14ac:dyDescent="0.15">
      <c r="B156" s="19">
        <v>49</v>
      </c>
      <c r="C156" s="18" t="s">
        <v>145</v>
      </c>
      <c r="D156" s="19" t="s">
        <v>10</v>
      </c>
      <c r="E156" s="40">
        <v>5</v>
      </c>
      <c r="F156" s="12" t="s">
        <v>146</v>
      </c>
      <c r="G156" s="44">
        <v>18754</v>
      </c>
      <c r="H156" s="44">
        <f t="shared" si="6"/>
        <v>93770</v>
      </c>
      <c r="I156" s="12" t="s">
        <v>147</v>
      </c>
      <c r="J156" s="38">
        <v>18080</v>
      </c>
      <c r="K156" s="38">
        <f t="shared" si="7"/>
        <v>90400</v>
      </c>
      <c r="L156" s="38">
        <f t="shared" si="8"/>
        <v>92085</v>
      </c>
    </row>
    <row r="157" spans="2:12" ht="49.5" customHeight="1" x14ac:dyDescent="0.15">
      <c r="B157" s="19">
        <v>50</v>
      </c>
      <c r="C157" s="18" t="s">
        <v>148</v>
      </c>
      <c r="D157" s="19" t="s">
        <v>10</v>
      </c>
      <c r="E157" s="40">
        <v>4</v>
      </c>
      <c r="F157" s="12" t="s">
        <v>149</v>
      </c>
      <c r="G157" s="44">
        <v>15000</v>
      </c>
      <c r="H157" s="44">
        <f t="shared" si="6"/>
        <v>60000</v>
      </c>
      <c r="I157" s="12" t="s">
        <v>150</v>
      </c>
      <c r="J157" s="21">
        <v>16800</v>
      </c>
      <c r="K157" s="38">
        <f t="shared" si="7"/>
        <v>67200</v>
      </c>
      <c r="L157" s="38">
        <f t="shared" si="8"/>
        <v>63600</v>
      </c>
    </row>
    <row r="158" spans="2:12" ht="49.5" customHeight="1" x14ac:dyDescent="0.15">
      <c r="B158" s="19">
        <v>51</v>
      </c>
      <c r="C158" s="18" t="s">
        <v>151</v>
      </c>
      <c r="D158" s="19" t="s">
        <v>10</v>
      </c>
      <c r="E158" s="40">
        <v>1</v>
      </c>
      <c r="F158" s="12" t="s">
        <v>152</v>
      </c>
      <c r="G158" s="44">
        <v>92850</v>
      </c>
      <c r="H158" s="44">
        <f t="shared" si="6"/>
        <v>92850</v>
      </c>
      <c r="I158" s="12" t="s">
        <v>153</v>
      </c>
      <c r="J158" s="21">
        <v>125000</v>
      </c>
      <c r="K158" s="38">
        <f t="shared" si="7"/>
        <v>125000</v>
      </c>
      <c r="L158" s="38">
        <f t="shared" si="8"/>
        <v>108925</v>
      </c>
    </row>
    <row r="159" spans="2:12" ht="49.5" customHeight="1" x14ac:dyDescent="0.15">
      <c r="B159" s="19">
        <v>52</v>
      </c>
      <c r="C159" s="18" t="s">
        <v>154</v>
      </c>
      <c r="D159" s="19" t="s">
        <v>10</v>
      </c>
      <c r="E159" s="40">
        <v>1</v>
      </c>
      <c r="F159" s="12" t="s">
        <v>155</v>
      </c>
      <c r="G159" s="44">
        <v>52900</v>
      </c>
      <c r="H159" s="44">
        <f t="shared" si="6"/>
        <v>52900</v>
      </c>
      <c r="I159" s="12" t="s">
        <v>156</v>
      </c>
      <c r="J159" s="21">
        <v>47000</v>
      </c>
      <c r="K159" s="38">
        <f t="shared" si="7"/>
        <v>47000</v>
      </c>
      <c r="L159" s="38">
        <f t="shared" si="8"/>
        <v>49950</v>
      </c>
    </row>
    <row r="160" spans="2:12" ht="49.5" customHeight="1" x14ac:dyDescent="0.15">
      <c r="B160" s="19">
        <v>53</v>
      </c>
      <c r="C160" s="18" t="s">
        <v>157</v>
      </c>
      <c r="D160" s="19" t="s">
        <v>10</v>
      </c>
      <c r="E160" s="40">
        <v>1</v>
      </c>
      <c r="F160" s="12" t="s">
        <v>158</v>
      </c>
      <c r="G160" s="44">
        <v>37600</v>
      </c>
      <c r="H160" s="44">
        <f t="shared" si="6"/>
        <v>37600</v>
      </c>
      <c r="I160" s="12" t="s">
        <v>159</v>
      </c>
      <c r="J160" s="21">
        <v>40738</v>
      </c>
      <c r="K160" s="38">
        <f t="shared" si="7"/>
        <v>40738</v>
      </c>
      <c r="L160" s="38">
        <f t="shared" si="8"/>
        <v>39169</v>
      </c>
    </row>
    <row r="161" spans="2:12" ht="47.25" customHeight="1" x14ac:dyDescent="0.15">
      <c r="B161" s="19">
        <v>54</v>
      </c>
      <c r="C161" s="18" t="s">
        <v>160</v>
      </c>
      <c r="D161" s="19" t="s">
        <v>10</v>
      </c>
      <c r="E161" s="40">
        <v>1</v>
      </c>
      <c r="F161" s="12" t="s">
        <v>161</v>
      </c>
      <c r="G161" s="44">
        <v>40400</v>
      </c>
      <c r="H161" s="44">
        <f t="shared" si="6"/>
        <v>40400</v>
      </c>
      <c r="I161" s="12" t="s">
        <v>162</v>
      </c>
      <c r="J161" s="21">
        <v>45000</v>
      </c>
      <c r="K161" s="38">
        <f t="shared" si="7"/>
        <v>45000</v>
      </c>
      <c r="L161" s="38">
        <f t="shared" si="8"/>
        <v>42700</v>
      </c>
    </row>
    <row r="162" spans="2:12" ht="47.25" customHeight="1" x14ac:dyDescent="0.15">
      <c r="B162" s="19">
        <v>55</v>
      </c>
      <c r="C162" s="18" t="s">
        <v>163</v>
      </c>
      <c r="D162" s="19" t="s">
        <v>10</v>
      </c>
      <c r="E162" s="40">
        <v>4</v>
      </c>
      <c r="F162" s="12" t="s">
        <v>164</v>
      </c>
      <c r="G162" s="44">
        <v>13863</v>
      </c>
      <c r="H162" s="44">
        <f t="shared" si="6"/>
        <v>55452</v>
      </c>
      <c r="I162" s="12" t="s">
        <v>165</v>
      </c>
      <c r="J162" s="21">
        <v>15000</v>
      </c>
      <c r="K162" s="38">
        <f t="shared" si="7"/>
        <v>60000</v>
      </c>
      <c r="L162" s="38">
        <f t="shared" si="8"/>
        <v>57726</v>
      </c>
    </row>
    <row r="163" spans="2:12" ht="47.25" customHeight="1" x14ac:dyDescent="0.15">
      <c r="B163" s="19">
        <v>56</v>
      </c>
      <c r="C163" s="18" t="s">
        <v>166</v>
      </c>
      <c r="D163" s="19" t="s">
        <v>10</v>
      </c>
      <c r="E163" s="40">
        <v>2</v>
      </c>
      <c r="F163" s="12" t="s">
        <v>167</v>
      </c>
      <c r="G163" s="44">
        <v>76000</v>
      </c>
      <c r="H163" s="44">
        <f t="shared" si="6"/>
        <v>152000</v>
      </c>
      <c r="I163" s="12" t="s">
        <v>168</v>
      </c>
      <c r="J163" s="21">
        <v>77000</v>
      </c>
      <c r="K163" s="38">
        <f t="shared" si="7"/>
        <v>154000</v>
      </c>
      <c r="L163" s="38">
        <f t="shared" si="8"/>
        <v>153000</v>
      </c>
    </row>
    <row r="164" spans="2:12" ht="47.25" customHeight="1" x14ac:dyDescent="0.15">
      <c r="B164" s="19">
        <v>57</v>
      </c>
      <c r="C164" s="18" t="s">
        <v>169</v>
      </c>
      <c r="D164" s="19" t="s">
        <v>10</v>
      </c>
      <c r="E164" s="40">
        <v>1</v>
      </c>
      <c r="F164" s="12" t="s">
        <v>170</v>
      </c>
      <c r="G164" s="44">
        <v>143000</v>
      </c>
      <c r="H164" s="44">
        <f t="shared" si="6"/>
        <v>143000</v>
      </c>
      <c r="I164" s="12" t="s">
        <v>171</v>
      </c>
      <c r="J164" s="21">
        <v>112300</v>
      </c>
      <c r="K164" s="38">
        <f t="shared" si="7"/>
        <v>112300</v>
      </c>
      <c r="L164" s="38">
        <f t="shared" si="8"/>
        <v>127650</v>
      </c>
    </row>
    <row r="165" spans="2:12" ht="66" customHeight="1" x14ac:dyDescent="0.15">
      <c r="B165" s="19">
        <v>58</v>
      </c>
      <c r="C165" s="18" t="s">
        <v>172</v>
      </c>
      <c r="D165" s="19" t="s">
        <v>10</v>
      </c>
      <c r="E165" s="40">
        <v>1</v>
      </c>
      <c r="F165" s="12" t="s">
        <v>173</v>
      </c>
      <c r="G165" s="44">
        <v>59900</v>
      </c>
      <c r="H165" s="44">
        <f t="shared" si="6"/>
        <v>59900</v>
      </c>
      <c r="I165" s="12" t="s">
        <v>174</v>
      </c>
      <c r="J165" s="21">
        <v>58900</v>
      </c>
      <c r="K165" s="38">
        <f t="shared" si="7"/>
        <v>58900</v>
      </c>
      <c r="L165" s="38">
        <f t="shared" si="8"/>
        <v>59400</v>
      </c>
    </row>
    <row r="166" spans="2:12" ht="66" customHeight="1" x14ac:dyDescent="0.15">
      <c r="B166" s="19">
        <v>59</v>
      </c>
      <c r="C166" s="18" t="s">
        <v>175</v>
      </c>
      <c r="D166" s="19" t="s">
        <v>10</v>
      </c>
      <c r="E166" s="40">
        <v>1</v>
      </c>
      <c r="F166" s="12" t="s">
        <v>176</v>
      </c>
      <c r="G166" s="44">
        <v>159751</v>
      </c>
      <c r="H166" s="44">
        <f t="shared" si="6"/>
        <v>159751</v>
      </c>
      <c r="I166" s="12" t="s">
        <v>177</v>
      </c>
      <c r="J166" s="21">
        <v>138000</v>
      </c>
      <c r="K166" s="38">
        <f t="shared" si="7"/>
        <v>138000</v>
      </c>
      <c r="L166" s="38">
        <f t="shared" si="8"/>
        <v>148875.5</v>
      </c>
    </row>
    <row r="167" spans="2:12" ht="50.25" customHeight="1" x14ac:dyDescent="0.15">
      <c r="B167" s="19">
        <v>60</v>
      </c>
      <c r="C167" s="18" t="s">
        <v>178</v>
      </c>
      <c r="D167" s="19" t="s">
        <v>10</v>
      </c>
      <c r="E167" s="40">
        <v>1</v>
      </c>
      <c r="F167" s="12" t="s">
        <v>179</v>
      </c>
      <c r="G167" s="44">
        <v>62900</v>
      </c>
      <c r="H167" s="44">
        <f t="shared" si="6"/>
        <v>62900</v>
      </c>
      <c r="I167" s="12" t="s">
        <v>180</v>
      </c>
      <c r="J167" s="21">
        <v>60500</v>
      </c>
      <c r="K167" s="38">
        <f t="shared" si="7"/>
        <v>60500</v>
      </c>
      <c r="L167" s="38">
        <f t="shared" si="8"/>
        <v>61700</v>
      </c>
    </row>
    <row r="168" spans="2:12" ht="50.25" customHeight="1" x14ac:dyDescent="0.15">
      <c r="B168" s="19">
        <v>61</v>
      </c>
      <c r="C168" s="18" t="s">
        <v>181</v>
      </c>
      <c r="D168" s="19" t="s">
        <v>10</v>
      </c>
      <c r="E168" s="40">
        <v>1</v>
      </c>
      <c r="F168" s="12" t="s">
        <v>182</v>
      </c>
      <c r="G168" s="44">
        <v>19600</v>
      </c>
      <c r="H168" s="44">
        <f t="shared" si="6"/>
        <v>19600</v>
      </c>
      <c r="I168" s="12" t="s">
        <v>183</v>
      </c>
      <c r="J168" s="21">
        <v>25200</v>
      </c>
      <c r="K168" s="38">
        <f t="shared" si="7"/>
        <v>25200</v>
      </c>
      <c r="L168" s="38">
        <f t="shared" si="8"/>
        <v>22400</v>
      </c>
    </row>
    <row r="169" spans="2:12" ht="50.25" customHeight="1" x14ac:dyDescent="0.15">
      <c r="B169" s="19">
        <v>62</v>
      </c>
      <c r="C169" s="18" t="s">
        <v>184</v>
      </c>
      <c r="D169" s="19" t="s">
        <v>10</v>
      </c>
      <c r="E169" s="40">
        <v>1</v>
      </c>
      <c r="F169" s="12" t="s">
        <v>182</v>
      </c>
      <c r="G169" s="44">
        <v>19600</v>
      </c>
      <c r="H169" s="44">
        <f t="shared" si="6"/>
        <v>19600</v>
      </c>
      <c r="I169" s="12" t="s">
        <v>183</v>
      </c>
      <c r="J169" s="21">
        <v>25200</v>
      </c>
      <c r="K169" s="38">
        <f t="shared" si="7"/>
        <v>25200</v>
      </c>
      <c r="L169" s="38">
        <f t="shared" si="8"/>
        <v>22400</v>
      </c>
    </row>
    <row r="170" spans="2:12" ht="50.25" customHeight="1" x14ac:dyDescent="0.15">
      <c r="B170" s="19">
        <v>63</v>
      </c>
      <c r="C170" s="18" t="s">
        <v>185</v>
      </c>
      <c r="D170" s="19" t="s">
        <v>10</v>
      </c>
      <c r="E170" s="40">
        <v>4</v>
      </c>
      <c r="F170" s="12" t="s">
        <v>186</v>
      </c>
      <c r="G170" s="44">
        <v>96600</v>
      </c>
      <c r="H170" s="44">
        <f t="shared" si="6"/>
        <v>386400</v>
      </c>
      <c r="I170" s="12" t="s">
        <v>187</v>
      </c>
      <c r="J170" s="21">
        <v>89600</v>
      </c>
      <c r="K170" s="38">
        <f t="shared" si="7"/>
        <v>358400</v>
      </c>
      <c r="L170" s="38">
        <f t="shared" si="8"/>
        <v>372400</v>
      </c>
    </row>
    <row r="171" spans="2:12" ht="51" customHeight="1" x14ac:dyDescent="0.15">
      <c r="B171" s="19">
        <v>64</v>
      </c>
      <c r="C171" s="18" t="s">
        <v>188</v>
      </c>
      <c r="D171" s="19" t="s">
        <v>10</v>
      </c>
      <c r="E171" s="40">
        <v>1</v>
      </c>
      <c r="F171" s="12" t="s">
        <v>189</v>
      </c>
      <c r="G171" s="44">
        <v>36900</v>
      </c>
      <c r="H171" s="44">
        <f t="shared" si="6"/>
        <v>36900</v>
      </c>
      <c r="I171" s="12" t="s">
        <v>299</v>
      </c>
      <c r="J171" s="21">
        <v>44100</v>
      </c>
      <c r="K171" s="38">
        <f t="shared" si="7"/>
        <v>44100</v>
      </c>
      <c r="L171" s="38">
        <f t="shared" si="8"/>
        <v>40500</v>
      </c>
    </row>
    <row r="172" spans="2:12" ht="51" customHeight="1" x14ac:dyDescent="0.15">
      <c r="B172" s="19">
        <v>65</v>
      </c>
      <c r="C172" s="18" t="s">
        <v>191</v>
      </c>
      <c r="D172" s="19" t="s">
        <v>10</v>
      </c>
      <c r="E172" s="40">
        <v>1</v>
      </c>
      <c r="F172" s="12" t="s">
        <v>192</v>
      </c>
      <c r="G172" s="44">
        <v>47687</v>
      </c>
      <c r="H172" s="44">
        <f t="shared" ref="H172:H199" si="9">E172*G172</f>
        <v>47687</v>
      </c>
      <c r="I172" s="12" t="s">
        <v>193</v>
      </c>
      <c r="J172" s="21">
        <v>47000</v>
      </c>
      <c r="K172" s="38">
        <f t="shared" ref="K172:K199" si="10">+J172*E172</f>
        <v>47000</v>
      </c>
      <c r="L172" s="38">
        <f t="shared" si="8"/>
        <v>47343.5</v>
      </c>
    </row>
    <row r="173" spans="2:12" ht="51" customHeight="1" x14ac:dyDescent="0.15">
      <c r="B173" s="19">
        <v>66</v>
      </c>
      <c r="C173" s="18" t="s">
        <v>194</v>
      </c>
      <c r="D173" s="19" t="s">
        <v>10</v>
      </c>
      <c r="E173" s="40">
        <v>1</v>
      </c>
      <c r="F173" s="12" t="s">
        <v>195</v>
      </c>
      <c r="G173" s="44">
        <v>47900</v>
      </c>
      <c r="H173" s="44">
        <f>E173*G173</f>
        <v>47900</v>
      </c>
      <c r="I173" s="12" t="s">
        <v>196</v>
      </c>
      <c r="J173" s="21">
        <v>41000</v>
      </c>
      <c r="K173" s="38">
        <f t="shared" si="10"/>
        <v>41000</v>
      </c>
      <c r="L173" s="38">
        <f t="shared" ref="L173:L199" si="11">+(H173+K173)/2</f>
        <v>44450</v>
      </c>
    </row>
    <row r="174" spans="2:12" ht="51" customHeight="1" x14ac:dyDescent="0.15">
      <c r="B174" s="19">
        <v>67</v>
      </c>
      <c r="C174" s="18" t="s">
        <v>197</v>
      </c>
      <c r="D174" s="19" t="s">
        <v>10</v>
      </c>
      <c r="E174" s="40">
        <v>1</v>
      </c>
      <c r="F174" s="12" t="s">
        <v>198</v>
      </c>
      <c r="G174" s="44">
        <v>36256</v>
      </c>
      <c r="H174" s="44">
        <f t="shared" si="9"/>
        <v>36256</v>
      </c>
      <c r="I174" s="12" t="s">
        <v>199</v>
      </c>
      <c r="J174" s="21">
        <v>37100</v>
      </c>
      <c r="K174" s="38">
        <f t="shared" si="10"/>
        <v>37100</v>
      </c>
      <c r="L174" s="38">
        <f t="shared" si="11"/>
        <v>36678</v>
      </c>
    </row>
    <row r="175" spans="2:12" ht="48.75" customHeight="1" x14ac:dyDescent="0.15">
      <c r="B175" s="19">
        <v>68</v>
      </c>
      <c r="C175" s="18" t="s">
        <v>200</v>
      </c>
      <c r="D175" s="19" t="s">
        <v>10</v>
      </c>
      <c r="E175" s="40">
        <v>1</v>
      </c>
      <c r="F175" s="12" t="s">
        <v>201</v>
      </c>
      <c r="G175" s="44">
        <v>50792</v>
      </c>
      <c r="H175" s="44">
        <f t="shared" si="9"/>
        <v>50792</v>
      </c>
      <c r="I175" s="12" t="s">
        <v>202</v>
      </c>
      <c r="J175" s="21">
        <v>53820</v>
      </c>
      <c r="K175" s="38">
        <f t="shared" si="10"/>
        <v>53820</v>
      </c>
      <c r="L175" s="38">
        <f t="shared" si="11"/>
        <v>52306</v>
      </c>
    </row>
    <row r="176" spans="2:12" ht="48.75" customHeight="1" x14ac:dyDescent="0.15">
      <c r="B176" s="19">
        <v>69</v>
      </c>
      <c r="C176" s="18" t="s">
        <v>203</v>
      </c>
      <c r="D176" s="19" t="s">
        <v>10</v>
      </c>
      <c r="E176" s="40">
        <v>1</v>
      </c>
      <c r="F176" s="12" t="s">
        <v>201</v>
      </c>
      <c r="G176" s="44">
        <v>50793</v>
      </c>
      <c r="H176" s="44">
        <f t="shared" si="9"/>
        <v>50793</v>
      </c>
      <c r="I176" s="12" t="s">
        <v>202</v>
      </c>
      <c r="J176" s="21">
        <v>53820</v>
      </c>
      <c r="K176" s="38">
        <f t="shared" si="10"/>
        <v>53820</v>
      </c>
      <c r="L176" s="38">
        <f t="shared" si="11"/>
        <v>52306.5</v>
      </c>
    </row>
    <row r="177" spans="2:12" ht="48.75" customHeight="1" x14ac:dyDescent="0.15">
      <c r="B177" s="19">
        <v>70</v>
      </c>
      <c r="C177" s="18" t="s">
        <v>204</v>
      </c>
      <c r="D177" s="19" t="s">
        <v>10</v>
      </c>
      <c r="E177" s="40">
        <v>1</v>
      </c>
      <c r="F177" s="12" t="s">
        <v>201</v>
      </c>
      <c r="G177" s="44">
        <v>50794</v>
      </c>
      <c r="H177" s="44">
        <f t="shared" si="9"/>
        <v>50794</v>
      </c>
      <c r="I177" s="12" t="s">
        <v>202</v>
      </c>
      <c r="J177" s="21">
        <v>53820</v>
      </c>
      <c r="K177" s="38">
        <f t="shared" si="10"/>
        <v>53820</v>
      </c>
      <c r="L177" s="38">
        <f t="shared" si="11"/>
        <v>52307</v>
      </c>
    </row>
    <row r="178" spans="2:12" ht="48.75" customHeight="1" x14ac:dyDescent="0.15">
      <c r="B178" s="19">
        <v>71</v>
      </c>
      <c r="C178" s="18" t="s">
        <v>205</v>
      </c>
      <c r="D178" s="19" t="s">
        <v>10</v>
      </c>
      <c r="E178" s="40">
        <v>2</v>
      </c>
      <c r="F178" s="12" t="s">
        <v>206</v>
      </c>
      <c r="G178" s="44">
        <v>23974</v>
      </c>
      <c r="H178" s="44">
        <f t="shared" si="9"/>
        <v>47948</v>
      </c>
      <c r="I178" s="12" t="s">
        <v>207</v>
      </c>
      <c r="J178" s="38">
        <v>28000</v>
      </c>
      <c r="K178" s="38">
        <f t="shared" si="10"/>
        <v>56000</v>
      </c>
      <c r="L178" s="38">
        <f t="shared" si="11"/>
        <v>51974</v>
      </c>
    </row>
    <row r="179" spans="2:12" ht="45" customHeight="1" x14ac:dyDescent="0.15">
      <c r="B179" s="19">
        <v>72</v>
      </c>
      <c r="C179" s="18" t="s">
        <v>208</v>
      </c>
      <c r="D179" s="19" t="s">
        <v>209</v>
      </c>
      <c r="E179" s="40">
        <v>1</v>
      </c>
      <c r="F179" s="12" t="s">
        <v>210</v>
      </c>
      <c r="G179" s="44">
        <v>33900</v>
      </c>
      <c r="H179" s="44">
        <f t="shared" si="9"/>
        <v>33900</v>
      </c>
      <c r="I179" s="12" t="s">
        <v>211</v>
      </c>
      <c r="J179" s="21">
        <v>26562</v>
      </c>
      <c r="K179" s="38">
        <f t="shared" si="10"/>
        <v>26562</v>
      </c>
      <c r="L179" s="38">
        <f t="shared" si="11"/>
        <v>30231</v>
      </c>
    </row>
    <row r="180" spans="2:12" ht="45" customHeight="1" x14ac:dyDescent="0.15">
      <c r="B180" s="19">
        <v>73</v>
      </c>
      <c r="C180" s="18" t="s">
        <v>212</v>
      </c>
      <c r="D180" s="19" t="s">
        <v>209</v>
      </c>
      <c r="E180" s="40">
        <v>2</v>
      </c>
      <c r="F180" s="12" t="s">
        <v>213</v>
      </c>
      <c r="G180" s="44">
        <v>22018</v>
      </c>
      <c r="H180" s="44">
        <f t="shared" si="9"/>
        <v>44036</v>
      </c>
      <c r="I180" s="12" t="s">
        <v>214</v>
      </c>
      <c r="J180" s="21">
        <v>20790</v>
      </c>
      <c r="K180" s="38">
        <f t="shared" si="10"/>
        <v>41580</v>
      </c>
      <c r="L180" s="38">
        <f t="shared" si="11"/>
        <v>42808</v>
      </c>
    </row>
    <row r="181" spans="2:12" ht="45" customHeight="1" x14ac:dyDescent="0.15">
      <c r="B181" s="19">
        <v>74</v>
      </c>
      <c r="C181" s="18" t="s">
        <v>215</v>
      </c>
      <c r="D181" s="19" t="s">
        <v>76</v>
      </c>
      <c r="E181" s="40">
        <v>7</v>
      </c>
      <c r="F181" s="12" t="s">
        <v>77</v>
      </c>
      <c r="G181" s="44">
        <v>36000</v>
      </c>
      <c r="H181" s="44">
        <f t="shared" si="9"/>
        <v>252000</v>
      </c>
      <c r="I181" s="12" t="s">
        <v>78</v>
      </c>
      <c r="J181" s="21">
        <v>43000</v>
      </c>
      <c r="K181" s="38">
        <f t="shared" si="10"/>
        <v>301000</v>
      </c>
      <c r="L181" s="38">
        <f t="shared" si="11"/>
        <v>276500</v>
      </c>
    </row>
    <row r="182" spans="2:12" ht="52.5" customHeight="1" x14ac:dyDescent="0.15">
      <c r="B182" s="19">
        <v>75</v>
      </c>
      <c r="C182" s="18" t="s">
        <v>216</v>
      </c>
      <c r="D182" s="19" t="s">
        <v>10</v>
      </c>
      <c r="E182" s="40">
        <v>1</v>
      </c>
      <c r="F182" s="12" t="s">
        <v>217</v>
      </c>
      <c r="G182" s="44">
        <v>34000</v>
      </c>
      <c r="H182" s="44">
        <f t="shared" si="9"/>
        <v>34000</v>
      </c>
      <c r="I182" s="12" t="s">
        <v>218</v>
      </c>
      <c r="J182" s="21">
        <v>36504</v>
      </c>
      <c r="K182" s="38">
        <f t="shared" si="10"/>
        <v>36504</v>
      </c>
      <c r="L182" s="38">
        <f t="shared" si="11"/>
        <v>35252</v>
      </c>
    </row>
    <row r="183" spans="2:12" ht="52.5" customHeight="1" x14ac:dyDescent="0.15">
      <c r="B183" s="19">
        <v>76</v>
      </c>
      <c r="C183" s="18" t="s">
        <v>219</v>
      </c>
      <c r="D183" s="19" t="s">
        <v>209</v>
      </c>
      <c r="E183" s="40">
        <v>1</v>
      </c>
      <c r="F183" s="12" t="s">
        <v>220</v>
      </c>
      <c r="G183" s="44">
        <v>44189</v>
      </c>
      <c r="H183" s="44">
        <f t="shared" si="9"/>
        <v>44189</v>
      </c>
      <c r="I183" s="12" t="s">
        <v>221</v>
      </c>
      <c r="J183" s="21">
        <v>31497</v>
      </c>
      <c r="K183" s="38">
        <f t="shared" si="10"/>
        <v>31497</v>
      </c>
      <c r="L183" s="38">
        <f t="shared" si="11"/>
        <v>37843</v>
      </c>
    </row>
    <row r="184" spans="2:12" ht="52.5" customHeight="1" x14ac:dyDescent="0.15">
      <c r="B184" s="19">
        <v>77</v>
      </c>
      <c r="C184" s="18" t="s">
        <v>222</v>
      </c>
      <c r="D184" s="19" t="s">
        <v>209</v>
      </c>
      <c r="E184" s="40">
        <v>1</v>
      </c>
      <c r="F184" s="12" t="s">
        <v>223</v>
      </c>
      <c r="G184" s="44">
        <v>24817</v>
      </c>
      <c r="H184" s="44">
        <f t="shared" si="9"/>
        <v>24817</v>
      </c>
      <c r="I184" s="12" t="s">
        <v>224</v>
      </c>
      <c r="J184" s="21">
        <v>30000</v>
      </c>
      <c r="K184" s="38">
        <f t="shared" si="10"/>
        <v>30000</v>
      </c>
      <c r="L184" s="38">
        <f t="shared" si="11"/>
        <v>27408.5</v>
      </c>
    </row>
    <row r="185" spans="2:12" ht="66" customHeight="1" x14ac:dyDescent="0.15">
      <c r="B185" s="19">
        <v>78</v>
      </c>
      <c r="C185" s="18" t="s">
        <v>225</v>
      </c>
      <c r="D185" s="19" t="s">
        <v>209</v>
      </c>
      <c r="E185" s="40">
        <v>1</v>
      </c>
      <c r="F185" s="12" t="s">
        <v>226</v>
      </c>
      <c r="G185" s="44">
        <v>48000</v>
      </c>
      <c r="H185" s="44">
        <f t="shared" si="9"/>
        <v>48000</v>
      </c>
      <c r="I185" s="12" t="s">
        <v>227</v>
      </c>
      <c r="J185" s="21">
        <v>54000</v>
      </c>
      <c r="K185" s="38">
        <f t="shared" si="10"/>
        <v>54000</v>
      </c>
      <c r="L185" s="38">
        <f t="shared" si="11"/>
        <v>51000</v>
      </c>
    </row>
    <row r="186" spans="2:12" ht="52.5" customHeight="1" x14ac:dyDescent="0.15">
      <c r="B186" s="19">
        <v>79</v>
      </c>
      <c r="C186" s="18" t="s">
        <v>228</v>
      </c>
      <c r="D186" s="19" t="s">
        <v>10</v>
      </c>
      <c r="E186" s="40">
        <v>1</v>
      </c>
      <c r="F186" s="12" t="s">
        <v>229</v>
      </c>
      <c r="G186" s="44">
        <v>11440</v>
      </c>
      <c r="H186" s="44">
        <f t="shared" si="9"/>
        <v>11440</v>
      </c>
      <c r="I186" s="12" t="s">
        <v>230</v>
      </c>
      <c r="J186" s="21">
        <v>13500</v>
      </c>
      <c r="K186" s="38">
        <f t="shared" si="10"/>
        <v>13500</v>
      </c>
      <c r="L186" s="38">
        <f t="shared" si="11"/>
        <v>12470</v>
      </c>
    </row>
    <row r="187" spans="2:12" ht="56.25" customHeight="1" x14ac:dyDescent="0.15">
      <c r="B187" s="19">
        <v>80</v>
      </c>
      <c r="C187" s="18" t="s">
        <v>231</v>
      </c>
      <c r="D187" s="19" t="s">
        <v>232</v>
      </c>
      <c r="E187" s="40">
        <v>5</v>
      </c>
      <c r="F187" s="12" t="s">
        <v>233</v>
      </c>
      <c r="G187" s="44">
        <v>16600</v>
      </c>
      <c r="H187" s="44">
        <f t="shared" si="9"/>
        <v>83000</v>
      </c>
      <c r="I187" s="12" t="s">
        <v>234</v>
      </c>
      <c r="J187" s="21">
        <v>16100</v>
      </c>
      <c r="K187" s="38">
        <f t="shared" si="10"/>
        <v>80500</v>
      </c>
      <c r="L187" s="38">
        <f t="shared" si="11"/>
        <v>81750</v>
      </c>
    </row>
    <row r="188" spans="2:12" ht="56.25" customHeight="1" x14ac:dyDescent="0.15">
      <c r="B188" s="19">
        <v>81</v>
      </c>
      <c r="C188" s="18" t="s">
        <v>235</v>
      </c>
      <c r="D188" s="19" t="s">
        <v>10</v>
      </c>
      <c r="E188" s="40">
        <v>6</v>
      </c>
      <c r="F188" s="12" t="s">
        <v>236</v>
      </c>
      <c r="G188" s="44">
        <v>25900</v>
      </c>
      <c r="H188" s="44">
        <f t="shared" si="9"/>
        <v>155400</v>
      </c>
      <c r="I188" s="12" t="s">
        <v>237</v>
      </c>
      <c r="J188" s="21">
        <v>24500</v>
      </c>
      <c r="K188" s="38">
        <f t="shared" si="10"/>
        <v>147000</v>
      </c>
      <c r="L188" s="38">
        <f t="shared" si="11"/>
        <v>151200</v>
      </c>
    </row>
    <row r="189" spans="2:12" ht="56.25" customHeight="1" x14ac:dyDescent="0.15">
      <c r="B189" s="19">
        <v>82</v>
      </c>
      <c r="C189" s="18" t="s">
        <v>238</v>
      </c>
      <c r="D189" s="19" t="s">
        <v>10</v>
      </c>
      <c r="E189" s="40">
        <v>6</v>
      </c>
      <c r="F189" s="12" t="s">
        <v>239</v>
      </c>
      <c r="G189" s="44">
        <v>18500</v>
      </c>
      <c r="H189" s="44">
        <f t="shared" si="9"/>
        <v>111000</v>
      </c>
      <c r="I189" s="12" t="s">
        <v>240</v>
      </c>
      <c r="J189" s="21">
        <v>18900</v>
      </c>
      <c r="K189" s="38">
        <f t="shared" si="10"/>
        <v>113400</v>
      </c>
      <c r="L189" s="38">
        <f t="shared" si="11"/>
        <v>112200</v>
      </c>
    </row>
    <row r="190" spans="2:12" ht="56.25" customHeight="1" x14ac:dyDescent="0.15">
      <c r="B190" s="19">
        <v>83</v>
      </c>
      <c r="C190" s="18" t="s">
        <v>241</v>
      </c>
      <c r="D190" s="19" t="s">
        <v>10</v>
      </c>
      <c r="E190" s="40">
        <v>1</v>
      </c>
      <c r="F190" s="12" t="s">
        <v>242</v>
      </c>
      <c r="G190" s="44">
        <v>124900</v>
      </c>
      <c r="H190" s="44">
        <f t="shared" si="9"/>
        <v>124900</v>
      </c>
      <c r="I190" s="12" t="s">
        <v>243</v>
      </c>
      <c r="J190" s="21">
        <v>149000</v>
      </c>
      <c r="K190" s="38">
        <f t="shared" si="10"/>
        <v>149000</v>
      </c>
      <c r="L190" s="38">
        <f t="shared" si="11"/>
        <v>136950</v>
      </c>
    </row>
    <row r="191" spans="2:12" ht="55.5" customHeight="1" x14ac:dyDescent="0.15">
      <c r="B191" s="19">
        <v>84</v>
      </c>
      <c r="C191" s="18" t="s">
        <v>244</v>
      </c>
      <c r="D191" s="19" t="s">
        <v>10</v>
      </c>
      <c r="E191" s="40">
        <v>1</v>
      </c>
      <c r="F191" s="12" t="s">
        <v>245</v>
      </c>
      <c r="G191" s="44">
        <v>79800</v>
      </c>
      <c r="H191" s="44">
        <f t="shared" si="9"/>
        <v>79800</v>
      </c>
      <c r="I191" s="12" t="s">
        <v>246</v>
      </c>
      <c r="J191" s="21">
        <v>77600</v>
      </c>
      <c r="K191" s="38">
        <f t="shared" si="10"/>
        <v>77600</v>
      </c>
      <c r="L191" s="38">
        <f t="shared" si="11"/>
        <v>78700</v>
      </c>
    </row>
    <row r="192" spans="2:12" ht="55.5" customHeight="1" x14ac:dyDescent="0.15">
      <c r="B192" s="19">
        <v>85</v>
      </c>
      <c r="C192" s="18" t="s">
        <v>247</v>
      </c>
      <c r="D192" s="19" t="s">
        <v>10</v>
      </c>
      <c r="E192" s="40">
        <v>2</v>
      </c>
      <c r="F192" s="12" t="s">
        <v>248</v>
      </c>
      <c r="G192" s="44">
        <v>28500</v>
      </c>
      <c r="H192" s="44">
        <f t="shared" si="9"/>
        <v>57000</v>
      </c>
      <c r="I192" s="12" t="s">
        <v>249</v>
      </c>
      <c r="J192" s="21">
        <v>26600</v>
      </c>
      <c r="K192" s="38">
        <f t="shared" si="10"/>
        <v>53200</v>
      </c>
      <c r="L192" s="38">
        <f t="shared" si="11"/>
        <v>55100</v>
      </c>
    </row>
    <row r="193" spans="2:12" ht="55.5" customHeight="1" x14ac:dyDescent="0.15">
      <c r="B193" s="19">
        <v>86</v>
      </c>
      <c r="C193" s="18" t="s">
        <v>250</v>
      </c>
      <c r="D193" s="19" t="s">
        <v>10</v>
      </c>
      <c r="E193" s="40">
        <v>1</v>
      </c>
      <c r="F193" s="12" t="s">
        <v>251</v>
      </c>
      <c r="G193" s="44">
        <v>22310</v>
      </c>
      <c r="H193" s="44">
        <f t="shared" si="9"/>
        <v>22310</v>
      </c>
      <c r="I193" s="12" t="s">
        <v>252</v>
      </c>
      <c r="J193" s="21">
        <v>16000</v>
      </c>
      <c r="K193" s="38">
        <f t="shared" si="10"/>
        <v>16000</v>
      </c>
      <c r="L193" s="38">
        <f t="shared" si="11"/>
        <v>19155</v>
      </c>
    </row>
    <row r="194" spans="2:12" ht="55.5" customHeight="1" x14ac:dyDescent="0.15">
      <c r="B194" s="19">
        <v>87</v>
      </c>
      <c r="C194" s="18" t="s">
        <v>253</v>
      </c>
      <c r="D194" s="19" t="s">
        <v>10</v>
      </c>
      <c r="E194" s="40">
        <v>1</v>
      </c>
      <c r="F194" s="12" t="s">
        <v>254</v>
      </c>
      <c r="G194" s="44">
        <v>16200</v>
      </c>
      <c r="H194" s="44">
        <f t="shared" si="9"/>
        <v>16200</v>
      </c>
      <c r="I194" s="12" t="s">
        <v>255</v>
      </c>
      <c r="J194" s="21">
        <v>14600</v>
      </c>
      <c r="K194" s="38">
        <f t="shared" si="10"/>
        <v>14600</v>
      </c>
      <c r="L194" s="38">
        <f t="shared" si="11"/>
        <v>15400</v>
      </c>
    </row>
    <row r="195" spans="2:12" ht="55.5" customHeight="1" x14ac:dyDescent="0.15">
      <c r="B195" s="19">
        <v>88</v>
      </c>
      <c r="C195" s="18" t="s">
        <v>256</v>
      </c>
      <c r="D195" s="19" t="s">
        <v>10</v>
      </c>
      <c r="E195" s="40">
        <v>2</v>
      </c>
      <c r="F195" s="12" t="s">
        <v>257</v>
      </c>
      <c r="G195" s="44">
        <v>13909</v>
      </c>
      <c r="H195" s="44">
        <f t="shared" si="9"/>
        <v>27818</v>
      </c>
      <c r="I195" s="12" t="s">
        <v>258</v>
      </c>
      <c r="J195" s="21">
        <v>14100</v>
      </c>
      <c r="K195" s="38">
        <f t="shared" si="10"/>
        <v>28200</v>
      </c>
      <c r="L195" s="38">
        <f t="shared" si="11"/>
        <v>28009</v>
      </c>
    </row>
    <row r="196" spans="2:12" ht="54.75" customHeight="1" x14ac:dyDescent="0.15">
      <c r="B196" s="19">
        <v>89</v>
      </c>
      <c r="C196" s="18" t="s">
        <v>259</v>
      </c>
      <c r="D196" s="19" t="s">
        <v>10</v>
      </c>
      <c r="E196" s="40">
        <v>3</v>
      </c>
      <c r="F196" s="12" t="s">
        <v>260</v>
      </c>
      <c r="G196" s="44">
        <v>6300</v>
      </c>
      <c r="H196" s="44">
        <f t="shared" si="9"/>
        <v>18900</v>
      </c>
      <c r="I196" s="12" t="s">
        <v>261</v>
      </c>
      <c r="J196" s="21">
        <v>7000</v>
      </c>
      <c r="K196" s="38">
        <f t="shared" si="10"/>
        <v>21000</v>
      </c>
      <c r="L196" s="38">
        <f t="shared" si="11"/>
        <v>19950</v>
      </c>
    </row>
    <row r="197" spans="2:12" ht="54.75" customHeight="1" x14ac:dyDescent="0.15">
      <c r="B197" s="19">
        <v>90</v>
      </c>
      <c r="C197" s="18" t="s">
        <v>262</v>
      </c>
      <c r="D197" s="19" t="s">
        <v>10</v>
      </c>
      <c r="E197" s="40">
        <v>1</v>
      </c>
      <c r="F197" s="12" t="s">
        <v>263</v>
      </c>
      <c r="G197" s="44">
        <v>30000</v>
      </c>
      <c r="H197" s="44">
        <f t="shared" si="9"/>
        <v>30000</v>
      </c>
      <c r="I197" s="12" t="s">
        <v>264</v>
      </c>
      <c r="J197" s="21">
        <v>29845</v>
      </c>
      <c r="K197" s="38">
        <f t="shared" si="10"/>
        <v>29845</v>
      </c>
      <c r="L197" s="38">
        <f t="shared" si="11"/>
        <v>29922.5</v>
      </c>
    </row>
    <row r="198" spans="2:12" ht="54.75" customHeight="1" x14ac:dyDescent="0.15">
      <c r="B198" s="19">
        <v>91</v>
      </c>
      <c r="C198" s="18" t="s">
        <v>265</v>
      </c>
      <c r="D198" s="19" t="s">
        <v>10</v>
      </c>
      <c r="E198" s="40">
        <v>1</v>
      </c>
      <c r="F198" s="12" t="s">
        <v>266</v>
      </c>
      <c r="G198" s="44">
        <v>32000</v>
      </c>
      <c r="H198" s="44">
        <f t="shared" si="9"/>
        <v>32000</v>
      </c>
      <c r="I198" s="12" t="s">
        <v>267</v>
      </c>
      <c r="J198" s="21">
        <v>32700</v>
      </c>
      <c r="K198" s="38">
        <f t="shared" si="10"/>
        <v>32700</v>
      </c>
      <c r="L198" s="38">
        <f t="shared" si="11"/>
        <v>32350</v>
      </c>
    </row>
    <row r="199" spans="2:12" ht="54.75" customHeight="1" x14ac:dyDescent="0.15">
      <c r="B199" s="19">
        <v>92</v>
      </c>
      <c r="C199" s="18" t="s">
        <v>268</v>
      </c>
      <c r="D199" s="19" t="s">
        <v>10</v>
      </c>
      <c r="E199" s="40">
        <v>2</v>
      </c>
      <c r="F199" s="12" t="s">
        <v>269</v>
      </c>
      <c r="G199" s="44">
        <v>20000</v>
      </c>
      <c r="H199" s="44">
        <f t="shared" si="9"/>
        <v>40000</v>
      </c>
      <c r="I199" s="12" t="s">
        <v>270</v>
      </c>
      <c r="J199" s="21">
        <v>24218</v>
      </c>
      <c r="K199" s="38">
        <f t="shared" si="10"/>
        <v>48436</v>
      </c>
      <c r="L199" s="38">
        <f t="shared" si="11"/>
        <v>44218</v>
      </c>
    </row>
    <row r="200" spans="2:12" ht="33" customHeight="1" x14ac:dyDescent="0.15">
      <c r="B200" s="70"/>
      <c r="C200" s="71" t="s">
        <v>294</v>
      </c>
      <c r="D200" s="45"/>
      <c r="E200" s="45"/>
      <c r="F200" s="45"/>
      <c r="G200" s="45"/>
      <c r="H200" s="46">
        <f>SUM(H108:H199)</f>
        <v>8080007</v>
      </c>
      <c r="I200" s="46"/>
      <c r="J200" s="46"/>
      <c r="K200" s="46">
        <f>SUM(K108:K199)</f>
        <v>8639313</v>
      </c>
      <c r="L200" s="76">
        <f>+SUM(L108:L199)</f>
        <v>8359660</v>
      </c>
    </row>
    <row r="201" spans="2:12" ht="41.25" customHeight="1" x14ac:dyDescent="0.15">
      <c r="C201" s="49"/>
      <c r="D201" s="49"/>
      <c r="E201" s="49"/>
      <c r="F201" s="49"/>
      <c r="G201" s="49"/>
      <c r="H201" s="49"/>
      <c r="I201" s="49"/>
      <c r="J201" s="49"/>
      <c r="K201" s="49"/>
      <c r="L201" s="53"/>
    </row>
    <row r="202" spans="2:12" ht="41.25" customHeight="1" x14ac:dyDescent="0.15">
      <c r="B202" s="52" t="s">
        <v>305</v>
      </c>
      <c r="C202" s="52"/>
      <c r="D202" s="52"/>
      <c r="E202" s="52"/>
      <c r="F202" s="52"/>
      <c r="G202" s="52"/>
      <c r="H202" s="52"/>
      <c r="I202" s="52"/>
      <c r="J202" s="52"/>
      <c r="K202" s="52"/>
      <c r="L202" s="52"/>
    </row>
    <row r="203" spans="2:12" ht="41.25" customHeight="1" x14ac:dyDescent="0.15">
      <c r="B203" s="54" t="s">
        <v>1</v>
      </c>
      <c r="C203" s="54" t="s">
        <v>304</v>
      </c>
      <c r="D203" s="55" t="s">
        <v>3</v>
      </c>
      <c r="E203" s="55" t="s">
        <v>4</v>
      </c>
      <c r="F203" s="56" t="s">
        <v>5</v>
      </c>
      <c r="G203" s="57" t="s">
        <v>6</v>
      </c>
      <c r="H203" s="56" t="s">
        <v>7</v>
      </c>
      <c r="I203" s="58" t="s">
        <v>5</v>
      </c>
      <c r="J203" s="59" t="s">
        <v>6</v>
      </c>
      <c r="K203" s="58" t="s">
        <v>7</v>
      </c>
      <c r="L203" s="60" t="s">
        <v>8</v>
      </c>
    </row>
    <row r="204" spans="2:12" ht="41.25" customHeight="1" x14ac:dyDescent="0.15">
      <c r="B204" s="61">
        <v>1</v>
      </c>
      <c r="C204" s="62" t="s">
        <v>9</v>
      </c>
      <c r="D204" s="62" t="s">
        <v>10</v>
      </c>
      <c r="E204" s="61">
        <v>5</v>
      </c>
      <c r="F204" s="63" t="s">
        <v>11</v>
      </c>
      <c r="G204" s="64">
        <v>142963</v>
      </c>
      <c r="H204" s="64">
        <f>+G204*E204</f>
        <v>714815</v>
      </c>
      <c r="I204" s="63" t="s">
        <v>12</v>
      </c>
      <c r="J204" s="65">
        <v>153008</v>
      </c>
      <c r="K204" s="66">
        <f>+J204*E204</f>
        <v>765040</v>
      </c>
      <c r="L204" s="65">
        <f>ROUND((H204+K204)/2,0)</f>
        <v>739928</v>
      </c>
    </row>
    <row r="205" spans="2:12" ht="46.5" customHeight="1" x14ac:dyDescent="0.15">
      <c r="B205" s="61">
        <v>2</v>
      </c>
      <c r="C205" s="62" t="s">
        <v>13</v>
      </c>
      <c r="D205" s="62" t="s">
        <v>10</v>
      </c>
      <c r="E205" s="61">
        <v>5</v>
      </c>
      <c r="F205" s="63" t="s">
        <v>14</v>
      </c>
      <c r="G205" s="64">
        <v>93500</v>
      </c>
      <c r="H205" s="64">
        <f t="shared" ref="H205:H251" si="12">+G205*E205</f>
        <v>467500</v>
      </c>
      <c r="I205" s="63" t="s">
        <v>15</v>
      </c>
      <c r="J205" s="65">
        <v>119200</v>
      </c>
      <c r="K205" s="66">
        <f t="shared" ref="K205:K251" si="13">+J205*E205</f>
        <v>596000</v>
      </c>
      <c r="L205" s="65">
        <f t="shared" ref="L205:L251" si="14">ROUND((H205+K205)/2,0)</f>
        <v>531750</v>
      </c>
    </row>
    <row r="206" spans="2:12" ht="39" customHeight="1" x14ac:dyDescent="0.15">
      <c r="B206" s="61">
        <v>3</v>
      </c>
      <c r="C206" s="62" t="s">
        <v>16</v>
      </c>
      <c r="D206" s="62" t="s">
        <v>10</v>
      </c>
      <c r="E206" s="61">
        <v>6</v>
      </c>
      <c r="F206" s="63" t="s">
        <v>17</v>
      </c>
      <c r="G206" s="64">
        <v>74000</v>
      </c>
      <c r="H206" s="64">
        <f t="shared" si="12"/>
        <v>444000</v>
      </c>
      <c r="I206" s="63" t="s">
        <v>18</v>
      </c>
      <c r="J206" s="65">
        <v>76237</v>
      </c>
      <c r="K206" s="66">
        <f t="shared" si="13"/>
        <v>457422</v>
      </c>
      <c r="L206" s="65">
        <f t="shared" si="14"/>
        <v>450711</v>
      </c>
    </row>
    <row r="207" spans="2:12" ht="74.25" x14ac:dyDescent="0.15">
      <c r="B207" s="61">
        <v>4</v>
      </c>
      <c r="C207" s="62" t="s">
        <v>19</v>
      </c>
      <c r="D207" s="62" t="s">
        <v>10</v>
      </c>
      <c r="E207" s="61">
        <v>9</v>
      </c>
      <c r="F207" s="63" t="s">
        <v>20</v>
      </c>
      <c r="G207" s="64">
        <v>12900</v>
      </c>
      <c r="H207" s="64">
        <f t="shared" si="12"/>
        <v>116100</v>
      </c>
      <c r="I207" s="63" t="s">
        <v>21</v>
      </c>
      <c r="J207" s="65">
        <v>14971</v>
      </c>
      <c r="K207" s="66">
        <f t="shared" si="13"/>
        <v>134739</v>
      </c>
      <c r="L207" s="65">
        <f t="shared" si="14"/>
        <v>125420</v>
      </c>
    </row>
    <row r="208" spans="2:12" ht="41.25" x14ac:dyDescent="0.15">
      <c r="B208" s="61">
        <v>5</v>
      </c>
      <c r="C208" s="62" t="s">
        <v>22</v>
      </c>
      <c r="D208" s="62" t="s">
        <v>10</v>
      </c>
      <c r="E208" s="61">
        <v>8</v>
      </c>
      <c r="F208" s="63" t="s">
        <v>23</v>
      </c>
      <c r="G208" s="64">
        <v>12000</v>
      </c>
      <c r="H208" s="64">
        <f t="shared" si="12"/>
        <v>96000</v>
      </c>
      <c r="I208" s="63" t="s">
        <v>24</v>
      </c>
      <c r="J208" s="65">
        <v>12233</v>
      </c>
      <c r="K208" s="66">
        <f t="shared" si="13"/>
        <v>97864</v>
      </c>
      <c r="L208" s="65">
        <f t="shared" si="14"/>
        <v>96932</v>
      </c>
    </row>
    <row r="209" spans="2:12" ht="66" x14ac:dyDescent="0.15">
      <c r="B209" s="61">
        <v>6</v>
      </c>
      <c r="C209" s="62" t="s">
        <v>25</v>
      </c>
      <c r="D209" s="62" t="s">
        <v>10</v>
      </c>
      <c r="E209" s="61">
        <v>9</v>
      </c>
      <c r="F209" s="63" t="s">
        <v>26</v>
      </c>
      <c r="G209" s="64">
        <v>20300</v>
      </c>
      <c r="H209" s="64">
        <f t="shared" si="12"/>
        <v>182700</v>
      </c>
      <c r="I209" s="63" t="s">
        <v>27</v>
      </c>
      <c r="J209" s="65">
        <v>21000</v>
      </c>
      <c r="K209" s="66">
        <f t="shared" si="13"/>
        <v>189000</v>
      </c>
      <c r="L209" s="65">
        <f t="shared" si="14"/>
        <v>185850</v>
      </c>
    </row>
    <row r="210" spans="2:12" ht="41.25" x14ac:dyDescent="0.15">
      <c r="B210" s="61">
        <v>7</v>
      </c>
      <c r="C210" s="62" t="s">
        <v>28</v>
      </c>
      <c r="D210" s="62" t="s">
        <v>10</v>
      </c>
      <c r="E210" s="61">
        <v>5</v>
      </c>
      <c r="F210" s="63" t="s">
        <v>29</v>
      </c>
      <c r="G210" s="64">
        <v>49400</v>
      </c>
      <c r="H210" s="64">
        <f t="shared" si="12"/>
        <v>247000</v>
      </c>
      <c r="I210" s="63" t="s">
        <v>30</v>
      </c>
      <c r="J210" s="65">
        <v>58000</v>
      </c>
      <c r="K210" s="66">
        <f t="shared" si="13"/>
        <v>290000</v>
      </c>
      <c r="L210" s="65">
        <f t="shared" si="14"/>
        <v>268500</v>
      </c>
    </row>
    <row r="211" spans="2:12" ht="53.25" customHeight="1" x14ac:dyDescent="0.15">
      <c r="B211" s="61">
        <v>8</v>
      </c>
      <c r="C211" s="62" t="s">
        <v>31</v>
      </c>
      <c r="D211" s="62" t="s">
        <v>10</v>
      </c>
      <c r="E211" s="61">
        <v>5</v>
      </c>
      <c r="F211" s="63" t="s">
        <v>32</v>
      </c>
      <c r="G211" s="64">
        <v>51500</v>
      </c>
      <c r="H211" s="64">
        <f t="shared" si="12"/>
        <v>257500</v>
      </c>
      <c r="I211" s="63" t="s">
        <v>33</v>
      </c>
      <c r="J211" s="65">
        <v>46621</v>
      </c>
      <c r="K211" s="66">
        <f t="shared" si="13"/>
        <v>233105</v>
      </c>
      <c r="L211" s="65">
        <f t="shared" si="14"/>
        <v>245303</v>
      </c>
    </row>
    <row r="212" spans="2:12" ht="66" x14ac:dyDescent="0.15">
      <c r="B212" s="61">
        <v>9</v>
      </c>
      <c r="C212" s="62" t="s">
        <v>34</v>
      </c>
      <c r="D212" s="62" t="s">
        <v>10</v>
      </c>
      <c r="E212" s="61">
        <v>9</v>
      </c>
      <c r="F212" s="63" t="s">
        <v>35</v>
      </c>
      <c r="G212" s="64">
        <v>35000</v>
      </c>
      <c r="H212" s="64">
        <f t="shared" si="12"/>
        <v>315000</v>
      </c>
      <c r="I212" s="63" t="s">
        <v>36</v>
      </c>
      <c r="J212" s="65">
        <v>46999</v>
      </c>
      <c r="K212" s="66">
        <f t="shared" si="13"/>
        <v>422991</v>
      </c>
      <c r="L212" s="65">
        <f t="shared" si="14"/>
        <v>368996</v>
      </c>
    </row>
    <row r="213" spans="2:12" ht="33" x14ac:dyDescent="0.15">
      <c r="B213" s="61">
        <v>10</v>
      </c>
      <c r="C213" s="62" t="s">
        <v>37</v>
      </c>
      <c r="D213" s="62" t="s">
        <v>10</v>
      </c>
      <c r="E213" s="61">
        <v>10</v>
      </c>
      <c r="F213" s="63" t="s">
        <v>11</v>
      </c>
      <c r="G213" s="64">
        <v>9250</v>
      </c>
      <c r="H213" s="64">
        <f t="shared" si="12"/>
        <v>92500</v>
      </c>
      <c r="I213" s="63" t="s">
        <v>38</v>
      </c>
      <c r="J213" s="65">
        <v>10950</v>
      </c>
      <c r="K213" s="66">
        <f t="shared" si="13"/>
        <v>109500</v>
      </c>
      <c r="L213" s="65">
        <f t="shared" si="14"/>
        <v>101000</v>
      </c>
    </row>
    <row r="214" spans="2:12" ht="51.75" customHeight="1" x14ac:dyDescent="0.15">
      <c r="B214" s="61">
        <v>11</v>
      </c>
      <c r="C214" s="62" t="s">
        <v>39</v>
      </c>
      <c r="D214" s="62" t="s">
        <v>10</v>
      </c>
      <c r="E214" s="61">
        <v>5</v>
      </c>
      <c r="F214" s="63" t="s">
        <v>40</v>
      </c>
      <c r="G214" s="64">
        <v>60300</v>
      </c>
      <c r="H214" s="64">
        <f t="shared" si="12"/>
        <v>301500</v>
      </c>
      <c r="I214" s="63" t="s">
        <v>41</v>
      </c>
      <c r="J214" s="65">
        <v>55000</v>
      </c>
      <c r="K214" s="66">
        <f t="shared" si="13"/>
        <v>275000</v>
      </c>
      <c r="L214" s="65">
        <f t="shared" si="14"/>
        <v>288250</v>
      </c>
    </row>
    <row r="215" spans="2:12" ht="57.75" x14ac:dyDescent="0.15">
      <c r="B215" s="61">
        <v>12</v>
      </c>
      <c r="C215" s="62" t="s">
        <v>42</v>
      </c>
      <c r="D215" s="62" t="s">
        <v>10</v>
      </c>
      <c r="E215" s="61">
        <v>5</v>
      </c>
      <c r="F215" s="63" t="s">
        <v>43</v>
      </c>
      <c r="G215" s="64">
        <v>54232</v>
      </c>
      <c r="H215" s="64">
        <f t="shared" si="12"/>
        <v>271160</v>
      </c>
      <c r="I215" s="63" t="s">
        <v>44</v>
      </c>
      <c r="J215" s="65">
        <v>73600</v>
      </c>
      <c r="K215" s="66">
        <f t="shared" si="13"/>
        <v>368000</v>
      </c>
      <c r="L215" s="65">
        <f t="shared" si="14"/>
        <v>319580</v>
      </c>
    </row>
    <row r="216" spans="2:12" ht="57.75" x14ac:dyDescent="0.15">
      <c r="B216" s="61">
        <v>13</v>
      </c>
      <c r="C216" s="62" t="s">
        <v>45</v>
      </c>
      <c r="D216" s="62" t="s">
        <v>10</v>
      </c>
      <c r="E216" s="61">
        <v>5</v>
      </c>
      <c r="F216" s="63" t="s">
        <v>46</v>
      </c>
      <c r="G216" s="64">
        <v>54900</v>
      </c>
      <c r="H216" s="64">
        <f t="shared" si="12"/>
        <v>274500</v>
      </c>
      <c r="I216" s="63" t="s">
        <v>47</v>
      </c>
      <c r="J216" s="65">
        <v>46765</v>
      </c>
      <c r="K216" s="66">
        <f t="shared" si="13"/>
        <v>233825</v>
      </c>
      <c r="L216" s="65">
        <f t="shared" si="14"/>
        <v>254163</v>
      </c>
    </row>
    <row r="217" spans="2:12" ht="42" customHeight="1" x14ac:dyDescent="0.15">
      <c r="B217" s="61">
        <v>14</v>
      </c>
      <c r="C217" s="62" t="s">
        <v>54</v>
      </c>
      <c r="D217" s="62" t="s">
        <v>10</v>
      </c>
      <c r="E217" s="61">
        <v>1</v>
      </c>
      <c r="F217" s="63" t="s">
        <v>55</v>
      </c>
      <c r="G217" s="64">
        <v>443104</v>
      </c>
      <c r="H217" s="64">
        <f t="shared" si="12"/>
        <v>443104</v>
      </c>
      <c r="I217" s="63" t="s">
        <v>56</v>
      </c>
      <c r="J217" s="65">
        <v>482850</v>
      </c>
      <c r="K217" s="66">
        <f t="shared" si="13"/>
        <v>482850</v>
      </c>
      <c r="L217" s="65">
        <f t="shared" si="14"/>
        <v>462977</v>
      </c>
    </row>
    <row r="218" spans="2:12" ht="48" customHeight="1" x14ac:dyDescent="0.15">
      <c r="B218" s="61">
        <v>15</v>
      </c>
      <c r="C218" s="62" t="s">
        <v>57</v>
      </c>
      <c r="D218" s="62" t="s">
        <v>10</v>
      </c>
      <c r="E218" s="61">
        <v>5</v>
      </c>
      <c r="F218" s="63" t="s">
        <v>58</v>
      </c>
      <c r="G218" s="64">
        <v>119529</v>
      </c>
      <c r="H218" s="64">
        <f t="shared" si="12"/>
        <v>597645</v>
      </c>
      <c r="I218" s="63" t="s">
        <v>11</v>
      </c>
      <c r="J218" s="65">
        <v>176452</v>
      </c>
      <c r="K218" s="66">
        <f t="shared" si="13"/>
        <v>882260</v>
      </c>
      <c r="L218" s="65">
        <f t="shared" si="14"/>
        <v>739953</v>
      </c>
    </row>
    <row r="219" spans="2:12" ht="48" customHeight="1" x14ac:dyDescent="0.15">
      <c r="B219" s="61">
        <v>16</v>
      </c>
      <c r="C219" s="62" t="s">
        <v>65</v>
      </c>
      <c r="D219" s="62" t="s">
        <v>10</v>
      </c>
      <c r="E219" s="61">
        <v>5</v>
      </c>
      <c r="F219" s="63" t="s">
        <v>66</v>
      </c>
      <c r="G219" s="64">
        <v>90043</v>
      </c>
      <c r="H219" s="64">
        <f t="shared" si="12"/>
        <v>450215</v>
      </c>
      <c r="I219" s="63" t="s">
        <v>11</v>
      </c>
      <c r="J219" s="65">
        <v>83683</v>
      </c>
      <c r="K219" s="66">
        <f t="shared" si="13"/>
        <v>418415</v>
      </c>
      <c r="L219" s="65">
        <f t="shared" si="14"/>
        <v>434315</v>
      </c>
    </row>
    <row r="220" spans="2:12" ht="54" customHeight="1" x14ac:dyDescent="0.15">
      <c r="B220" s="61">
        <v>17</v>
      </c>
      <c r="C220" s="62" t="s">
        <v>69</v>
      </c>
      <c r="D220" s="62" t="s">
        <v>10</v>
      </c>
      <c r="E220" s="61">
        <v>5</v>
      </c>
      <c r="F220" s="63" t="s">
        <v>70</v>
      </c>
      <c r="G220" s="64">
        <v>55389</v>
      </c>
      <c r="H220" s="64">
        <f t="shared" si="12"/>
        <v>276945</v>
      </c>
      <c r="I220" s="63" t="s">
        <v>71</v>
      </c>
      <c r="J220" s="65">
        <v>55389</v>
      </c>
      <c r="K220" s="66">
        <f t="shared" si="13"/>
        <v>276945</v>
      </c>
      <c r="L220" s="65">
        <f t="shared" si="14"/>
        <v>276945</v>
      </c>
    </row>
    <row r="221" spans="2:12" ht="33" customHeight="1" x14ac:dyDescent="0.15">
      <c r="B221" s="61">
        <v>18</v>
      </c>
      <c r="C221" s="62" t="s">
        <v>72</v>
      </c>
      <c r="D221" s="62" t="s">
        <v>10</v>
      </c>
      <c r="E221" s="61">
        <v>5</v>
      </c>
      <c r="F221" s="63" t="s">
        <v>73</v>
      </c>
      <c r="G221" s="64">
        <v>58709</v>
      </c>
      <c r="H221" s="64">
        <f t="shared" si="12"/>
        <v>293545</v>
      </c>
      <c r="I221" s="63" t="s">
        <v>74</v>
      </c>
      <c r="J221" s="65">
        <v>63480</v>
      </c>
      <c r="K221" s="66">
        <f t="shared" si="13"/>
        <v>317400</v>
      </c>
      <c r="L221" s="65">
        <f t="shared" si="14"/>
        <v>305473</v>
      </c>
    </row>
    <row r="222" spans="2:12" ht="49.5" x14ac:dyDescent="0.15">
      <c r="B222" s="61">
        <v>19</v>
      </c>
      <c r="C222" s="62" t="s">
        <v>75</v>
      </c>
      <c r="D222" s="62" t="s">
        <v>76</v>
      </c>
      <c r="E222" s="61">
        <v>5</v>
      </c>
      <c r="F222" s="63" t="s">
        <v>77</v>
      </c>
      <c r="G222" s="64">
        <v>36000</v>
      </c>
      <c r="H222" s="64">
        <f t="shared" si="12"/>
        <v>180000</v>
      </c>
      <c r="I222" s="63" t="s">
        <v>78</v>
      </c>
      <c r="J222" s="65">
        <v>43000</v>
      </c>
      <c r="K222" s="66">
        <f t="shared" si="13"/>
        <v>215000</v>
      </c>
      <c r="L222" s="65">
        <f t="shared" si="14"/>
        <v>197500</v>
      </c>
    </row>
    <row r="223" spans="2:12" ht="56.25" customHeight="1" x14ac:dyDescent="0.15">
      <c r="B223" s="61">
        <v>20</v>
      </c>
      <c r="C223" s="62" t="s">
        <v>97</v>
      </c>
      <c r="D223" s="62" t="s">
        <v>10</v>
      </c>
      <c r="E223" s="61">
        <v>5</v>
      </c>
      <c r="F223" s="63" t="s">
        <v>98</v>
      </c>
      <c r="G223" s="64">
        <v>36999</v>
      </c>
      <c r="H223" s="64">
        <f t="shared" si="12"/>
        <v>184995</v>
      </c>
      <c r="I223" s="63" t="s">
        <v>99</v>
      </c>
      <c r="J223" s="65">
        <v>37600</v>
      </c>
      <c r="K223" s="66">
        <f t="shared" si="13"/>
        <v>188000</v>
      </c>
      <c r="L223" s="65">
        <f t="shared" si="14"/>
        <v>186498</v>
      </c>
    </row>
    <row r="224" spans="2:12" ht="49.5" customHeight="1" x14ac:dyDescent="0.15">
      <c r="B224" s="61">
        <v>21</v>
      </c>
      <c r="C224" s="62" t="s">
        <v>100</v>
      </c>
      <c r="D224" s="62" t="s">
        <v>10</v>
      </c>
      <c r="E224" s="61">
        <v>5</v>
      </c>
      <c r="F224" s="63" t="s">
        <v>101</v>
      </c>
      <c r="G224" s="64">
        <v>29611</v>
      </c>
      <c r="H224" s="64">
        <f t="shared" si="12"/>
        <v>148055</v>
      </c>
      <c r="I224" s="63" t="s">
        <v>102</v>
      </c>
      <c r="J224" s="65">
        <v>36000</v>
      </c>
      <c r="K224" s="66">
        <f t="shared" si="13"/>
        <v>180000</v>
      </c>
      <c r="L224" s="65">
        <f t="shared" si="14"/>
        <v>164028</v>
      </c>
    </row>
    <row r="225" spans="2:12" ht="35.25" customHeight="1" x14ac:dyDescent="0.15">
      <c r="B225" s="61">
        <v>22</v>
      </c>
      <c r="C225" s="62" t="s">
        <v>107</v>
      </c>
      <c r="D225" s="62" t="s">
        <v>10</v>
      </c>
      <c r="E225" s="61">
        <v>9</v>
      </c>
      <c r="F225" s="63" t="s">
        <v>108</v>
      </c>
      <c r="G225" s="64">
        <v>28000</v>
      </c>
      <c r="H225" s="64">
        <f t="shared" si="12"/>
        <v>252000</v>
      </c>
      <c r="I225" s="63" t="s">
        <v>109</v>
      </c>
      <c r="J225" s="65">
        <v>29000</v>
      </c>
      <c r="K225" s="66">
        <f t="shared" si="13"/>
        <v>261000</v>
      </c>
      <c r="L225" s="65">
        <f t="shared" si="14"/>
        <v>256500</v>
      </c>
    </row>
    <row r="226" spans="2:12" ht="40.5" customHeight="1" x14ac:dyDescent="0.15">
      <c r="B226" s="61">
        <v>23</v>
      </c>
      <c r="C226" s="62" t="s">
        <v>110</v>
      </c>
      <c r="D226" s="62" t="s">
        <v>10</v>
      </c>
      <c r="E226" s="61">
        <v>4</v>
      </c>
      <c r="F226" s="63" t="s">
        <v>111</v>
      </c>
      <c r="G226" s="64">
        <v>268303</v>
      </c>
      <c r="H226" s="64">
        <f t="shared" si="12"/>
        <v>1073212</v>
      </c>
      <c r="I226" s="63" t="s">
        <v>112</v>
      </c>
      <c r="J226" s="65">
        <v>284615</v>
      </c>
      <c r="K226" s="66">
        <f t="shared" si="13"/>
        <v>1138460</v>
      </c>
      <c r="L226" s="65">
        <f t="shared" si="14"/>
        <v>1105836</v>
      </c>
    </row>
    <row r="227" spans="2:12" ht="31.5" customHeight="1" x14ac:dyDescent="0.15">
      <c r="B227" s="61">
        <v>24</v>
      </c>
      <c r="C227" s="62" t="s">
        <v>113</v>
      </c>
      <c r="D227" s="62" t="s">
        <v>10</v>
      </c>
      <c r="E227" s="61">
        <v>5</v>
      </c>
      <c r="F227" s="63" t="s">
        <v>114</v>
      </c>
      <c r="G227" s="64">
        <v>285000</v>
      </c>
      <c r="H227" s="64">
        <f t="shared" si="12"/>
        <v>1425000</v>
      </c>
      <c r="I227" s="63" t="s">
        <v>115</v>
      </c>
      <c r="J227" s="65">
        <v>325006</v>
      </c>
      <c r="K227" s="66">
        <f t="shared" si="13"/>
        <v>1625030</v>
      </c>
      <c r="L227" s="65">
        <f t="shared" si="14"/>
        <v>1525015</v>
      </c>
    </row>
    <row r="228" spans="2:12" ht="30.75" customHeight="1" x14ac:dyDescent="0.15">
      <c r="B228" s="61">
        <v>25</v>
      </c>
      <c r="C228" s="62" t="s">
        <v>116</v>
      </c>
      <c r="D228" s="62" t="s">
        <v>10</v>
      </c>
      <c r="E228" s="61">
        <v>4</v>
      </c>
      <c r="F228" s="63" t="s">
        <v>117</v>
      </c>
      <c r="G228" s="64">
        <v>313908</v>
      </c>
      <c r="H228" s="64">
        <f t="shared" si="12"/>
        <v>1255632</v>
      </c>
      <c r="I228" s="63" t="s">
        <v>118</v>
      </c>
      <c r="J228" s="65">
        <v>222000</v>
      </c>
      <c r="K228" s="66">
        <f t="shared" si="13"/>
        <v>888000</v>
      </c>
      <c r="L228" s="65">
        <f t="shared" si="14"/>
        <v>1071816</v>
      </c>
    </row>
    <row r="229" spans="2:12" ht="33.75" customHeight="1" x14ac:dyDescent="0.15">
      <c r="B229" s="61">
        <v>26</v>
      </c>
      <c r="C229" s="62" t="s">
        <v>131</v>
      </c>
      <c r="D229" s="62" t="s">
        <v>10</v>
      </c>
      <c r="E229" s="61">
        <v>4</v>
      </c>
      <c r="F229" s="63" t="s">
        <v>132</v>
      </c>
      <c r="G229" s="64">
        <v>88900</v>
      </c>
      <c r="H229" s="64">
        <f t="shared" si="12"/>
        <v>355600</v>
      </c>
      <c r="I229" s="63" t="s">
        <v>133</v>
      </c>
      <c r="J229" s="65">
        <v>85600</v>
      </c>
      <c r="K229" s="66">
        <f t="shared" si="13"/>
        <v>342400</v>
      </c>
      <c r="L229" s="65">
        <f t="shared" si="14"/>
        <v>349000</v>
      </c>
    </row>
    <row r="230" spans="2:12" ht="36.75" customHeight="1" x14ac:dyDescent="0.15">
      <c r="B230" s="61">
        <v>27</v>
      </c>
      <c r="C230" s="62" t="s">
        <v>135</v>
      </c>
      <c r="D230" s="62" t="s">
        <v>10</v>
      </c>
      <c r="E230" s="61">
        <v>4</v>
      </c>
      <c r="F230" s="63" t="s">
        <v>136</v>
      </c>
      <c r="G230" s="64">
        <v>28000</v>
      </c>
      <c r="H230" s="64">
        <f t="shared" si="12"/>
        <v>112000</v>
      </c>
      <c r="I230" s="63" t="s">
        <v>137</v>
      </c>
      <c r="J230" s="65">
        <v>40000</v>
      </c>
      <c r="K230" s="66">
        <f t="shared" si="13"/>
        <v>160000</v>
      </c>
      <c r="L230" s="65">
        <f t="shared" si="14"/>
        <v>136000</v>
      </c>
    </row>
    <row r="231" spans="2:12" ht="50.25" customHeight="1" x14ac:dyDescent="0.15">
      <c r="B231" s="61">
        <v>28</v>
      </c>
      <c r="C231" s="62" t="s">
        <v>138</v>
      </c>
      <c r="D231" s="62" t="s">
        <v>10</v>
      </c>
      <c r="E231" s="61">
        <v>5</v>
      </c>
      <c r="F231" s="63" t="s">
        <v>139</v>
      </c>
      <c r="G231" s="64">
        <v>47500</v>
      </c>
      <c r="H231" s="64">
        <f t="shared" si="12"/>
        <v>237500</v>
      </c>
      <c r="I231" s="63" t="s">
        <v>303</v>
      </c>
      <c r="J231" s="65">
        <v>64560</v>
      </c>
      <c r="K231" s="66">
        <f t="shared" si="13"/>
        <v>322800</v>
      </c>
      <c r="L231" s="65">
        <f t="shared" si="14"/>
        <v>280150</v>
      </c>
    </row>
    <row r="232" spans="2:12" ht="36.75" customHeight="1" x14ac:dyDescent="0.15">
      <c r="B232" s="61">
        <v>29</v>
      </c>
      <c r="C232" s="62" t="s">
        <v>142</v>
      </c>
      <c r="D232" s="62" t="s">
        <v>10</v>
      </c>
      <c r="E232" s="61">
        <v>5</v>
      </c>
      <c r="F232" s="63" t="s">
        <v>143</v>
      </c>
      <c r="G232" s="64">
        <v>47000</v>
      </c>
      <c r="H232" s="64">
        <f t="shared" si="12"/>
        <v>235000</v>
      </c>
      <c r="I232" s="63" t="s">
        <v>144</v>
      </c>
      <c r="J232" s="65">
        <v>59000</v>
      </c>
      <c r="K232" s="66">
        <f t="shared" si="13"/>
        <v>295000</v>
      </c>
      <c r="L232" s="65">
        <f t="shared" si="14"/>
        <v>265000</v>
      </c>
    </row>
    <row r="233" spans="2:12" ht="39.75" customHeight="1" x14ac:dyDescent="0.15">
      <c r="B233" s="61">
        <v>30</v>
      </c>
      <c r="C233" s="62" t="s">
        <v>145</v>
      </c>
      <c r="D233" s="62" t="s">
        <v>10</v>
      </c>
      <c r="E233" s="61">
        <v>9</v>
      </c>
      <c r="F233" s="63" t="s">
        <v>146</v>
      </c>
      <c r="G233" s="64">
        <v>18754</v>
      </c>
      <c r="H233" s="64">
        <f t="shared" si="12"/>
        <v>168786</v>
      </c>
      <c r="I233" s="63" t="s">
        <v>147</v>
      </c>
      <c r="J233" s="66">
        <v>18080</v>
      </c>
      <c r="K233" s="66">
        <f t="shared" si="13"/>
        <v>162720</v>
      </c>
      <c r="L233" s="65">
        <f t="shared" si="14"/>
        <v>165753</v>
      </c>
    </row>
    <row r="234" spans="2:12" ht="36.75" customHeight="1" x14ac:dyDescent="0.15">
      <c r="B234" s="61">
        <v>31</v>
      </c>
      <c r="C234" s="62" t="s">
        <v>148</v>
      </c>
      <c r="D234" s="62" t="s">
        <v>10</v>
      </c>
      <c r="E234" s="61">
        <v>9</v>
      </c>
      <c r="F234" s="63" t="s">
        <v>149</v>
      </c>
      <c r="G234" s="64">
        <v>15000</v>
      </c>
      <c r="H234" s="64">
        <f t="shared" si="12"/>
        <v>135000</v>
      </c>
      <c r="I234" s="63" t="s">
        <v>150</v>
      </c>
      <c r="J234" s="65">
        <v>16800</v>
      </c>
      <c r="K234" s="66">
        <f t="shared" si="13"/>
        <v>151200</v>
      </c>
      <c r="L234" s="65">
        <f t="shared" si="14"/>
        <v>143100</v>
      </c>
    </row>
    <row r="235" spans="2:12" ht="33" customHeight="1" x14ac:dyDescent="0.15">
      <c r="B235" s="61">
        <v>32</v>
      </c>
      <c r="C235" s="62" t="s">
        <v>151</v>
      </c>
      <c r="D235" s="62" t="s">
        <v>10</v>
      </c>
      <c r="E235" s="61">
        <v>5</v>
      </c>
      <c r="F235" s="63" t="s">
        <v>152</v>
      </c>
      <c r="G235" s="64">
        <v>92850</v>
      </c>
      <c r="H235" s="64">
        <f t="shared" si="12"/>
        <v>464250</v>
      </c>
      <c r="I235" s="63" t="s">
        <v>153</v>
      </c>
      <c r="J235" s="65">
        <v>125000</v>
      </c>
      <c r="K235" s="66">
        <f t="shared" si="13"/>
        <v>625000</v>
      </c>
      <c r="L235" s="65">
        <f t="shared" si="14"/>
        <v>544625</v>
      </c>
    </row>
    <row r="236" spans="2:12" ht="28.5" customHeight="1" x14ac:dyDescent="0.15">
      <c r="B236" s="61">
        <v>33</v>
      </c>
      <c r="C236" s="62" t="s">
        <v>160</v>
      </c>
      <c r="D236" s="62" t="s">
        <v>10</v>
      </c>
      <c r="E236" s="61">
        <v>4</v>
      </c>
      <c r="F236" s="63" t="s">
        <v>161</v>
      </c>
      <c r="G236" s="64">
        <v>40400</v>
      </c>
      <c r="H236" s="64">
        <f t="shared" si="12"/>
        <v>161600</v>
      </c>
      <c r="I236" s="63" t="s">
        <v>162</v>
      </c>
      <c r="J236" s="65">
        <v>45000</v>
      </c>
      <c r="K236" s="66">
        <f t="shared" si="13"/>
        <v>180000</v>
      </c>
      <c r="L236" s="65">
        <f t="shared" si="14"/>
        <v>170800</v>
      </c>
    </row>
    <row r="237" spans="2:12" ht="42.75" customHeight="1" x14ac:dyDescent="0.15">
      <c r="B237" s="61">
        <v>34</v>
      </c>
      <c r="C237" s="62" t="s">
        <v>169</v>
      </c>
      <c r="D237" s="62" t="s">
        <v>10</v>
      </c>
      <c r="E237" s="61">
        <v>3</v>
      </c>
      <c r="F237" s="63" t="s">
        <v>170</v>
      </c>
      <c r="G237" s="64">
        <v>143000</v>
      </c>
      <c r="H237" s="64">
        <f t="shared" si="12"/>
        <v>429000</v>
      </c>
      <c r="I237" s="63" t="s">
        <v>171</v>
      </c>
      <c r="J237" s="65">
        <v>112300</v>
      </c>
      <c r="K237" s="66">
        <f t="shared" si="13"/>
        <v>336900</v>
      </c>
      <c r="L237" s="65">
        <f t="shared" si="14"/>
        <v>382950</v>
      </c>
    </row>
    <row r="238" spans="2:12" ht="42.75" customHeight="1" x14ac:dyDescent="0.15">
      <c r="B238" s="61">
        <v>35</v>
      </c>
      <c r="C238" s="62" t="s">
        <v>172</v>
      </c>
      <c r="D238" s="62" t="s">
        <v>10</v>
      </c>
      <c r="E238" s="61">
        <v>7</v>
      </c>
      <c r="F238" s="63" t="s">
        <v>173</v>
      </c>
      <c r="G238" s="64">
        <v>59900</v>
      </c>
      <c r="H238" s="64">
        <f t="shared" si="12"/>
        <v>419300</v>
      </c>
      <c r="I238" s="63" t="s">
        <v>174</v>
      </c>
      <c r="J238" s="65">
        <v>58900</v>
      </c>
      <c r="K238" s="66">
        <f t="shared" si="13"/>
        <v>412300</v>
      </c>
      <c r="L238" s="65">
        <f t="shared" si="14"/>
        <v>415800</v>
      </c>
    </row>
    <row r="239" spans="2:12" ht="42.75" customHeight="1" x14ac:dyDescent="0.15">
      <c r="B239" s="61">
        <v>36</v>
      </c>
      <c r="C239" s="62" t="s">
        <v>191</v>
      </c>
      <c r="D239" s="62" t="s">
        <v>10</v>
      </c>
      <c r="E239" s="61">
        <v>6</v>
      </c>
      <c r="F239" s="63" t="s">
        <v>192</v>
      </c>
      <c r="G239" s="64">
        <v>47687</v>
      </c>
      <c r="H239" s="64">
        <f t="shared" si="12"/>
        <v>286122</v>
      </c>
      <c r="I239" s="63" t="s">
        <v>193</v>
      </c>
      <c r="J239" s="65">
        <v>47000</v>
      </c>
      <c r="K239" s="66">
        <f t="shared" si="13"/>
        <v>282000</v>
      </c>
      <c r="L239" s="65">
        <f t="shared" si="14"/>
        <v>284061</v>
      </c>
    </row>
    <row r="240" spans="2:12" ht="33" customHeight="1" x14ac:dyDescent="0.15">
      <c r="B240" s="61">
        <v>37</v>
      </c>
      <c r="C240" s="62" t="s">
        <v>194</v>
      </c>
      <c r="D240" s="62" t="s">
        <v>10</v>
      </c>
      <c r="E240" s="61">
        <v>9</v>
      </c>
      <c r="F240" s="63" t="s">
        <v>195</v>
      </c>
      <c r="G240" s="64">
        <v>47900</v>
      </c>
      <c r="H240" s="64">
        <f t="shared" si="12"/>
        <v>431100</v>
      </c>
      <c r="I240" s="63" t="s">
        <v>196</v>
      </c>
      <c r="J240" s="65">
        <v>41000</v>
      </c>
      <c r="K240" s="66">
        <f t="shared" si="13"/>
        <v>369000</v>
      </c>
      <c r="L240" s="65">
        <f t="shared" si="14"/>
        <v>400050</v>
      </c>
    </row>
    <row r="241" spans="2:15" ht="33" customHeight="1" x14ac:dyDescent="0.15">
      <c r="B241" s="61">
        <v>38</v>
      </c>
      <c r="C241" s="62" t="s">
        <v>197</v>
      </c>
      <c r="D241" s="62" t="s">
        <v>10</v>
      </c>
      <c r="E241" s="61">
        <v>9</v>
      </c>
      <c r="F241" s="63" t="s">
        <v>198</v>
      </c>
      <c r="G241" s="64">
        <v>36255</v>
      </c>
      <c r="H241" s="64">
        <f t="shared" si="12"/>
        <v>326295</v>
      </c>
      <c r="I241" s="63" t="s">
        <v>199</v>
      </c>
      <c r="J241" s="65">
        <v>37100</v>
      </c>
      <c r="K241" s="66">
        <f t="shared" si="13"/>
        <v>333900</v>
      </c>
      <c r="L241" s="65">
        <f t="shared" si="14"/>
        <v>330098</v>
      </c>
    </row>
    <row r="242" spans="2:15" ht="33" customHeight="1" x14ac:dyDescent="0.15">
      <c r="B242" s="61">
        <v>39</v>
      </c>
      <c r="C242" s="62" t="s">
        <v>200</v>
      </c>
      <c r="D242" s="62" t="s">
        <v>10</v>
      </c>
      <c r="E242" s="61">
        <v>4</v>
      </c>
      <c r="F242" s="63" t="s">
        <v>201</v>
      </c>
      <c r="G242" s="64">
        <v>50792</v>
      </c>
      <c r="H242" s="64">
        <f t="shared" si="12"/>
        <v>203168</v>
      </c>
      <c r="I242" s="63" t="s">
        <v>202</v>
      </c>
      <c r="J242" s="65">
        <v>53820</v>
      </c>
      <c r="K242" s="66">
        <f t="shared" si="13"/>
        <v>215280</v>
      </c>
      <c r="L242" s="65">
        <f t="shared" si="14"/>
        <v>209224</v>
      </c>
    </row>
    <row r="243" spans="2:15" ht="38.25" customHeight="1" x14ac:dyDescent="0.15">
      <c r="B243" s="61">
        <v>40</v>
      </c>
      <c r="C243" s="62" t="s">
        <v>215</v>
      </c>
      <c r="D243" s="62" t="s">
        <v>76</v>
      </c>
      <c r="E243" s="61">
        <v>5</v>
      </c>
      <c r="F243" s="63" t="s">
        <v>77</v>
      </c>
      <c r="G243" s="64">
        <v>36000</v>
      </c>
      <c r="H243" s="64">
        <f t="shared" si="12"/>
        <v>180000</v>
      </c>
      <c r="I243" s="63" t="s">
        <v>78</v>
      </c>
      <c r="J243" s="65">
        <v>43000</v>
      </c>
      <c r="K243" s="66">
        <f t="shared" si="13"/>
        <v>215000</v>
      </c>
      <c r="L243" s="65">
        <f t="shared" si="14"/>
        <v>197500</v>
      </c>
    </row>
    <row r="244" spans="2:15" ht="38.25" customHeight="1" x14ac:dyDescent="0.15">
      <c r="B244" s="61">
        <v>41</v>
      </c>
      <c r="C244" s="62" t="s">
        <v>216</v>
      </c>
      <c r="D244" s="62" t="s">
        <v>10</v>
      </c>
      <c r="E244" s="61">
        <v>6</v>
      </c>
      <c r="F244" s="63" t="s">
        <v>217</v>
      </c>
      <c r="G244" s="64">
        <v>34000</v>
      </c>
      <c r="H244" s="64">
        <f t="shared" si="12"/>
        <v>204000</v>
      </c>
      <c r="I244" s="63" t="s">
        <v>218</v>
      </c>
      <c r="J244" s="65">
        <v>36504</v>
      </c>
      <c r="K244" s="66">
        <f t="shared" si="13"/>
        <v>219024</v>
      </c>
      <c r="L244" s="65">
        <f t="shared" si="14"/>
        <v>211512</v>
      </c>
    </row>
    <row r="245" spans="2:15" ht="38.25" customHeight="1" x14ac:dyDescent="0.15">
      <c r="B245" s="61">
        <v>42</v>
      </c>
      <c r="C245" s="62" t="s">
        <v>222</v>
      </c>
      <c r="D245" s="62" t="s">
        <v>209</v>
      </c>
      <c r="E245" s="61">
        <v>6</v>
      </c>
      <c r="F245" s="63" t="s">
        <v>223</v>
      </c>
      <c r="G245" s="64">
        <v>24817</v>
      </c>
      <c r="H245" s="64">
        <f t="shared" si="12"/>
        <v>148902</v>
      </c>
      <c r="I245" s="63" t="s">
        <v>224</v>
      </c>
      <c r="J245" s="65">
        <v>30000</v>
      </c>
      <c r="K245" s="66">
        <f t="shared" si="13"/>
        <v>180000</v>
      </c>
      <c r="L245" s="65">
        <f t="shared" si="14"/>
        <v>164451</v>
      </c>
    </row>
    <row r="246" spans="2:15" ht="38.25" customHeight="1" x14ac:dyDescent="0.15">
      <c r="B246" s="61">
        <v>43</v>
      </c>
      <c r="C246" s="62" t="s">
        <v>231</v>
      </c>
      <c r="D246" s="62" t="s">
        <v>232</v>
      </c>
      <c r="E246" s="61">
        <v>9</v>
      </c>
      <c r="F246" s="63" t="s">
        <v>233</v>
      </c>
      <c r="G246" s="64">
        <v>16600</v>
      </c>
      <c r="H246" s="64">
        <f t="shared" si="12"/>
        <v>149400</v>
      </c>
      <c r="I246" s="63" t="s">
        <v>234</v>
      </c>
      <c r="J246" s="65">
        <v>16100</v>
      </c>
      <c r="K246" s="66">
        <f t="shared" si="13"/>
        <v>144900</v>
      </c>
      <c r="L246" s="65">
        <f t="shared" si="14"/>
        <v>147150</v>
      </c>
    </row>
    <row r="247" spans="2:15" ht="38.25" customHeight="1" x14ac:dyDescent="0.15">
      <c r="B247" s="61">
        <v>44</v>
      </c>
      <c r="C247" s="62" t="s">
        <v>235</v>
      </c>
      <c r="D247" s="62" t="s">
        <v>10</v>
      </c>
      <c r="E247" s="61">
        <v>9</v>
      </c>
      <c r="F247" s="63" t="s">
        <v>236</v>
      </c>
      <c r="G247" s="64">
        <v>25900</v>
      </c>
      <c r="H247" s="64">
        <f t="shared" si="12"/>
        <v>233100</v>
      </c>
      <c r="I247" s="63" t="s">
        <v>237</v>
      </c>
      <c r="J247" s="65">
        <v>24500</v>
      </c>
      <c r="K247" s="66">
        <f t="shared" si="13"/>
        <v>220500</v>
      </c>
      <c r="L247" s="65">
        <f t="shared" si="14"/>
        <v>226800</v>
      </c>
    </row>
    <row r="248" spans="2:15" ht="38.25" customHeight="1" x14ac:dyDescent="0.15">
      <c r="B248" s="61">
        <v>45</v>
      </c>
      <c r="C248" s="62" t="s">
        <v>238</v>
      </c>
      <c r="D248" s="62" t="s">
        <v>10</v>
      </c>
      <c r="E248" s="61">
        <v>10</v>
      </c>
      <c r="F248" s="63" t="s">
        <v>239</v>
      </c>
      <c r="G248" s="64">
        <v>18500</v>
      </c>
      <c r="H248" s="64">
        <f t="shared" si="12"/>
        <v>185000</v>
      </c>
      <c r="I248" s="63" t="s">
        <v>240</v>
      </c>
      <c r="J248" s="65">
        <v>18900</v>
      </c>
      <c r="K248" s="66">
        <f t="shared" si="13"/>
        <v>189000</v>
      </c>
      <c r="L248" s="65">
        <f t="shared" si="14"/>
        <v>187000</v>
      </c>
    </row>
    <row r="249" spans="2:15" ht="37.5" customHeight="1" x14ac:dyDescent="0.15">
      <c r="B249" s="61">
        <v>46</v>
      </c>
      <c r="C249" s="62" t="s">
        <v>268</v>
      </c>
      <c r="D249" s="62" t="s">
        <v>10</v>
      </c>
      <c r="E249" s="61">
        <v>9</v>
      </c>
      <c r="F249" s="63" t="s">
        <v>269</v>
      </c>
      <c r="G249" s="64">
        <v>20000</v>
      </c>
      <c r="H249" s="64">
        <f t="shared" si="12"/>
        <v>180000</v>
      </c>
      <c r="I249" s="63" t="s">
        <v>270</v>
      </c>
      <c r="J249" s="65">
        <v>24218</v>
      </c>
      <c r="K249" s="66">
        <f t="shared" si="13"/>
        <v>217962</v>
      </c>
      <c r="L249" s="65">
        <f t="shared" si="14"/>
        <v>198981</v>
      </c>
    </row>
    <row r="250" spans="2:15" ht="37.5" customHeight="1" x14ac:dyDescent="0.15">
      <c r="B250" s="61">
        <v>47</v>
      </c>
      <c r="C250" s="62" t="s">
        <v>282</v>
      </c>
      <c r="D250" s="62" t="s">
        <v>10</v>
      </c>
      <c r="E250" s="61">
        <v>5</v>
      </c>
      <c r="F250" s="63" t="s">
        <v>283</v>
      </c>
      <c r="G250" s="64">
        <v>86000</v>
      </c>
      <c r="H250" s="64">
        <f t="shared" si="12"/>
        <v>430000</v>
      </c>
      <c r="I250" s="63" t="s">
        <v>284</v>
      </c>
      <c r="J250" s="65">
        <v>79900</v>
      </c>
      <c r="K250" s="66">
        <f t="shared" si="13"/>
        <v>399500</v>
      </c>
      <c r="L250" s="65">
        <f t="shared" si="14"/>
        <v>414750</v>
      </c>
    </row>
    <row r="251" spans="2:15" ht="37.5" customHeight="1" x14ac:dyDescent="0.15">
      <c r="B251" s="61">
        <v>48</v>
      </c>
      <c r="C251" s="62" t="s">
        <v>285</v>
      </c>
      <c r="D251" s="67" t="s">
        <v>10</v>
      </c>
      <c r="E251" s="68">
        <v>5</v>
      </c>
      <c r="F251" s="69" t="s">
        <v>286</v>
      </c>
      <c r="G251" s="64">
        <v>91300</v>
      </c>
      <c r="H251" s="64">
        <f t="shared" si="12"/>
        <v>456500</v>
      </c>
      <c r="I251" s="63" t="s">
        <v>287</v>
      </c>
      <c r="J251" s="65">
        <v>97100</v>
      </c>
      <c r="K251" s="66">
        <f t="shared" si="13"/>
        <v>485500</v>
      </c>
      <c r="L251" s="65">
        <f t="shared" si="14"/>
        <v>471000</v>
      </c>
    </row>
    <row r="252" spans="2:15" ht="24.75" x14ac:dyDescent="0.15">
      <c r="B252" s="70"/>
      <c r="C252" s="71" t="s">
        <v>294</v>
      </c>
      <c r="D252" s="72"/>
      <c r="E252" s="72"/>
      <c r="F252" s="72"/>
      <c r="G252" s="73"/>
      <c r="H252" s="74"/>
      <c r="I252" s="75"/>
      <c r="J252" s="75"/>
      <c r="K252" s="76"/>
      <c r="L252" s="76">
        <f>SUM(L204:L251)</f>
        <v>16998994</v>
      </c>
    </row>
    <row r="253" spans="2:15" ht="15" x14ac:dyDescent="0.15">
      <c r="B253" s="70"/>
      <c r="C253" s="79"/>
      <c r="D253" s="79"/>
      <c r="E253" s="79"/>
      <c r="F253" s="79"/>
      <c r="G253" s="80"/>
      <c r="H253" s="81"/>
      <c r="I253" s="81"/>
      <c r="J253" s="81"/>
      <c r="K253" s="82"/>
      <c r="L253" s="82"/>
    </row>
    <row r="254" spans="2:15" ht="23.25" customHeight="1" x14ac:dyDescent="0.3">
      <c r="C254" s="83" t="s">
        <v>307</v>
      </c>
      <c r="D254" s="83"/>
      <c r="E254" s="83"/>
      <c r="F254" s="83"/>
      <c r="G254" s="83"/>
      <c r="H254" s="83"/>
      <c r="I254" s="83"/>
      <c r="J254" s="83"/>
      <c r="K254" s="83"/>
      <c r="L254" s="83"/>
    </row>
    <row r="255" spans="2:15" ht="25.5" customHeight="1" x14ac:dyDescent="0.2">
      <c r="C255" s="77" t="s">
        <v>300</v>
      </c>
      <c r="D255" s="77"/>
      <c r="E255" s="77"/>
      <c r="F255" s="77"/>
      <c r="G255" s="77"/>
      <c r="H255" s="77"/>
      <c r="I255" s="77"/>
      <c r="J255" s="77"/>
      <c r="K255" s="77"/>
      <c r="L255" s="78">
        <f>+L104</f>
        <v>14170773</v>
      </c>
      <c r="O255" s="84"/>
    </row>
    <row r="256" spans="2:15" ht="25.5" customHeight="1" x14ac:dyDescent="0.2">
      <c r="C256" s="77" t="s">
        <v>301</v>
      </c>
      <c r="D256" s="77"/>
      <c r="E256" s="77"/>
      <c r="F256" s="77"/>
      <c r="G256" s="77"/>
      <c r="H256" s="77"/>
      <c r="I256" s="77"/>
      <c r="J256" s="77"/>
      <c r="K256" s="77"/>
      <c r="L256" s="78">
        <f>+L200</f>
        <v>8359660</v>
      </c>
      <c r="N256" s="47"/>
    </row>
    <row r="257" spans="3:14" ht="25.5" customHeight="1" x14ac:dyDescent="0.2">
      <c r="C257" s="77" t="s">
        <v>306</v>
      </c>
      <c r="D257" s="77"/>
      <c r="E257" s="77"/>
      <c r="F257" s="77"/>
      <c r="G257" s="77"/>
      <c r="H257" s="77"/>
      <c r="I257" s="77"/>
      <c r="J257" s="77"/>
      <c r="K257" s="77"/>
      <c r="L257" s="78">
        <f>+L252</f>
        <v>16998994</v>
      </c>
      <c r="N257" s="47"/>
    </row>
    <row r="258" spans="3:14" ht="25.5" customHeight="1" x14ac:dyDescent="0.2">
      <c r="C258" s="77" t="s">
        <v>302</v>
      </c>
      <c r="D258" s="77"/>
      <c r="E258" s="77"/>
      <c r="F258" s="77"/>
      <c r="G258" s="77"/>
      <c r="H258" s="77"/>
      <c r="I258" s="77"/>
      <c r="J258" s="77"/>
      <c r="K258" s="77"/>
      <c r="L258" s="78">
        <f>SUM(L255:L257)</f>
        <v>39529427</v>
      </c>
    </row>
  </sheetData>
  <mergeCells count="8">
    <mergeCell ref="C255:K255"/>
    <mergeCell ref="C256:K256"/>
    <mergeCell ref="C258:K258"/>
    <mergeCell ref="C257:K257"/>
    <mergeCell ref="C254:L254"/>
    <mergeCell ref="B1:L1"/>
    <mergeCell ref="B106:L106"/>
    <mergeCell ref="B202:L202"/>
  </mergeCells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William Garcia Pineda</dc:creator>
  <cp:lastModifiedBy>William Garcia Pineda</cp:lastModifiedBy>
  <dcterms:created xsi:type="dcterms:W3CDTF">2024-07-31T15:28:16Z</dcterms:created>
  <dcterms:modified xsi:type="dcterms:W3CDTF">2024-09-27T21:00:56Z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2024-07-31T15:29:40Z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d4eab014-4394-47e9-b68f-61aa5a05e8eb</vt:lpwstr>
  </property>
  <property fmtid="{D5CDD505-2E9C-101B-9397-08002B2CF9AE}" pid="8" name="MSIP_Label_fc111285-cafa-4fc9-8a9a-bd902089b24f_ContentBits">
    <vt:lpwstr>0</vt:lpwstr>
  </property>
</Properties>
</file>