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IS DOCUMENTOS\2024\PROCESOS\MINIMAS\040. ADECUACION COMANDO DE POLICÍA\"/>
    </mc:Choice>
  </mc:AlternateContent>
  <xr:revisionPtr revIDLastSave="0" documentId="13_ncr:1_{DBE6688D-DBE6-40C0-915B-0945B38F9B68}" xr6:coauthVersionLast="47" xr6:coauthVersionMax="47" xr10:uidLastSave="{00000000-0000-0000-0000-000000000000}"/>
  <bookViews>
    <workbookView xWindow="-120" yWindow="-120" windowWidth="29040" windowHeight="15840" xr2:uid="{667B89D3-6958-4D99-BA3E-1B9133898FD1}"/>
  </bookViews>
  <sheets>
    <sheet name="PRESUPUESTO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C31" i="1"/>
  <c r="B31" i="1"/>
  <c r="A31" i="1"/>
  <c r="F30" i="1"/>
  <c r="C30" i="1"/>
  <c r="B30" i="1"/>
  <c r="A30" i="1"/>
  <c r="F29" i="1"/>
  <c r="C29" i="1"/>
  <c r="B29" i="1"/>
  <c r="A29" i="1"/>
  <c r="B28" i="1"/>
  <c r="A28" i="1"/>
  <c r="F27" i="1"/>
  <c r="C27" i="1"/>
  <c r="B27" i="1"/>
  <c r="A27" i="1"/>
  <c r="B26" i="1"/>
  <c r="A26" i="1"/>
  <c r="F25" i="1"/>
  <c r="C25" i="1"/>
  <c r="B25" i="1"/>
  <c r="A25" i="1"/>
  <c r="F24" i="1"/>
  <c r="C24" i="1"/>
  <c r="B24" i="1"/>
  <c r="A24" i="1"/>
  <c r="F23" i="1"/>
  <c r="C23" i="1"/>
  <c r="B23" i="1"/>
  <c r="A23" i="1"/>
  <c r="F22" i="1"/>
  <c r="C22" i="1"/>
  <c r="B22" i="1"/>
  <c r="A22" i="1"/>
  <c r="F21" i="1"/>
  <c r="C21" i="1"/>
  <c r="B21" i="1"/>
  <c r="A21" i="1"/>
  <c r="F20" i="1"/>
  <c r="C20" i="1"/>
  <c r="B20" i="1"/>
  <c r="A20" i="1"/>
  <c r="B19" i="1"/>
  <c r="A19" i="1"/>
  <c r="F18" i="1"/>
  <c r="C18" i="1"/>
  <c r="B18" i="1"/>
  <c r="A18" i="1"/>
  <c r="F17" i="1"/>
  <c r="C17" i="1"/>
  <c r="B17" i="1"/>
  <c r="A17" i="1"/>
  <c r="B16" i="1"/>
  <c r="A16" i="1"/>
  <c r="F15" i="1"/>
  <c r="C15" i="1"/>
  <c r="B15" i="1"/>
  <c r="A15" i="1"/>
  <c r="F14" i="1"/>
  <c r="C14" i="1"/>
  <c r="B14" i="1"/>
  <c r="A14" i="1"/>
  <c r="F13" i="1"/>
  <c r="C13" i="1"/>
  <c r="B13" i="1"/>
  <c r="A13" i="1"/>
  <c r="B12" i="1"/>
  <c r="A12" i="1"/>
  <c r="F11" i="1"/>
  <c r="C11" i="1"/>
  <c r="B11" i="1"/>
  <c r="A11" i="1"/>
  <c r="F10" i="1"/>
  <c r="C10" i="1"/>
  <c r="B10" i="1"/>
  <c r="A10" i="1"/>
  <c r="F9" i="1"/>
  <c r="C9" i="1"/>
  <c r="B9" i="1"/>
  <c r="A9" i="1"/>
  <c r="B8" i="1"/>
  <c r="A8" i="1"/>
  <c r="F7" i="1"/>
  <c r="C7" i="1"/>
  <c r="B7" i="1"/>
  <c r="A7" i="1"/>
  <c r="B6" i="1"/>
  <c r="A6" i="1"/>
  <c r="F5" i="1"/>
  <c r="C5" i="1"/>
  <c r="B5" i="1"/>
  <c r="A5" i="1"/>
  <c r="F4" i="1"/>
  <c r="C4" i="1"/>
  <c r="B4" i="1"/>
  <c r="A4" i="1"/>
  <c r="B3" i="1"/>
  <c r="A3" i="1"/>
  <c r="F32" i="1" l="1"/>
  <c r="F33" i="1" s="1"/>
  <c r="F34" i="1" l="1"/>
  <c r="F35" i="1" s="1"/>
</calcChain>
</file>

<file path=xl/sharedStrings.xml><?xml version="1.0" encoding="utf-8"?>
<sst xmlns="http://schemas.openxmlformats.org/spreadsheetml/2006/main" count="29" uniqueCount="12">
  <si>
    <t>PRESUPUESTO OFICIAL ADECUACIÓN DE ESTACIÓN DE POLICÍA MUNICIPIO DE JARDÍN ANTIOQUIA.</t>
  </si>
  <si>
    <t>ITEM</t>
  </si>
  <si>
    <t>DESCRIPCIÓN</t>
  </si>
  <si>
    <t>UNIDAD</t>
  </si>
  <si>
    <t>CANTIDAD</t>
  </si>
  <si>
    <t>VLR/UNIT</t>
  </si>
  <si>
    <t>VALOR TOTAL</t>
  </si>
  <si>
    <t xml:space="preserve"> </t>
  </si>
  <si>
    <t xml:space="preserve">TOTAL COSTOS DIRECTOS </t>
  </si>
  <si>
    <t>ADMINISTRACION</t>
  </si>
  <si>
    <t>UTILIDAD</t>
  </si>
  <si>
    <t>COSTO TOTAL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</si>
</sst>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0"/>
    <numFmt numFmtId="165" formatCode="0.0"/>
    <numFmt numFmtId="166" formatCode="_-[$$-240A]\ * #,##0.00_-;\-[$$-240A]\ * #,##0.00_-;_-[$$-240A]\ * &quot;-&quot;??_-;_-@_-"/>
    <numFmt numFmtId="167" formatCode="_-[$$-240A]\ * #,##0_-;\-[$$-240A]\ * #,##0_-;_-[$$-240A]\ * &quot;-&quot;??_-;_-@_-"/>
    <numFmt numFmtId="168" formatCode="_-[$$-240A]\ * #,##0.000_-;\-[$$-240A]\ * #,##0.000_-;_-[$$-240A]\ * &quot;-&quot;??_-;_-@_-"/>
    <numFmt numFmtId="169" formatCode="_-&quot;$&quot;\ * #,##0_-;\-&quot;$&quot;\ * #,##0_-;_-&quot;$&quot;\ * &quot;-&quot;??_-;_-@_-"/>
    <numFmt numFmtId="170" formatCode="_-&quot;$&quot;* #,##0.00_-;\-&quot;$&quot;* #,##0.00_-;_-&quot;$&quot;* &quot;-&quot;??_-;_-@_-"/>
    <numFmt numFmtId="171" formatCode="_-&quot;$&quot;\ * #,##0.0_-;\-&quot;$&quot;\ * #,##0.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9"/>
      <name val="Tahoma"/>
      <family val="2"/>
    </font>
    <font>
      <b/>
      <sz val="11"/>
      <color theme="1"/>
      <name val="Tahoma"/>
      <family val="2"/>
    </font>
    <font>
      <b/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7">
    <xf numFmtId="0" fontId="0" fillId="0" borderId="0" xfId="0"/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165" fontId="3" fillId="3" borderId="4" xfId="0" applyNumberFormat="1" applyFont="1" applyFill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center"/>
    </xf>
    <xf numFmtId="167" fontId="4" fillId="0" borderId="5" xfId="0" applyNumberFormat="1" applyFont="1" applyBorder="1" applyAlignment="1">
      <alignment horizontal="left" vertical="center" wrapText="1" readingOrder="1"/>
    </xf>
    <xf numFmtId="167" fontId="4" fillId="0" borderId="6" xfId="0" applyNumberFormat="1" applyFont="1" applyBorder="1" applyAlignment="1">
      <alignment horizontal="left" vertical="center" wrapText="1" readingOrder="1"/>
    </xf>
    <xf numFmtId="167" fontId="0" fillId="0" borderId="0" xfId="0" applyNumberFormat="1"/>
    <xf numFmtId="169" fontId="7" fillId="0" borderId="6" xfId="0" applyNumberFormat="1" applyFont="1" applyBorder="1" applyAlignment="1">
      <alignment horizontal="center" vertical="center"/>
    </xf>
    <xf numFmtId="169" fontId="8" fillId="0" borderId="6" xfId="2" applyNumberFormat="1" applyFont="1" applyFill="1" applyBorder="1" applyAlignment="1">
      <alignment horizontal="center" vertical="center"/>
    </xf>
    <xf numFmtId="171" fontId="8" fillId="0" borderId="6" xfId="2" applyNumberFormat="1" applyFont="1" applyFill="1" applyBorder="1" applyAlignment="1">
      <alignment horizontal="center" vertical="center"/>
    </xf>
    <xf numFmtId="169" fontId="8" fillId="0" borderId="9" xfId="2" applyNumberFormat="1" applyFont="1" applyFill="1" applyBorder="1" applyAlignment="1">
      <alignment horizontal="center" vertical="center"/>
    </xf>
    <xf numFmtId="0" fontId="0" fillId="0" borderId="0" xfId="0" applyBorder="1"/>
    <xf numFmtId="164" fontId="3" fillId="2" borderId="5" xfId="0" applyNumberFormat="1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left" vertical="center" wrapText="1" readingOrder="1"/>
    </xf>
    <xf numFmtId="165" fontId="4" fillId="3" borderId="5" xfId="0" applyNumberFormat="1" applyFont="1" applyFill="1" applyBorder="1" applyAlignment="1">
      <alignment horizontal="left" vertical="center" wrapText="1" readingOrder="1"/>
    </xf>
    <xf numFmtId="0" fontId="4" fillId="0" borderId="5" xfId="0" applyFont="1" applyBorder="1" applyAlignment="1">
      <alignment horizontal="justify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165" fontId="4" fillId="0" borderId="5" xfId="0" applyNumberFormat="1" applyFont="1" applyBorder="1" applyAlignment="1">
      <alignment horizontal="center" vertical="center" wrapText="1" readingOrder="1"/>
    </xf>
    <xf numFmtId="166" fontId="4" fillId="0" borderId="5" xfId="0" applyNumberFormat="1" applyFont="1" applyBorder="1" applyAlignment="1">
      <alignment horizontal="left" vertical="center" wrapText="1" readingOrder="1"/>
    </xf>
    <xf numFmtId="165" fontId="6" fillId="0" borderId="5" xfId="0" applyNumberFormat="1" applyFont="1" applyBorder="1" applyAlignment="1">
      <alignment horizontal="center" vertical="center" wrapText="1" readingOrder="1"/>
    </xf>
    <xf numFmtId="168" fontId="4" fillId="0" borderId="5" xfId="0" applyNumberFormat="1" applyFont="1" applyBorder="1" applyAlignment="1">
      <alignment horizontal="left" vertical="center" wrapText="1" readingOrder="1"/>
    </xf>
    <xf numFmtId="165" fontId="6" fillId="4" borderId="5" xfId="0" applyNumberFormat="1" applyFont="1" applyFill="1" applyBorder="1" applyAlignment="1">
      <alignment horizontal="center" vertical="center" wrapText="1" readingOrder="1"/>
    </xf>
    <xf numFmtId="166" fontId="4" fillId="4" borderId="5" xfId="0" applyNumberFormat="1" applyFont="1" applyFill="1" applyBorder="1" applyAlignment="1">
      <alignment horizontal="left" vertical="center" wrapText="1" readingOrder="1"/>
    </xf>
    <xf numFmtId="10" fontId="8" fillId="0" borderId="5" xfId="1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 readingOrder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3">
    <cellStyle name="Moneda 3" xfId="2" xr:uid="{6E5665C2-4340-4AE4-ABEE-55A7F8571771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BRAS%20PUBLICAS\OBRAS%20P&#218;BLICAS\OBRAS%20P&#218;BLICAS%202024-2027\ESTACI&#211;N%20DE%20POLIC&#205;A\REMODELACI&#211;N%20ESTACI&#211;N%20DE%20POLIC&#205;A\PRESUPUESTO%20-%20ESTACION%20DE%20POLICIA%20(f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CIÓN"/>
      <sheetName val="PRESUPUESTO"/>
      <sheetName val="MEMORIAS DE CALCULO"/>
      <sheetName val="ITEM 2.9"/>
      <sheetName val="ITEM 2.14"/>
      <sheetName val="ITEM 6.1"/>
      <sheetName val="ITEM 7.1"/>
      <sheetName val="ITEM 7.4"/>
      <sheetName val="ITEM 7.7"/>
      <sheetName val="ITEM 8.1"/>
      <sheetName val="ITEM 8.3"/>
      <sheetName val="ITEM 8.5"/>
      <sheetName val="ITEM 9.1"/>
      <sheetName val="ITEM 9.8"/>
      <sheetName val="ITEM 12.3"/>
      <sheetName val="ITEM 12.5"/>
      <sheetName val="ITEM 12.6"/>
      <sheetName val="ITEM 12.7"/>
      <sheetName val="ITEM 12.8"/>
      <sheetName val="ITEM 12.9"/>
      <sheetName val="ITEM 13.25"/>
      <sheetName val="ITEM 14.1"/>
      <sheetName val="ITEM 14.2"/>
      <sheetName val="ITEM 14.3"/>
      <sheetName val="LISTA DE PRECIO MATERIALES"/>
      <sheetName val="MANO DE OBRA"/>
    </sheetNames>
    <sheetDataSet>
      <sheetData sheetId="0"/>
      <sheetData sheetId="1"/>
      <sheetData sheetId="2">
        <row r="4">
          <cell r="A4" t="str">
            <v>2.0</v>
          </cell>
          <cell r="B4" t="str">
            <v>RETIROS Y DEMOLICIONES</v>
          </cell>
        </row>
        <row r="5">
          <cell r="A5" t="str">
            <v>2.9</v>
          </cell>
          <cell r="B5" t="str">
            <v>RETIRO DE CUBIERTA EXISTENTE EN TEJA DE BARRO, INCLUYE RECUPERACION DE TEJA PARA SER ENTREGA A LA ENTIDAD, Y  RETIRO HASTA PUNTO AUTORIZADO POR LA INTERVENTORÍA.</v>
          </cell>
          <cell r="C5" t="str">
            <v>M2</v>
          </cell>
        </row>
        <row r="6">
          <cell r="A6" t="str">
            <v>2.14</v>
          </cell>
          <cell r="B6" t="str">
            <v>DEMOLICIÓN ANDENES O PISOS ENCHAPADOS EXISTENTES</v>
          </cell>
          <cell r="C6" t="str">
            <v>M2</v>
          </cell>
        </row>
        <row r="7">
          <cell r="A7">
            <v>6</v>
          </cell>
          <cell r="B7" t="str">
            <v>MAMPOSTERIA</v>
          </cell>
        </row>
        <row r="8">
          <cell r="A8" t="str">
            <v>6.1</v>
          </cell>
          <cell r="B8" t="str">
            <v>SUMINISTRO, TRANSPORTE E INSTALACION DE MAMPOSTERÍA EN LADRILLO PARA EXTERIOR DE 12X20X40, RANURADO A LA VISTA, HIDROFUGADA Y BUEN TERMINADO</v>
          </cell>
          <cell r="C8" t="str">
            <v>M2</v>
          </cell>
        </row>
        <row r="9">
          <cell r="A9">
            <v>7</v>
          </cell>
          <cell r="B9" t="str">
            <v>REVOQUES/PINTURA</v>
          </cell>
        </row>
        <row r="10">
          <cell r="A10" t="str">
            <v>7.1</v>
          </cell>
          <cell r="B10" t="str">
            <v xml:space="preserve">SUMINISTRO, TRANSPORTE Y APLICACIÓN DE REVOQUE  CON MORTERO 1:4, INCLUYE TODO LO NECESARIO PARA SU BUENA APLICACIÓN </v>
          </cell>
          <cell r="C10" t="str">
            <v>M2</v>
          </cell>
        </row>
        <row r="11">
          <cell r="A11" t="str">
            <v>7.4</v>
          </cell>
          <cell r="B11" t="str">
            <v>SUMINISTRO, TRANSPORTE Y APLICACIÓN DE PINTURA TIPO KORASA O SIMILAR PARA EXTERIOR, INCLUYE ESTUCO Y TRES MANOS DE PINTURA</v>
          </cell>
          <cell r="C11" t="str">
            <v>M2</v>
          </cell>
        </row>
        <row r="12">
          <cell r="A12" t="str">
            <v>7.7</v>
          </cell>
          <cell r="B12" t="str">
            <v>SUMINISTRO, TRANSPORTE Y APLICACIÓN DE PINTURA EPÓXICA PARA METAL,INCLUYE TODO LO NECESARIO PARA SU CORRECTA APLICACIÓN.</v>
          </cell>
          <cell r="C12" t="str">
            <v>M2</v>
          </cell>
        </row>
        <row r="13">
          <cell r="A13">
            <v>8</v>
          </cell>
          <cell r="B13" t="str">
            <v>PISOS/ENCHAPES/CIELOS</v>
          </cell>
        </row>
        <row r="14">
          <cell r="A14" t="str">
            <v>8.1</v>
          </cell>
          <cell r="B14" t="str">
            <v>SUMINISTRO, TRANSPORTE E INSTALACION DE ENCHAPE PARA INTERIOR Y EXTERIOR DE ALTO TRAFICO ANTIDESLIZANTE, INCLUYE JUNTAS DE DILATACIÓN, ADHESIVO, LECHADA Y TODO LO NECESARIO PARA SU BUEN FUNCIONAMIENTO</v>
          </cell>
          <cell r="C14" t="str">
            <v>M2</v>
          </cell>
        </row>
        <row r="15">
          <cell r="A15" t="str">
            <v>8.3</v>
          </cell>
          <cell r="B15" t="str">
            <v>SUMINISTRO, TRANSPORTE E INSTALACION DE ENCHAPE PISO PARED PARA COCINA Y BAÑOS Y OTRAS ZONA, INCLUYE ADHESIVO, LECHADA Y TODO LO NECESARIO PARA SU BUEN FUNCIONAMIENTO</v>
          </cell>
          <cell r="C15" t="str">
            <v>M2</v>
          </cell>
        </row>
        <row r="16">
          <cell r="A16" t="str">
            <v>8.5</v>
          </cell>
          <cell r="B16" t="str">
            <v>CONSTRUCCION DE CIELO FALSO EN DRYWALL O SIMILAR, INCLUYE ESTRUCTURA EN ACERO GALVANIZADO Y TODO LO NECESARIO PARA SU BUEN FUNCIONAMIENTO</v>
          </cell>
          <cell r="C16" t="str">
            <v>M2</v>
          </cell>
        </row>
        <row r="17">
          <cell r="A17">
            <v>9</v>
          </cell>
          <cell r="B17" t="str">
            <v>INS. HIDRÁULICAS/SANITARIAS</v>
          </cell>
        </row>
        <row r="18">
          <cell r="A18" t="str">
            <v>9.1</v>
          </cell>
          <cell r="B18" t="str">
            <v>SUMINISTRO, TRANSPORTE E INSTALACIÓN DE PUNTO HIDRAULICO EN TUBERIA PVC - RDE 9, DIAMETRO 1/2", INCLUYE ACCESORIOS, TUBERÍA 2 M, EXCAVACIÓN, LLENO Y TODO LO NECESARIO PARA SU  BUEN FUNCIONAMIENTO</v>
          </cell>
          <cell r="C18" t="str">
            <v>UND</v>
          </cell>
        </row>
        <row r="19">
          <cell r="A19" t="str">
            <v>9.8</v>
          </cell>
          <cell r="B19" t="str">
            <v>SUMINISTRO, TRANSPORTE E INSTALACIÓN DE TUBERÍA SANITARIA DE 4" PARA DRENAJE ENTERRADA Y/O EMPOTRADA, INCLUYE ACCESORIOS, EXCAVACIÓN, LLENO Y TODO LO NECESARIO PARA SU BUEN FUNCIONAMIENTO</v>
          </cell>
          <cell r="C19" t="str">
            <v>ML</v>
          </cell>
        </row>
        <row r="20">
          <cell r="A20">
            <v>12</v>
          </cell>
          <cell r="B20" t="str">
            <v>CUBIERTA Y ANEXOS DE CUBIERTA</v>
          </cell>
        </row>
        <row r="21">
          <cell r="A21" t="str">
            <v>12.3</v>
          </cell>
          <cell r="B21" t="str">
            <v xml:space="preserve">SUMINISTRO, TRANSPORTE E INSTALACION DE CANOAS EN ZINC GALVANIZADO, DESARROLLO 80 CM EN CALIBRE 22, INCLUYE GANCHOS, SOLDADURA ESTAÑO Y TODO LO NECESARIO PARA SU BUEN FUNCIONAMIENTO, </v>
          </cell>
          <cell r="C21" t="str">
            <v>ML</v>
          </cell>
        </row>
        <row r="22">
          <cell r="A22" t="str">
            <v>12.5</v>
          </cell>
          <cell r="B22" t="str">
            <v>SUMINISTRO TRASPORTE E INSTALACION EMBUDO PARA BAJANTES DE CANOAS EN 4" DOBLE, INCLUYE TODO LO NECESARIO PARA SU INSTALACIÓN</v>
          </cell>
          <cell r="C22" t="str">
            <v>UND</v>
          </cell>
        </row>
        <row r="23">
          <cell r="A23" t="str">
            <v>12.6</v>
          </cell>
          <cell r="B23" t="str">
            <v>SUMINISTRO TRASPORTE E INSTALACION DE BAJANTES DE CANOAS EN TUBERIA DE 4", INCLUYE ABRAZADERAS, ACCESORIOS Y TODO LO NECESARIO PARA SU FUNCIONAMIENTO Y FIJACIÓN</v>
          </cell>
          <cell r="C23" t="str">
            <v>ML</v>
          </cell>
        </row>
        <row r="24">
          <cell r="A24" t="str">
            <v>12.7</v>
          </cell>
          <cell r="B24" t="str">
            <v>SUMINISTRO, TRANSPORTE E INSTALACION DE CUBIERTA EN LAMINA DE FIBROCEMENTO, INCLUYE TODO LO NECESARIO PARA SU CORRECTA INSTALACIÓN.</v>
          </cell>
          <cell r="C24" t="str">
            <v>M2</v>
          </cell>
        </row>
        <row r="25">
          <cell r="A25" t="str">
            <v>12.8</v>
          </cell>
          <cell r="B25" t="str">
            <v>SUMINISTRO, TRANSPORTE E INSTALACION DE CABALLETE TIPO C EN FIBROCEMENTO, INCLUYE TODO LO NECESARIO PARA SU CORRECTA INSTALACIÓN.</v>
          </cell>
          <cell r="C25" t="str">
            <v>ML</v>
          </cell>
        </row>
        <row r="26">
          <cell r="A26" t="str">
            <v>12.9</v>
          </cell>
          <cell r="B26" t="str">
            <v>SUMINISTRO, TRANSPORTE E INSTALACION DE CUBIERTA EN TEJA TRANSPARENTE DE PVC O SIMILAR, INCLUYE TODO LO NECESARIO PARA SU CORRECTA INSTALACIÓN.</v>
          </cell>
          <cell r="C26" t="str">
            <v>M2</v>
          </cell>
        </row>
        <row r="27">
          <cell r="A27">
            <v>13</v>
          </cell>
          <cell r="B27" t="str">
            <v>INSTALACIONES ELECTRICAS</v>
          </cell>
        </row>
        <row r="28">
          <cell r="A28" t="str">
            <v>13.25</v>
          </cell>
          <cell r="B28" t="str">
            <v>Suministro,  transporte  e  instalación  de Panel Led Redondo De Sobreponer 24w Luz Fria</v>
          </cell>
          <cell r="C28" t="str">
            <v>UND</v>
          </cell>
        </row>
        <row r="29">
          <cell r="A29">
            <v>14</v>
          </cell>
          <cell r="B29" t="str">
            <v>CARPINTERÍA</v>
          </cell>
        </row>
        <row r="30">
          <cell r="A30" t="str">
            <v>14.1</v>
          </cell>
          <cell r="B30" t="str">
            <v>SUMINISTRO, TRANSPORTE E INSTALACIÓN DE TABLILLA EN PINO PARA CIELO RASO, INCLUYE TODO LO NECESARIO PARA SU CORRECTA INSTALACIÓN.</v>
          </cell>
          <cell r="C30" t="str">
            <v>M2</v>
          </cell>
        </row>
        <row r="31">
          <cell r="A31" t="str">
            <v>14.2</v>
          </cell>
          <cell r="B31" t="str">
            <v>SUMINISTRO, TRANSPORTE E INSTALACIÓN DE ALFARDA DE MADERA FINA PARA ESTRUCTURA DE CUBIERTA DIM 4X9 cm, INCLUYE TODO LO NECESARIO PARA SU CORRECTA INSTALACIÓN.</v>
          </cell>
          <cell r="C31" t="str">
            <v>ML</v>
          </cell>
        </row>
        <row r="32">
          <cell r="A32" t="str">
            <v>14.3</v>
          </cell>
          <cell r="B32" t="str">
            <v>SUMINISTRO, TRANSPORTE E INSTALACIÓN DE BLOQUE DE MADERA FINA PARA ESTRUCTURA DE CUBIERTA DIM 9X9 cm, INCLUYE TODO LO NECESARIO PARA SU CORRECTA INSTALACIÓN.</v>
          </cell>
          <cell r="C32" t="str">
            <v>ML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EDCEA-BA6F-414F-A85A-6AD58098DAC5}">
  <dimension ref="A1:H35"/>
  <sheetViews>
    <sheetView tabSelected="1" topLeftCell="A4" zoomScale="85" zoomScaleNormal="85" workbookViewId="0">
      <selection activeCell="H38" sqref="H38"/>
    </sheetView>
  </sheetViews>
  <sheetFormatPr baseColWidth="10" defaultRowHeight="15" x14ac:dyDescent="0.25"/>
  <cols>
    <col min="1" max="1" width="5.5703125" style="13" bestFit="1" customWidth="1"/>
    <col min="2" max="2" width="42" style="13" customWidth="1"/>
    <col min="3" max="3" width="8.7109375" style="13" bestFit="1" customWidth="1"/>
    <col min="4" max="4" width="11.28515625" style="13" bestFit="1" customWidth="1"/>
    <col min="5" max="5" width="14.5703125" style="13" bestFit="1" customWidth="1"/>
    <col min="6" max="6" width="21.140625" style="13" customWidth="1"/>
    <col min="8" max="8" width="13.28515625" customWidth="1"/>
  </cols>
  <sheetData>
    <row r="1" spans="1:8" ht="53.25" customHeight="1" x14ac:dyDescent="0.25">
      <c r="A1" s="28" t="s">
        <v>0</v>
      </c>
      <c r="B1" s="29"/>
      <c r="C1" s="29"/>
      <c r="D1" s="29"/>
      <c r="E1" s="29"/>
      <c r="F1" s="30"/>
    </row>
    <row r="2" spans="1:8" x14ac:dyDescent="0.25">
      <c r="A2" s="1" t="s">
        <v>1</v>
      </c>
      <c r="B2" s="2" t="s">
        <v>2</v>
      </c>
      <c r="C2" s="2" t="s">
        <v>3</v>
      </c>
      <c r="D2" s="14" t="s">
        <v>4</v>
      </c>
      <c r="E2" s="2" t="s">
        <v>5</v>
      </c>
      <c r="F2" s="3" t="s">
        <v>6</v>
      </c>
    </row>
    <row r="3" spans="1:8" x14ac:dyDescent="0.25">
      <c r="A3" s="4" t="str">
        <f>+'[1]MEMORIAS DE CALCULO'!A4</f>
        <v>2.0</v>
      </c>
      <c r="B3" s="15" t="str">
        <f>+'[1]MEMORIAS DE CALCULO'!B4:L4</f>
        <v>RETIROS Y DEMOLICIONES</v>
      </c>
      <c r="C3" s="16" t="s">
        <v>7</v>
      </c>
      <c r="D3" s="17"/>
      <c r="E3" s="16"/>
      <c r="F3" s="27" t="s">
        <v>7</v>
      </c>
    </row>
    <row r="4" spans="1:8" ht="54.75" customHeight="1" x14ac:dyDescent="0.25">
      <c r="A4" s="5" t="str">
        <f>+'[1]MEMORIAS DE CALCULO'!A5</f>
        <v>2.9</v>
      </c>
      <c r="B4" s="18" t="str">
        <f>+'[1]MEMORIAS DE CALCULO'!B5</f>
        <v>RETIRO DE CUBIERTA EXISTENTE EN TEJA DE BARRO, INCLUYE RECUPERACION DE TEJA PARA SER ENTREGA A LA ENTIDAD, Y  RETIRO HASTA PUNTO AUTORIZADO POR LA INTERVENTORÍA.</v>
      </c>
      <c r="C4" s="19" t="str">
        <f>+'[1]MEMORIAS DE CALCULO'!C5</f>
        <v>M2</v>
      </c>
      <c r="D4" s="20">
        <v>137.9952882220488</v>
      </c>
      <c r="E4" s="21">
        <v>14318</v>
      </c>
      <c r="F4" s="7">
        <f>ROUND(E4*D4,0)</f>
        <v>1975817</v>
      </c>
      <c r="H4" s="8"/>
    </row>
    <row r="5" spans="1:8" ht="22.5" x14ac:dyDescent="0.25">
      <c r="A5" s="5" t="str">
        <f>+'[1]MEMORIAS DE CALCULO'!A6</f>
        <v>2.14</v>
      </c>
      <c r="B5" s="18" t="str">
        <f>+'[1]MEMORIAS DE CALCULO'!B6</f>
        <v>DEMOLICIÓN ANDENES O PISOS ENCHAPADOS EXISTENTES</v>
      </c>
      <c r="C5" s="19" t="str">
        <f>+'[1]MEMORIAS DE CALCULO'!C6</f>
        <v>M2</v>
      </c>
      <c r="D5" s="20">
        <v>31</v>
      </c>
      <c r="E5" s="21">
        <v>21480</v>
      </c>
      <c r="F5" s="7">
        <f>ROUND(E5*D5,0)</f>
        <v>665880</v>
      </c>
      <c r="H5" s="8"/>
    </row>
    <row r="6" spans="1:8" x14ac:dyDescent="0.25">
      <c r="A6" s="4">
        <f>+'[1]MEMORIAS DE CALCULO'!A7</f>
        <v>6</v>
      </c>
      <c r="B6" s="15" t="str">
        <f>+'[1]MEMORIAS DE CALCULO'!B7:L7</f>
        <v>MAMPOSTERIA</v>
      </c>
      <c r="C6" s="16" t="s">
        <v>7</v>
      </c>
      <c r="D6" s="17"/>
      <c r="E6" s="16"/>
      <c r="F6" s="27" t="s">
        <v>7</v>
      </c>
    </row>
    <row r="7" spans="1:8" ht="50.25" customHeight="1" x14ac:dyDescent="0.25">
      <c r="A7" s="5" t="str">
        <f>+'[1]MEMORIAS DE CALCULO'!A8</f>
        <v>6.1</v>
      </c>
      <c r="B7" s="18" t="str">
        <f>+'[1]MEMORIAS DE CALCULO'!B8</f>
        <v>SUMINISTRO, TRANSPORTE E INSTALACION DE MAMPOSTERÍA EN LADRILLO PARA EXTERIOR DE 12X20X40, RANURADO A LA VISTA, HIDROFUGADA Y BUEN TERMINADO</v>
      </c>
      <c r="C7" s="19" t="str">
        <f>+'[1]MEMORIAS DE CALCULO'!C8</f>
        <v>M2</v>
      </c>
      <c r="D7" s="22">
        <v>1</v>
      </c>
      <c r="E7" s="23">
        <v>60905</v>
      </c>
      <c r="F7" s="7">
        <f>ROUND(E7*D7,0)</f>
        <v>60905</v>
      </c>
    </row>
    <row r="8" spans="1:8" x14ac:dyDescent="0.25">
      <c r="A8" s="4">
        <f>+'[1]MEMORIAS DE CALCULO'!A9</f>
        <v>7</v>
      </c>
      <c r="B8" s="15" t="str">
        <f>+'[1]MEMORIAS DE CALCULO'!B9:L9</f>
        <v>REVOQUES/PINTURA</v>
      </c>
      <c r="C8" s="16" t="s">
        <v>7</v>
      </c>
      <c r="D8" s="17"/>
      <c r="E8" s="16"/>
      <c r="F8" s="27" t="s">
        <v>7</v>
      </c>
    </row>
    <row r="9" spans="1:8" ht="33.75" x14ac:dyDescent="0.25">
      <c r="A9" s="5" t="str">
        <f>+'[1]MEMORIAS DE CALCULO'!A10</f>
        <v>7.1</v>
      </c>
      <c r="B9" s="18" t="str">
        <f>+'[1]MEMORIAS DE CALCULO'!B10</f>
        <v xml:space="preserve">SUMINISTRO, TRANSPORTE Y APLICACIÓN DE REVOQUE  CON MORTERO 1:4, INCLUYE TODO LO NECESARIO PARA SU BUENA APLICACIÓN </v>
      </c>
      <c r="C9" s="19" t="str">
        <f>+'[1]MEMORIAS DE CALCULO'!C10</f>
        <v>M2</v>
      </c>
      <c r="D9" s="24">
        <v>30</v>
      </c>
      <c r="E9" s="25">
        <v>25244</v>
      </c>
      <c r="F9" s="7">
        <f>ROUND(E9*D9,0)</f>
        <v>757320</v>
      </c>
    </row>
    <row r="10" spans="1:8" ht="45" x14ac:dyDescent="0.25">
      <c r="A10" s="5" t="str">
        <f>+'[1]MEMORIAS DE CALCULO'!A11</f>
        <v>7.4</v>
      </c>
      <c r="B10" s="18" t="str">
        <f>+'[1]MEMORIAS DE CALCULO'!B11</f>
        <v>SUMINISTRO, TRANSPORTE Y APLICACIÓN DE PINTURA TIPO KORASA O SIMILAR PARA EXTERIOR, INCLUYE ESTUCO Y TRES MANOS DE PINTURA</v>
      </c>
      <c r="C10" s="19" t="str">
        <f>+'[1]MEMORIAS DE CALCULO'!C11</f>
        <v>M2</v>
      </c>
      <c r="D10" s="24">
        <v>30</v>
      </c>
      <c r="E10" s="25">
        <v>20191</v>
      </c>
      <c r="F10" s="7">
        <f>ROUND(E10*D10,0)</f>
        <v>605730</v>
      </c>
    </row>
    <row r="11" spans="1:8" ht="33.75" x14ac:dyDescent="0.25">
      <c r="A11" s="5" t="str">
        <f>+'[1]MEMORIAS DE CALCULO'!A12</f>
        <v>7.7</v>
      </c>
      <c r="B11" s="18" t="str">
        <f>+'[1]MEMORIAS DE CALCULO'!B12</f>
        <v>SUMINISTRO, TRANSPORTE Y APLICACIÓN DE PINTURA EPÓXICA PARA METAL,INCLUYE TODO LO NECESARIO PARA SU CORRECTA APLICACIÓN.</v>
      </c>
      <c r="C11" s="19" t="str">
        <f>+'[1]MEMORIAS DE CALCULO'!C12</f>
        <v>M2</v>
      </c>
      <c r="D11" s="22">
        <v>30</v>
      </c>
      <c r="E11" s="21">
        <v>18245</v>
      </c>
      <c r="F11" s="7">
        <f>ROUND(E11*D11,0)</f>
        <v>547350</v>
      </c>
    </row>
    <row r="12" spans="1:8" x14ac:dyDescent="0.25">
      <c r="A12" s="4">
        <f>+'[1]MEMORIAS DE CALCULO'!A13</f>
        <v>8</v>
      </c>
      <c r="B12" s="15" t="str">
        <f>+'[1]MEMORIAS DE CALCULO'!B13:L13</f>
        <v>PISOS/ENCHAPES/CIELOS</v>
      </c>
      <c r="C12" s="16" t="s">
        <v>7</v>
      </c>
      <c r="D12" s="17"/>
      <c r="E12" s="16"/>
      <c r="F12" s="27" t="s">
        <v>7</v>
      </c>
    </row>
    <row r="13" spans="1:8" ht="56.25" x14ac:dyDescent="0.25">
      <c r="A13" s="5" t="str">
        <f>+'[1]MEMORIAS DE CALCULO'!A14</f>
        <v>8.1</v>
      </c>
      <c r="B13" s="18" t="str">
        <f>+'[1]MEMORIAS DE CALCULO'!B14</f>
        <v>SUMINISTRO, TRANSPORTE E INSTALACION DE ENCHAPE PARA INTERIOR Y EXTERIOR DE ALTO TRAFICO ANTIDESLIZANTE, INCLUYE JUNTAS DE DILATACIÓN, ADHESIVO, LECHADA Y TODO LO NECESARIO PARA SU BUEN FUNCIONAMIENTO</v>
      </c>
      <c r="C13" s="19" t="str">
        <f>+'[1]MEMORIAS DE CALCULO'!C14</f>
        <v>M2</v>
      </c>
      <c r="D13" s="22">
        <v>18</v>
      </c>
      <c r="E13" s="21">
        <v>90658</v>
      </c>
      <c r="F13" s="7">
        <f>ROUND(E13*D13,0)</f>
        <v>1631844</v>
      </c>
    </row>
    <row r="14" spans="1:8" ht="56.25" x14ac:dyDescent="0.25">
      <c r="A14" s="5" t="str">
        <f>+'[1]MEMORIAS DE CALCULO'!A15</f>
        <v>8.3</v>
      </c>
      <c r="B14" s="18" t="str">
        <f>+'[1]MEMORIAS DE CALCULO'!B15</f>
        <v>SUMINISTRO, TRANSPORTE E INSTALACION DE ENCHAPE PISO PARED PARA COCINA Y BAÑOS Y OTRAS ZONA, INCLUYE ADHESIVO, LECHADA Y TODO LO NECESARIO PARA SU BUEN FUNCIONAMIENTO</v>
      </c>
      <c r="C14" s="19" t="str">
        <f>+'[1]MEMORIAS DE CALCULO'!C15</f>
        <v>M2</v>
      </c>
      <c r="D14" s="22">
        <v>13</v>
      </c>
      <c r="E14" s="21">
        <v>89128</v>
      </c>
      <c r="F14" s="7">
        <f>ROUND(E14*D14,0)</f>
        <v>1158664</v>
      </c>
    </row>
    <row r="15" spans="1:8" ht="45" x14ac:dyDescent="0.25">
      <c r="A15" s="5" t="str">
        <f>+'[1]MEMORIAS DE CALCULO'!A16</f>
        <v>8.5</v>
      </c>
      <c r="B15" s="18" t="str">
        <f>+'[1]MEMORIAS DE CALCULO'!B16</f>
        <v>CONSTRUCCION DE CIELO FALSO EN DRYWALL O SIMILAR, INCLUYE ESTRUCTURA EN ACERO GALVANIZADO Y TODO LO NECESARIO PARA SU BUEN FUNCIONAMIENTO</v>
      </c>
      <c r="C15" s="19" t="str">
        <f>+'[1]MEMORIAS DE CALCULO'!C16</f>
        <v>M2</v>
      </c>
      <c r="D15" s="22">
        <v>12</v>
      </c>
      <c r="E15" s="23">
        <v>67069</v>
      </c>
      <c r="F15" s="7">
        <f>ROUND(E15*D15,0)</f>
        <v>804828</v>
      </c>
    </row>
    <row r="16" spans="1:8" x14ac:dyDescent="0.25">
      <c r="A16" s="4">
        <f>+'[1]MEMORIAS DE CALCULO'!A17</f>
        <v>9</v>
      </c>
      <c r="B16" s="15" t="str">
        <f>+'[1]MEMORIAS DE CALCULO'!B17:L17</f>
        <v>INS. HIDRÁULICAS/SANITARIAS</v>
      </c>
      <c r="C16" s="16" t="s">
        <v>7</v>
      </c>
      <c r="D16" s="17"/>
      <c r="E16" s="16"/>
      <c r="F16" s="27" t="s">
        <v>7</v>
      </c>
    </row>
    <row r="17" spans="1:6" ht="56.25" x14ac:dyDescent="0.25">
      <c r="A17" s="5" t="str">
        <f>+'[1]MEMORIAS DE CALCULO'!A18</f>
        <v>9.1</v>
      </c>
      <c r="B17" s="18" t="str">
        <f>+'[1]MEMORIAS DE CALCULO'!B18</f>
        <v>SUMINISTRO, TRANSPORTE E INSTALACIÓN DE PUNTO HIDRAULICO EN TUBERIA PVC - RDE 9, DIAMETRO 1/2", INCLUYE ACCESORIOS, TUBERÍA 2 M, EXCAVACIÓN, LLENO Y TODO LO NECESARIO PARA SU  BUEN FUNCIONAMIENTO</v>
      </c>
      <c r="C17" s="19" t="str">
        <f>+'[1]MEMORIAS DE CALCULO'!C18</f>
        <v>UND</v>
      </c>
      <c r="D17" s="22">
        <v>1</v>
      </c>
      <c r="E17" s="6">
        <v>20490</v>
      </c>
      <c r="F17" s="7">
        <f>ROUND(E17*D17,0)</f>
        <v>20490</v>
      </c>
    </row>
    <row r="18" spans="1:6" ht="56.25" x14ac:dyDescent="0.25">
      <c r="A18" s="5" t="str">
        <f>+'[1]MEMORIAS DE CALCULO'!A19</f>
        <v>9.8</v>
      </c>
      <c r="B18" s="18" t="str">
        <f>+'[1]MEMORIAS DE CALCULO'!B19</f>
        <v>SUMINISTRO, TRANSPORTE E INSTALACIÓN DE TUBERÍA SANITARIA DE 4" PARA DRENAJE ENTERRADA Y/O EMPOTRADA, INCLUYE ACCESORIOS, EXCAVACIÓN, LLENO Y TODO LO NECESARIO PARA SU BUEN FUNCIONAMIENTO</v>
      </c>
      <c r="C18" s="19" t="str">
        <f>+'[1]MEMORIAS DE CALCULO'!C19</f>
        <v>ML</v>
      </c>
      <c r="D18" s="22">
        <v>18</v>
      </c>
      <c r="E18" s="6">
        <v>52504</v>
      </c>
      <c r="F18" s="7">
        <f>ROUND(E18*D18,0)</f>
        <v>945072</v>
      </c>
    </row>
    <row r="19" spans="1:6" x14ac:dyDescent="0.25">
      <c r="A19" s="4">
        <f>+'[1]MEMORIAS DE CALCULO'!A20</f>
        <v>12</v>
      </c>
      <c r="B19" s="15" t="str">
        <f>+'[1]MEMORIAS DE CALCULO'!B20:L20</f>
        <v>CUBIERTA Y ANEXOS DE CUBIERTA</v>
      </c>
      <c r="C19" s="16" t="s">
        <v>7</v>
      </c>
      <c r="D19" s="17" t="s">
        <v>7</v>
      </c>
      <c r="E19" s="16" t="s">
        <v>7</v>
      </c>
      <c r="F19" s="27" t="s">
        <v>7</v>
      </c>
    </row>
    <row r="20" spans="1:6" ht="56.25" x14ac:dyDescent="0.25">
      <c r="A20" s="5" t="str">
        <f>+'[1]MEMORIAS DE CALCULO'!A21</f>
        <v>12.3</v>
      </c>
      <c r="B20" s="18" t="str">
        <f>+'[1]MEMORIAS DE CALCULO'!B21</f>
        <v xml:space="preserve">SUMINISTRO, TRANSPORTE E INSTALACION DE CANOAS EN ZINC GALVANIZADO, DESARROLLO 80 CM EN CALIBRE 22, INCLUYE GANCHOS, SOLDADURA ESTAÑO Y TODO LO NECESARIO PARA SU BUEN FUNCIONAMIENTO, </v>
      </c>
      <c r="C20" s="19" t="str">
        <f>+'[1]MEMORIAS DE CALCULO'!C21</f>
        <v>ML</v>
      </c>
      <c r="D20" s="20">
        <v>18</v>
      </c>
      <c r="E20" s="6">
        <v>151493</v>
      </c>
      <c r="F20" s="7">
        <f t="shared" ref="F20:F25" si="0">ROUND(E20*D20,0)</f>
        <v>2726874</v>
      </c>
    </row>
    <row r="21" spans="1:6" ht="45" x14ac:dyDescent="0.25">
      <c r="A21" s="5" t="str">
        <f>+'[1]MEMORIAS DE CALCULO'!A22</f>
        <v>12.5</v>
      </c>
      <c r="B21" s="18" t="str">
        <f>+'[1]MEMORIAS DE CALCULO'!B22</f>
        <v>SUMINISTRO TRASPORTE E INSTALACION EMBUDO PARA BAJANTES DE CANOAS EN 4" DOBLE, INCLUYE TODO LO NECESARIO PARA SU INSTALACIÓN</v>
      </c>
      <c r="C21" s="19" t="str">
        <f>+'[1]MEMORIAS DE CALCULO'!C22</f>
        <v>UND</v>
      </c>
      <c r="D21" s="20">
        <v>3</v>
      </c>
      <c r="E21" s="6">
        <v>141431</v>
      </c>
      <c r="F21" s="7">
        <f t="shared" si="0"/>
        <v>424293</v>
      </c>
    </row>
    <row r="22" spans="1:6" ht="56.25" x14ac:dyDescent="0.25">
      <c r="A22" s="5" t="str">
        <f>+'[1]MEMORIAS DE CALCULO'!A23</f>
        <v>12.6</v>
      </c>
      <c r="B22" s="18" t="str">
        <f>+'[1]MEMORIAS DE CALCULO'!B23</f>
        <v>SUMINISTRO TRASPORTE E INSTALACION DE BAJANTES DE CANOAS EN TUBERIA DE 4", INCLUYE ABRAZADERAS, ACCESORIOS Y TODO LO NECESARIO PARA SU FUNCIONAMIENTO Y FIJACIÓN</v>
      </c>
      <c r="C22" s="19" t="str">
        <f>+'[1]MEMORIAS DE CALCULO'!C23</f>
        <v>ML</v>
      </c>
      <c r="D22" s="20">
        <v>12</v>
      </c>
      <c r="E22" s="6">
        <v>55890</v>
      </c>
      <c r="F22" s="7">
        <f t="shared" si="0"/>
        <v>670680</v>
      </c>
    </row>
    <row r="23" spans="1:6" ht="45" x14ac:dyDescent="0.25">
      <c r="A23" s="5" t="str">
        <f>+'[1]MEMORIAS DE CALCULO'!A24</f>
        <v>12.7</v>
      </c>
      <c r="B23" s="18" t="str">
        <f>+'[1]MEMORIAS DE CALCULO'!B24</f>
        <v>SUMINISTRO, TRANSPORTE E INSTALACION DE CUBIERTA EN LAMINA DE FIBROCEMENTO, INCLUYE TODO LO NECESARIO PARA SU CORRECTA INSTALACIÓN.</v>
      </c>
      <c r="C23" s="19" t="str">
        <f>+'[1]MEMORIAS DE CALCULO'!C24</f>
        <v>M2</v>
      </c>
      <c r="D23" s="20">
        <v>138</v>
      </c>
      <c r="E23" s="6">
        <v>64555</v>
      </c>
      <c r="F23" s="7">
        <f t="shared" si="0"/>
        <v>8908590</v>
      </c>
    </row>
    <row r="24" spans="1:6" ht="45" x14ac:dyDescent="0.25">
      <c r="A24" s="5" t="str">
        <f>+'[1]MEMORIAS DE CALCULO'!A25</f>
        <v>12.8</v>
      </c>
      <c r="B24" s="18" t="str">
        <f>+'[1]MEMORIAS DE CALCULO'!B25</f>
        <v>SUMINISTRO, TRANSPORTE E INSTALACION DE CABALLETE TIPO C EN FIBROCEMENTO, INCLUYE TODO LO NECESARIO PARA SU CORRECTA INSTALACIÓN.</v>
      </c>
      <c r="C24" s="19" t="str">
        <f>+'[1]MEMORIAS DE CALCULO'!C25</f>
        <v>ML</v>
      </c>
      <c r="D24" s="20">
        <v>6.5</v>
      </c>
      <c r="E24" s="6">
        <v>74543</v>
      </c>
      <c r="F24" s="7">
        <f t="shared" si="0"/>
        <v>484530</v>
      </c>
    </row>
    <row r="25" spans="1:6" ht="45" x14ac:dyDescent="0.25">
      <c r="A25" s="5" t="str">
        <f>+'[1]MEMORIAS DE CALCULO'!A26</f>
        <v>12.9</v>
      </c>
      <c r="B25" s="18" t="str">
        <f>+'[1]MEMORIAS DE CALCULO'!B26</f>
        <v>SUMINISTRO, TRANSPORTE E INSTALACION DE CUBIERTA EN TEJA TRANSPARENTE DE PVC O SIMILAR, INCLUYE TODO LO NECESARIO PARA SU CORRECTA INSTALACIÓN.</v>
      </c>
      <c r="C25" s="19" t="str">
        <f>+'[1]MEMORIAS DE CALCULO'!C26</f>
        <v>M2</v>
      </c>
      <c r="D25" s="20">
        <v>33</v>
      </c>
      <c r="E25" s="6">
        <v>65675</v>
      </c>
      <c r="F25" s="7">
        <f t="shared" si="0"/>
        <v>2167275</v>
      </c>
    </row>
    <row r="26" spans="1:6" x14ac:dyDescent="0.25">
      <c r="A26" s="4">
        <f>+'[1]MEMORIAS DE CALCULO'!A27</f>
        <v>13</v>
      </c>
      <c r="B26" s="15" t="str">
        <f>+'[1]MEMORIAS DE CALCULO'!B27:L27</f>
        <v>INSTALACIONES ELECTRICAS</v>
      </c>
      <c r="C26" s="16" t="s">
        <v>7</v>
      </c>
      <c r="D26" s="17"/>
      <c r="E26" s="16"/>
      <c r="F26" s="27" t="s">
        <v>7</v>
      </c>
    </row>
    <row r="27" spans="1:6" ht="22.5" x14ac:dyDescent="0.25">
      <c r="A27" s="5" t="str">
        <f>+'[1]MEMORIAS DE CALCULO'!A28</f>
        <v>13.25</v>
      </c>
      <c r="B27" s="18" t="str">
        <f>+'[1]MEMORIAS DE CALCULO'!B28</f>
        <v>Suministro,  transporte  e  instalación  de Panel Led Redondo De Sobreponer 24w Luz Fria</v>
      </c>
      <c r="C27" s="19" t="str">
        <f>+'[1]MEMORIAS DE CALCULO'!C28</f>
        <v>UND</v>
      </c>
      <c r="D27" s="20">
        <v>3</v>
      </c>
      <c r="E27" s="6">
        <v>50851</v>
      </c>
      <c r="F27" s="7">
        <f>ROUND(E27*D27,0)</f>
        <v>152553</v>
      </c>
    </row>
    <row r="28" spans="1:6" x14ac:dyDescent="0.25">
      <c r="A28" s="4">
        <f>+'[1]MEMORIAS DE CALCULO'!A29</f>
        <v>14</v>
      </c>
      <c r="B28" s="15" t="str">
        <f>+'[1]MEMORIAS DE CALCULO'!B29:L29</f>
        <v>CARPINTERÍA</v>
      </c>
      <c r="C28" s="16" t="s">
        <v>7</v>
      </c>
      <c r="D28" s="17"/>
      <c r="E28" s="16"/>
      <c r="F28" s="27" t="s">
        <v>7</v>
      </c>
    </row>
    <row r="29" spans="1:6" ht="45" x14ac:dyDescent="0.25">
      <c r="A29" s="5" t="str">
        <f>+'[1]MEMORIAS DE CALCULO'!A30</f>
        <v>14.1</v>
      </c>
      <c r="B29" s="18" t="str">
        <f>+'[1]MEMORIAS DE CALCULO'!B30</f>
        <v>SUMINISTRO, TRANSPORTE E INSTALACIÓN DE TABLILLA EN PINO PARA CIELO RASO, INCLUYE TODO LO NECESARIO PARA SU CORRECTA INSTALACIÓN.</v>
      </c>
      <c r="C29" s="19" t="str">
        <f>+'[1]MEMORIAS DE CALCULO'!C30</f>
        <v>M2</v>
      </c>
      <c r="D29" s="20">
        <v>15</v>
      </c>
      <c r="E29" s="6">
        <v>42591</v>
      </c>
      <c r="F29" s="7">
        <f>ROUND(E29*D29,0)</f>
        <v>638865</v>
      </c>
    </row>
    <row r="30" spans="1:6" ht="45" x14ac:dyDescent="0.25">
      <c r="A30" s="5" t="str">
        <f>+'[1]MEMORIAS DE CALCULO'!A31</f>
        <v>14.2</v>
      </c>
      <c r="B30" s="18" t="str">
        <f>+'[1]MEMORIAS DE CALCULO'!B31</f>
        <v>SUMINISTRO, TRANSPORTE E INSTALACIÓN DE ALFARDA DE MADERA FINA PARA ESTRUCTURA DE CUBIERTA DIM 4X9 cm, INCLUYE TODO LO NECESARIO PARA SU CORRECTA INSTALACIÓN.</v>
      </c>
      <c r="C30" s="19" t="str">
        <f>+'[1]MEMORIAS DE CALCULO'!C31</f>
        <v>ML</v>
      </c>
      <c r="D30" s="20">
        <v>36</v>
      </c>
      <c r="E30" s="6">
        <v>29115</v>
      </c>
      <c r="F30" s="7">
        <f>ROUND(E30*D30,0)</f>
        <v>1048140</v>
      </c>
    </row>
    <row r="31" spans="1:6" ht="45" x14ac:dyDescent="0.25">
      <c r="A31" s="5" t="str">
        <f>+'[1]MEMORIAS DE CALCULO'!A32</f>
        <v>14.3</v>
      </c>
      <c r="B31" s="18" t="str">
        <f>+'[1]MEMORIAS DE CALCULO'!B32</f>
        <v>SUMINISTRO, TRANSPORTE E INSTALACIÓN DE BLOQUE DE MADERA FINA PARA ESTRUCTURA DE CUBIERTA DIM 9X9 cm, INCLUYE TODO LO NECESARIO PARA SU CORRECTA INSTALACIÓN.</v>
      </c>
      <c r="C31" s="19" t="str">
        <f>+'[1]MEMORIAS DE CALCULO'!C32</f>
        <v>ML</v>
      </c>
      <c r="D31" s="20">
        <v>18</v>
      </c>
      <c r="E31" s="23">
        <v>45474</v>
      </c>
      <c r="F31" s="7">
        <f>ROUND(E31*D31,0)</f>
        <v>818532</v>
      </c>
    </row>
    <row r="32" spans="1:6" x14ac:dyDescent="0.25">
      <c r="A32" s="31" t="s">
        <v>8</v>
      </c>
      <c r="B32" s="32"/>
      <c r="C32" s="32"/>
      <c r="D32" s="32"/>
      <c r="E32" s="32"/>
      <c r="F32" s="9">
        <f>SUM(F3:F31)</f>
        <v>27214232</v>
      </c>
    </row>
    <row r="33" spans="1:6" ht="14.45" customHeight="1" x14ac:dyDescent="0.25">
      <c r="A33" s="33" t="s">
        <v>9</v>
      </c>
      <c r="B33" s="34"/>
      <c r="C33" s="34"/>
      <c r="D33" s="34"/>
      <c r="E33" s="26">
        <v>0.28499999999999998</v>
      </c>
      <c r="F33" s="10">
        <f>ROUND(F32*$E$33,0)</f>
        <v>7756056</v>
      </c>
    </row>
    <row r="34" spans="1:6" ht="15" customHeight="1" x14ac:dyDescent="0.25">
      <c r="A34" s="33" t="s">
        <v>10</v>
      </c>
      <c r="B34" s="34"/>
      <c r="C34" s="34"/>
      <c r="D34" s="34"/>
      <c r="E34" s="26">
        <v>0.05</v>
      </c>
      <c r="F34" s="11">
        <f>+ROUND(F32*$E$34,)</f>
        <v>1360712</v>
      </c>
    </row>
    <row r="35" spans="1:6" ht="15.75" thickBot="1" x14ac:dyDescent="0.3">
      <c r="A35" s="35" t="s">
        <v>11</v>
      </c>
      <c r="B35" s="36"/>
      <c r="C35" s="36"/>
      <c r="D35" s="36"/>
      <c r="E35" s="36"/>
      <c r="F35" s="12">
        <f>+F34+F33+F32</f>
        <v>36331000</v>
      </c>
    </row>
  </sheetData>
  <mergeCells count="5">
    <mergeCell ref="A1:F1"/>
    <mergeCell ref="A32:E32"/>
    <mergeCell ref="A33:D33"/>
    <mergeCell ref="A34:D34"/>
    <mergeCell ref="A35:E35"/>
  </mergeCells>
  <pageMargins left="0.31496062992125984" right="0.31496062992125984" top="0.74803149606299213" bottom="0.74803149606299213" header="0.31496062992125984" footer="0.31496062992125984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 Publicas Jardin</dc:creator>
  <cp:lastModifiedBy>Contratacion eljardin</cp:lastModifiedBy>
  <cp:lastPrinted>2024-11-05T21:57:27Z</cp:lastPrinted>
  <dcterms:created xsi:type="dcterms:W3CDTF">2024-10-22T22:09:24Z</dcterms:created>
  <dcterms:modified xsi:type="dcterms:W3CDTF">2024-11-05T21:57:50Z</dcterms:modified>
</cp:coreProperties>
</file>