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xl/richData/rdrichvalue.xml" ContentType="application/vnd.ms-excel.rdrichvalue+xml"/>
  <Override PartName="/xl/richData/richValueRel.xml" ContentType="application/vnd.ms-excel.richvaluerel+xml"/>
  <Override PartName="/xl/persons/person.xml" ContentType="application/vnd.ms-excel.person+xml"/>
  <Override PartName="/xl/richData/rdRichValueTypes.xml" ContentType="application/vnd.ms-excel.rdrichvaluetypes+xml"/>
  <Override PartName="/xl/richData/rdrichvaluestructure.xml" ContentType="application/vnd.ms-excel.rdrichvaluestructure+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ASUS\Documents\2024\IDPAC\PROCESOS\SUBASTA\SASI-IDPAC-004-2024 CHIKANNA\PROYECTO\"/>
    </mc:Choice>
  </mc:AlternateContent>
  <xr:revisionPtr revIDLastSave="0" documentId="8_{C5A54483-B66C-4C43-B3A7-46E9517B1F96}" xr6:coauthVersionLast="47" xr6:coauthVersionMax="47" xr10:uidLastSave="{00000000-0000-0000-0000-000000000000}"/>
  <bookViews>
    <workbookView xWindow="-108" yWindow="-108" windowWidth="23256" windowHeight="12456" tabRatio="601" xr2:uid="{C12836C8-D661-4841-B745-583DAB89454E}"/>
  </bookViews>
  <sheets>
    <sheet name="PPTO IDPAC" sheetId="11" r:id="rId1"/>
    <sheet name="CENCOSUD" sheetId="10" r:id="rId2"/>
    <sheet name="Panamericana" sheetId="9" r:id="rId3"/>
    <sheet name="Tecnoprocesos" sheetId="6" r:id="rId4"/>
    <sheet name="HAS" sheetId="3" r:id="rId5"/>
    <sheet name="Claryicon" sheetId="2" r:id="rId6"/>
    <sheet name="Colsubsidio" sheetId="1" r:id="rId7"/>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11" l="1"/>
  <c r="M8" i="11"/>
  <c r="N8" i="11" s="1"/>
  <c r="M9" i="11"/>
  <c r="N9" i="11" s="1"/>
  <c r="M10" i="11"/>
  <c r="N10" i="11" s="1"/>
  <c r="M11" i="11"/>
  <c r="N11" i="11" s="1"/>
  <c r="M12" i="11"/>
  <c r="N12" i="11" s="1"/>
  <c r="M6" i="11"/>
  <c r="N6" i="11" s="1"/>
  <c r="N7" i="11"/>
  <c r="E12" i="11"/>
  <c r="E7" i="11"/>
  <c r="N13" i="11" l="1"/>
  <c r="E12" i="10"/>
  <c r="E7" i="10"/>
  <c r="E12" i="9"/>
  <c r="E7" i="9"/>
  <c r="E13" i="6"/>
  <c r="E7" i="6"/>
  <c r="E16" i="3"/>
  <c r="E7" i="3"/>
  <c r="E12" i="2"/>
  <c r="E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tc={59354EE9-1985-4BE1-A1A4-E8FAD95B22D8}</author>
  </authors>
  <commentList>
    <comment ref="I6" authorId="0" shapeId="0" xr:uid="{59354EE9-1985-4BE1-A1A4-E8FAD95B22D8}">
      <text>
        <r>
          <rPr>
            <sz val="11"/>
            <color theme="1"/>
            <rFont val="Arial Nova"/>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Es una cámara profesional</t>
        </r>
      </text>
    </comment>
  </commentList>
</comments>
</file>

<file path=xl/metadata.xml><?xml version="1.0" encoding="utf-8"?>
<metadata xmlns="http://schemas.openxmlformats.org/spreadsheetml/2006/main">
  <metadataTypes count="1">
    <metadataType name="XLRICHVALUE" minSupportedVersion="120000" copy="1" pasteAll="1" pasteValues="1" merge="1" splitFirst="1" rowColShift="1" clearFormats="1" clearComments="1" assign="1" coerce="1"/>
  </metadataTypes>
  <futureMetadata name="XLRICHVALUE" count="1">
    <bk>
      <extLst>
        <ext xmlns:xlrd="http://schemas.microsoft.com/office/spreadsheetml/2017/richdata" uri="{3e2802c4-a4d2-4d8b-9148-e3be6c30e623}">
          <xlrd:rvb i="0"/>
        </ext>
      </extLst>
    </bk>
  </futureMetadata>
  <valueMetadata count="1">
    <bk>
      <rc t="1" v="0"/>
    </bk>
  </valueMetadata>
</metadata>
</file>

<file path=xl/sharedStrings.xml><?xml version="1.0" encoding="utf-8"?>
<sst xmlns="http://schemas.openxmlformats.org/spreadsheetml/2006/main" count="381" uniqueCount="168">
  <si>
    <t>Elemento / bien</t>
  </si>
  <si>
    <t>Código UNSPSC</t>
  </si>
  <si>
    <t>Características técnicas del bien</t>
  </si>
  <si>
    <t>Cantidades</t>
  </si>
  <si>
    <t xml:space="preserve">IMAGEN </t>
  </si>
  <si>
    <t>PLU</t>
  </si>
  <si>
    <t>REFERENCIA</t>
  </si>
  <si>
    <t>IVA</t>
  </si>
  <si>
    <t>PVP SIN IVA</t>
  </si>
  <si>
    <t>PVP CON IVA</t>
  </si>
  <si>
    <t>PROVEEDOR</t>
  </si>
  <si>
    <t>Cámara fotográfica de video Blogs - Sensor CMOS Exmor RS BSI de 20,1 MP y 1″. Procesador de imagen BIONZ X. Lente ZEISS equivalente a 20 mm f/2-f/8. Grabación de video UHD 4K30p. Pantalla LCD táctil desplegable lateral de 3,0″. Desenfoque de fondo y AE con prioridad al rostro. Modos de cámara lenta 5x y hiperlapso de 60x. Micrófono direccional de 3 cápsulas y conector para micrófono. Transmisión en vivo de alta calidad. Fácil conexión de teléfono inteligente. Ranura para tarjeta de memoria/medios Ranura única: SD/SDHC/SDXC [máximo de 128 GB]. E/S de vídeo 1 x salida micro-HDMI E/S de audio 1 entrada estéreo TRS de 1/8″/3,5 mm. E/S de alimentación 1 x entrada USB-C. Otras E/S 1 salida de datos USB-C (USB 2.0) (compartido con entrada de alimentación). Inalámbrico WiFi, Bluetooth. Posicionamiento Global (GPS, GLONASS, etc.)</t>
  </si>
  <si>
    <t>Estabilizador para Celular</t>
  </si>
  <si>
    <t>GIMBAL ESTABILIZADOR CELULAR EJE ROBOTICO TRIPODE SELF - Estabilizador para Smartphone de 3 ejes - Control Bluetooth - Rotación 360</t>
  </si>
  <si>
    <t>Carpa Plegable</t>
  </si>
  <si>
    <t>Sillas Plásticas</t>
  </si>
  <si>
    <t>Silla plástica sin brazos para eventos - Peso máximo soportado : 130 kg - no plegables - Blancas.</t>
  </si>
  <si>
    <t>Cabina de Sonido</t>
  </si>
  <si>
    <t>Cabina Activa Parlante: 15", Potencia 6000 Watts PMPO / 600 Watts/ 300 RMS, Ecualizador: 2 bandas, Dispositivos de reproducción: USB / SD (búsqueda por carpetas), Bluetooth, Radio FM, Conexión inalámbrica: Sistema TWS (permite conectar 2 cabinas activas inalámbricamente a un mismo dispositivo bluetooth),  + Base de piso (Trípode).</t>
  </si>
  <si>
    <t>Cámara fotográfica</t>
  </si>
  <si>
    <t>Carpa Plegable de 2x2 metros de Lona Impermeable en Poliéster y Nylon resistente al sol y lluvia leve. Su estructura en Acero Posee una pintura resistente con 4 niveles de altura. Ideal para aislamiento, diagnóstico o prevención, pequeños talleres de pintura y similares.  Fácil de transportar, armar y disfrutar del toldo plegable 2×2 donde quieras. Especificaciones técnicas: – Estructura de Acero Plegable Blanca – Peso aprox: 20 Kg – Colores disponibles: Blanco, Azul, Rojo – Protección UV 50+ – Medidas 2mt x 2mt – Material Metal acero, poliéster y nylon</t>
  </si>
  <si>
    <t>Montura de lente: Sony E Resolución del sensor: real 25 megapíxeles / efectivo: 24,2 megapíxeles (6000 x 4000) Tipo de sensor: CMOS de 23,5 x 15,6 mm (APS-C) Factor de recorte: 1.5x Estabilización de imagen: Digital (solo video) Velocidad de obturación: 1/4000 a 30 segundos y 1/4000 a 1/4 de segundo en modo video. Sensibilidad ISO: Foto 100 a 32 000 / Video: 100 a 3200 Modos de exposición: Prioridad de apertura, Automático, Manual, Programa, Prioridad de obturador Compensación de exposición: -5 a +5 EV (pasos de 1/3, 1/2 EV) Rango de medición: -2 a 20 EV Disparo continuo: Hasta 11 fps a 24,2 MP Grabación a intervalos: Sí Temporizador automático: 2/5/10 segundos de retraso Relación de aspecto: 1:1, 3:2, 4:3, 16:9 Formato de archivo de imagen: JPEG, Raw Profundidad de bits: 14 bits Modos de grabación internos: XAVC S 4:2:0 8 bits UHD 4K (3840 x 2160) a 24,00/25/29,97 fps [60 a 100 Mb/s] 1920 x 1080p a 23,98/25/29,97/50/59,94/100/119,88 fps [16 a 100 Mb/s] Modos de grabación externa: 4:2:2 de 8 bits a través de HDMI UHD 4K (3840 x 2160) hasta 29,97 fps Curva gamma: HDR-HLG, Sony S-Log 2, Sony S-Log 3 Salida de transmisión: NTSC/PAL Tipo de micrófono incorporado: estéreo Grabación de audio XAVC S: audio LPCM de 2 canales Ranura para memoria: 1x SD/SDHC/SDXC Salida de video: 1 salida Micro-HDMI Salida de audio: 1 salida de auriculares estéreo TRS de 1/8"/3,5 mm Entrada de audio: 1 entrada TRS de 1/8"/3,5 mm Alimentación: 1 entrada/salida USB-C Conexión inalámbrica: Wi-Fi, Bluetooth Pantalla: Tamaño 3.0" Resolución: 921.600 puntos Tipo de pantalla: Pantalla LCD táctil articulada</t>
  </si>
  <si>
    <t>POR CODIFICAR</t>
  </si>
  <si>
    <t>CARPA TIPO PLEGABLE 2X2 LONA 400G VERANO BLANCO CARPA: (LONA VERANO) Confeccionada en lona 100% impermeable, poliéster 450 denier, PVC por ambas caras, 400 gramos /mt2, 05 mm; resistente a rayos solares y a todo tipo de intemperie, protección biácida anti –hongos, con alta adherencia (sellada) y retardante al fuego, reforzada en sus uniones y terminales para mayor garantía y durabilidad, en color a elección. ESTRUCTURA PLEGABLE : Fabricada todo en tubo cuadrado calibre 20 p patas debidamente pintado en electrostática, de 200cm de alto x 200cm ancho x 200cm de fondo una sola altura</t>
  </si>
  <si>
    <t>"ESTABILIZADOR  COMBO  DELUXE 
Desde el cardán hasta accesorios como un mini trípode, luz de relleno, cable de carga, tarjeta ZY VIP, correa de muñeca y la nueva bolsa protectora ZHIYUN todo incluido, Rendimiento del motor resistente: los motores magnéticos de acero con algoritmos mejorados encienden firmemente teléfonos de gran tamaño. La abrazadera de teléfono más amplia soporta opciones de lente externa para tu creación de siguiente nivel, Estabilización irrompible para imágenes cinematográficas: SMOOTH 5S ofrece increíbles imágenes antivibración mientras conserva la calidad de definición original, lo que te permite hacer pleno uso del movimiento y presentar el mejor encanto del cine sin cargas engorrosas, 👍【Luces magnéticas de doble cara + luz de relleno integrada】Se añade una nueva luz de relleno con iluminación máxima de 650 lux al eje de inclinación, haciendo que Smooth 5S sea un todoterreno para contar mejor tu historia. Dos luces de relleno magnéticas se pueden conectar lo que te da un efecto de iluminación inmejorable que permite una iluminación máxima de 2040 lux (el paquete combinado viene con una luz de relleno), 👍【Colección de movimiento versátil】 Suave 5S compatible con efecto de zoom Dolly, modo vórtice, seguimiento inteligente, movimiento lento, etc., también múltiples modos de disparo clásicos, incluyendo PF, L, F, POV y V están empaquetados para que puedas aumentar tus capacidades de filmación y experiencia"</t>
  </si>
  <si>
    <t>"El Smooth 5S de Zhiyun es un estabilizador gimbal motorizado de 3 ejes para celular, más potente y duradero que sus predecesores. Cuenta con motores y algoritmo de estabilización de última generación. Su carga útil es de max. 320g, así es compatible con un amplio rango de celulares como por ejemplo lo más pesados del mercado: iPhone 13 Pro Max (o anteriores), Xiaomi Mi Mix Fold, Huawei Mate X2, Samsung Galaxy S21 Ultra entre otros. (No incluye Smartpone)
Te permite realizar tomas ya sea en horizontal (paisaje) o vertical (retrato) balanceando tu celular perfectamente para videos fluidos profesionales. Y cuenta con el sistema Smart Lock que permite bloquear los ejes del gimbal para guardarlo y transportarlo sin riesgo de movimientos que puedan causar daños. Los seguros se desbloquean rápidamente para una instalación en segundos cuando necesitas utilizar el Smooth 5S."</t>
  </si>
  <si>
    <t>Batería Si ImpermeableNo Tipo de altavoz Portátil Tipo Activo Uso Teatro en casa, Reproductor de audio portátil, Teléfono móvil, Reproductor de karaoke, Ordenador, Escenario, Al aire libre, Fiesta Otros atributos Fuente de energia De la bateria Número de Caja Del Altavoz 1 Material del gabinete Plástico Pantalla Si Asistente personal inteligente Ninguno Micrófono incorporado Sí Marca OEM Lugar de origen China Tamaño del woofer/altavoz de rango completo tamaño 15" Tipo de conjunto Reproductor Sets Material Plástico Comunicación AUX, USB, Línea de Audio PMPO 60W Número de Modelo CH-1528 Característica especial Inalámbrico, Portátil Artículo CH-1528 Unidad de altavoz de 15'' Función AUX/USB/TF/FM/BT/entrada MIC/entrada de 12 V CC/luz RGB Capacidad de la batería 11,1 V 2000 mAh Potencia de salida 60W Colores opcionales Logotipo OEM Nombre del producto Altavoz portátil con ruedas Uso Disfrutando de la Música Estilo moderno</t>
  </si>
  <si>
    <t>Descripción del Producto Nombre del producto Altavoz llevado portátil del Boofer NDR-325, Presidente bajo de Bluetooth de la caja de la carretilla del partido de 15 pulgadas Versión BluetoothV5.0 Función USB, tarjeta TF, con Bluetooth, con pantalla, FM, caja de color, cargador, control remoto grande, TWS, micrófono inalámbrico, varilla de tracción, rueda, luz de fuego Fortaleza 2 mandos de 40W con ecualizador Bocina Bajo 15 Batería Batería de litio de 7,4 V/4500 mah Tamaño del producto 420X360X670MM Pesado 11,2 kg
Accesorios
Cargador, control remoto grande, manual de usuario, micrófono inalámbrico*2, caja de color</t>
  </si>
  <si>
    <t>Silla sin brazos blanca "confort"	altura total87,5 cms altura al asiento 43 cms altura del espaldar 48 cms ancho 45,5 cms profundidad 44 cms material polipropileno capacidad maxima 100 kilos proteccion u.v. garantia 3 años</t>
  </si>
  <si>
    <t>Montura de lente Canon RF
Resolución del sensor real: 25,8 megapíxeles Efectivo: 24,1 megapíxeles Sensor de imagen CMOS de 22,3 x 14,9 mm (APS-C) Factor de cultivo 1,6x Estabilización de imagen Ninguna Filtro ND incorporado Ninguno Tipo de captura de fotografías y vídeos
General
Tipo de batería 1 x LP-E17 de iones de litio recargable
Rosca de montaje para trípode 1 x 1/4"-20 hembra (inferior)
Dimensiones (An x Al x P) 4,6 x 3,4 x 2,7" / 116,3 x 85,5 x 68,8 mm
Peso 12,6 oz / 356 g (con batería y soporte de grabación)
10,9 oz / 309 g (solo cuerpo) Especificaciones del objetivo Canon RF-S 18-45 mm f/4,5-6,3 IS STM
Longitud focal 18 a 45 mm (equivalente a 35 mm: 29 a 72 mm) Apertura máxima f/4,5 a 6,3 Apertura mínima f/32 Montura de lente Canon RF Cobertura de formato de lente APS-C</t>
  </si>
  <si>
    <t>COLSUB</t>
  </si>
  <si>
    <t>Televisor</t>
  </si>
  <si>
    <t>Televisor Smart TV - 50 pulgadas LED 4K Ultra HD - Sistema Operativo: Android - TDT - Puertos HDMI - USB 2.0 - 3.0. - Conexión WIFI. - Bluetooth</t>
  </si>
  <si>
    <t>Bogotá</t>
  </si>
  <si>
    <t>TV CAIXUN 50 C50VAUG UHD 4K GOOGLE TV</t>
  </si>
  <si>
    <t>Formato de solicitud de inclusión de nuevos bienes en Grandes Superficies</t>
  </si>
  <si>
    <t>Nombre Gran Almacén:</t>
  </si>
  <si>
    <t>CLARYICON SAS
Ejecutiva: Mónica Triana Quintero
Correo: monica.triana@claryicon.com
Cel: 3105862070</t>
  </si>
  <si>
    <t>Solicitud de la Entidad Estatal</t>
  </si>
  <si>
    <t>Respuesta del Gran Almacén</t>
  </si>
  <si>
    <t>Código UNSPSC a cuarto nivel</t>
  </si>
  <si>
    <t>Cantidades estimadas de compra</t>
  </si>
  <si>
    <t>Ciudad de despacho</t>
  </si>
  <si>
    <t>Nombre del bien disponible</t>
  </si>
  <si>
    <t>Características técnicas del bien disponible</t>
  </si>
  <si>
    <t>Valor unitario incluido  IVA</t>
  </si>
  <si>
    <t xml:space="preserve">Cámara fotográfica </t>
  </si>
  <si>
    <t xml:space="preserve">Cámara fotográfica de video Blogs - Sensor CMOS Exmor RS BSI de 20,1 MP y 1″. Procesador de imagen BIONZ X. Lente ZEISS equivalente a 20 mm f/2-f/8. Grabación de video UHD 4K30p. Pantalla LCD táctil desplegable lateral de 3,0″. Desenfoque de fondo y AE con prioridad al rostro. Modos de cámara lenta 5x y hiperlapso de 60x. Micrófono direccional de 3 cápsulas y conector para micrófono. Transmisión en vivo de alta calidad. Fácil conexión de teléfono inteligente. Ranura para tarjeta de memoria/medios Ranura única: SD/SDHC/SDXC [máximo de 128 GB]. E/S de vídeo 1 x salida micro-HDMI E/S de audio 1 entrada estéreo TRS de 1/8″/3,5 mm. E/S de alimentación 1 x entrada USB-C. Otras E/S 1 salida de datos USB-C (USB 2.0) (compartido con entrada de alimentación). Inalámbrico WiFi, Bluetooth. Posicionamiento Global (GPS, GLONASS, etc.) </t>
  </si>
  <si>
    <t>Cámara Sony ZV-1F para videoblogs</t>
  </si>
  <si>
    <t>Cámara fotográfica de video Blogs - Sensor CMOS Exmor RS BSI de 20,1 MP y 1″. Procesador de imagen BIONZ X. Lente ZEISS equivalente a 20 mm f/2-f/8. Grabación de video UHD 4K30p. Pantalla LCD táctil desplegable lateral de 3,0″. Desenfoque de fondo y AE con prioridad al rostro. Modos de cámara lenta 5x y hiperlapso de 60x. Micrófono direccional de 3 cápsulas y conector para micrófono. Transmisión en vivo de alta calidad. Fácil conexión de teléfono inteligente. Ranura para tarjeta de memoria/medios Ranura única: SD/SDHC/SDXC [máximo de 128 GB]. E/S de vídeo 1 x salida micro-HDMI E/S de audio 1 entrada estéreo TRS de 1/8″/3,5 mm. E/S de alimentación 1 x entrada USB-C. Otras E/S 1 salida de datos USB-C (USB 2.0) (compartido con entrada de alimentación). Inalámbrico WiFi, Bluetooth.</t>
  </si>
  <si>
    <t>Teléfono Celular</t>
  </si>
  <si>
    <t>Celular capacidad de almacenamiento 128 GB, RAM 8 GB,4G - Cámara frontal mínimo 16Mpx, Tipo de Cámara trasera mínimo 50Mpx -  Memoria expandible micro SD.</t>
  </si>
  <si>
    <t>Celular capacidad de almacenamiento 128 GB, RAM 8 GB,4G o 5G - Cámara frontal mínimo 16Mpx, Tipo de Cámara trasera mínimo 50Mpx -  Memoria expandible micro SD.</t>
  </si>
  <si>
    <t>Tv Led 50"   UHD 4K  Smart - Sistema operativo Google TV (Bluetooth + de 10.000 aps + navegador WEB )DTV:DVB_T/T2 /C	C50VAUG, 50 Pulgadas UHD 4K Smart /Google TV Resolución 3840 * 2160, HDMI: 4, USB: 2, AV IN Control por voz   Optico digital  RJ45: 1</t>
  </si>
  <si>
    <t>Carpa Plegable de 2x2 metros de Lona Impermeable en Poliéster y Nylon resistente al sol y lluvia leve. Su estructura en Acero Posee una pintura resistente con 4 niveles de altura. Ideal para aislamiento, diagnóstico o prevención, pequeños talleres de pintura y similares.  Fácil de transportar, armar y disfrutar del toldo plegable 2×2 donde quieras.
Especificaciones técnicas:
– Estructura de Acero Plegable Blanca
– Peso aprox: 20 Kg
– Colores disponibles: Blanco, Azul, Rojo
– Protección UV 50+
– Medidas 2mt x 2mt
– Material Metal acero, poliéster y nylon</t>
  </si>
  <si>
    <t xml:space="preserve">Silla plástica sin brazos para eventos - Peso máximo soportado : 130 kg - no plegables - Blancas. </t>
  </si>
  <si>
    <t>Cabina Activa Parlante: 15", Potencia 6000 Watts PMPO / 600 Watts/ 300 RMS, Ecualizador: 2 bandas, Dispositivos de reproducción: USB / SD (búsqueda por carpetas), Bluetooth, Radio FM, Conexión inalámbrica: Sistema TWS (permite conectar 2 cabinas activas inalámbricamente a un mismo dispositivo bluetooth),  + Base de piso (Trípode).</t>
  </si>
  <si>
    <t>soundPower T115DB + Base
Cabina activa recargable 15" marca soundPower T115DB + Base</t>
  </si>
  <si>
    <t>Cabina Activa Parlante: 15", Potencia 6000 Watts PMPO / 600 Watts/ 300 RMS, Ecualizador: 2 bandas, Dispositivos de reproducción: USB / SD (búsqueda por carpetas), Bluetooth, Radio FM, Conexión inalámbrica: Sistema TWS (permite conectar 2 cabinas activas inalámbricamente a un mismo dispositivo bluetooth),  + Base de piso (Trípode).
EL PRODUCTO INCLUYE:
- 1 Cabina activa recargable 15" soundPower T115DB.
- 1 Base para piso (Trípode) soundPower S30.
- 1 Micrófono inalámbrico UHF, Baterías AAA.
- 1 Estuche de transporte (Forro).
- 1 Control remoto, funciona parte delantera y trasera.
- 1 Cable de poder o alimentación.
- Garantía 6 meses, NO cubre parlante, driver y batería. ya que estos se dañan por saturación o mal manejo.
MEDIDAS Y PESO DEL PRODUCTO:
-Alto: 68 cm
-Ancho: 42 cm
-Fondo: 35 cm
-Peso: 16.1 Kgs</t>
  </si>
  <si>
    <t>Imagen de referencia</t>
  </si>
  <si>
    <r>
      <rPr>
        <b/>
        <sz val="11"/>
        <color rgb="FFFF0000"/>
        <rFont val="Arial"/>
        <family val="2"/>
      </rPr>
      <t>5q3079c961otrwe6</t>
    </r>
    <r>
      <rPr>
        <sz val="11"/>
        <color theme="1" tint="0.34998626667073579"/>
        <rFont val="Arial"/>
        <family val="2"/>
      </rPr>
      <t xml:space="preserve">
CÁMARA FOTOGRAFICA DE VIDEOBLOGS SONY ZV-1F</t>
    </r>
  </si>
  <si>
    <t>Sensor CMOS Exmor RS BSI de 20,1 MP y 1″. Procesador de imagen BIONZ X. Lente ZEISS equivalente a 20 mm f/2-f/8. Grabación de video UHD 4K30p. Pantalla LCD táctil desplegable lateral de 3,0″. Desenfoque de fondo y AE con prioridad al rostro. Modos de cámara lenta 5x y hiperlapso de 60x. Micrófono direccional de 3 cápsulas y conector para micrófono. Transmisión en vivo de alta calidad. Fácil conexión de teléfono inteligente.
Ranura para tarjeta de memoria/medios Ranura única: SD/SDHC/SDXC [máximo de 128 GB]. E/S de vídeo 1 x salida micro-HDMI
E/S de audio 1 entrada estéreo TRS de 1/8″/3,5 mm. E/S de alimentación 1 x entrada USB-C. Otras E/S 1 salida de datos USB-C (USB 2.0) (compartido con entrada de alimentación). Inalámbrico WiFi, Bluetooth. Posicionamiento Global (GPS, GLONASS, etc.) Ninguno.</t>
  </si>
  <si>
    <r>
      <rPr>
        <b/>
        <sz val="11"/>
        <color rgb="FFFF0000"/>
        <rFont val="Arial"/>
        <family val="2"/>
      </rPr>
      <t xml:space="preserve"> g517953z798q5m7m</t>
    </r>
    <r>
      <rPr>
        <sz val="11"/>
        <color theme="1" tint="0.34998626667073579"/>
        <rFont val="Arial"/>
        <family val="2"/>
      </rPr>
      <t xml:space="preserve">
CELULAR MOTOROLA G54 5G</t>
    </r>
  </si>
  <si>
    <t>Celular Motorola G54. Memoria Interna 128 GB. Memoria RAM 8 GB. Memoria Expandible 1000 GB.  Sistema Operativo Android 13.  Procesador Mediatek de 8 Núcleos. Tamaño Pantalla 6.5 Pulgadas. Tipo de Pantalla LCD. Resolución Pantalla FHD+ (1080*2400). Resolución Cámara Frontal 1 16 Mpx. Tipo de Cámara Posterior Dual. Resolución Cámara Posterior 1 50  Mpx. Resolución Otras Cámaras Posteriores 2MPX. Flash Frontal No Tiene Flash Frontal. Flash Posterior SI Tiene Flash Posterior. Espacios Para SIM Card Bandeja Hibrida (espacio para sim card y memoria). Tipos de Puertos Entradas y Salidas Entrada Tarjeta Nano SD, Puerto USB Tipo C, Salida de Audífonos. Otras Tecnologías de Conectividad Supports GPS, AGPS, LTEPP, SUPL, Glonass, Galileo, NFC.Opciones de Conectividad Bluetooth, Conexión Con Cable, USB, WiFi, NFC. Capacidad de la Batería 5000 mAh. Resistencia al Agua Resistente a Salpicaduras (IPX4) .Garantía 12 Meses. Qué incluye el producto Cargador y funda siliconada. Qué No incluye el producto Audífonos.</t>
  </si>
  <si>
    <t>SEGUNDA OPCIÓN</t>
  </si>
  <si>
    <r>
      <rPr>
        <b/>
        <sz val="11"/>
        <color rgb="FFFF0000"/>
        <rFont val="Arial"/>
        <family val="2"/>
      </rPr>
      <t>abc1gq0zme4tf2we</t>
    </r>
    <r>
      <rPr>
        <sz val="11"/>
        <color theme="1" tint="0.34998626667073579"/>
        <rFont val="Arial"/>
        <family val="2"/>
      </rPr>
      <t xml:space="preserve">
CELULAR OPPO A78</t>
    </r>
  </si>
  <si>
    <t>Capacidades RAM y ROM: 8 GB + 256 GB / Tipo de RAM: LPDDR4x @ 2133MHz, 2 x 16 bits / Especificaciones ROM: UFS 2.2 @ 2-Lanes Gear 3 / Tarjeta de almacenamiento del teléfono: Soportada / USB OTG: Soportado. Pantalla Tamaño: 6.43" / Resolución: FHD+ (2400×1080) / Tasa de refresco: 90Hz/60Hz / Profundidad de color: 16.7 mil millones de colores (8 bits) / Densidad de pixeles: 409 ppi / Brillo: 430 nits. Cámara Trasera: Cámara principal: 50 MP; apertura de f/1.8; FOV 77°; lente de 5 elementos; soporte AF, anillo de enfoque abierto, sin soporte para OIS - Retrato 1 y 2: 2 MP; apertura de f/2.4; FOV 89° / Frontal: 8 MP; apertura f/2.0; FOV of 83°; lente de 4 elementos, sin soporte AF. Chips CPU: Qualcomm® Snapdragon™ 680 / Velocidad de los núcleos de la CPU: 8 núcleos. Batería: Valor típico: 5000 mAh/19.35 Wh. Carga rápida: 67SUPERVOOCTM. Biometría Sensor de huellas digitales: Soportado / Reconocimiento facial: Soportado. Sensor geomagnético / Sensor de proximidad / Sensor óptico en pantalla / Sensor de aceleración / Giroscopio / Red móvil SIM 2: Soportada / SIM: Tarjeta Nano-USIM. Sistema operativo: ColorOS 13.1.</t>
  </si>
  <si>
    <r>
      <rPr>
        <b/>
        <sz val="11"/>
        <color rgb="FFFF0000"/>
        <rFont val="Arial"/>
        <family val="2"/>
      </rPr>
      <t>ap8j8wggm8haaju8</t>
    </r>
    <r>
      <rPr>
        <sz val="11"/>
        <color theme="1" tint="0.34998626667073579"/>
        <rFont val="Arial"/>
        <family val="2"/>
      </rPr>
      <t xml:space="preserve">
ZHIYUN SMOOTH Q3 GIMBAL ESTABILIZADOR 3 EJES PARA SMARTPHONE</t>
    </r>
  </si>
  <si>
    <t xml:space="preserve">Número de ejes: 3 ejes (rotación, inclinación, paneo). Rango de rotación Pan (Panoramico): 300 °. Tilt (Inclinación): -260 a 80 °. Roll (Rotación: -170 a 170 °. Capacidad de carga: 280 g. Dimensiones de Smartphone compatible: Ancho: 55 a 90 mm. Puertos: 1 x USB tipo C. Frecuencia inalámbrica: 2,4 GHz (2,402 - 2,480). Protocolo inalámbrico: Bluetooth 4.2. Batería: 1300 mAh. Duración de la batería: Estándar 15 horas (Datos de laboratorio). Temperatura de funcionamiento: -10 a 45 ° C. Dimensiones: 279 x 127 x 90 mm / 180 x 154 x 45 mm (plegado). Peso: 340 g.
SUJETO A DISPONIBILIDAD DE INVENTARIO.
IMAGEN DE REFERENCIA. </t>
  </si>
  <si>
    <r>
      <rPr>
        <b/>
        <sz val="11"/>
        <color rgb="FFFF0000"/>
        <rFont val="Arial"/>
        <family val="2"/>
      </rPr>
      <t>z6dc4ucm8345u3hy</t>
    </r>
    <r>
      <rPr>
        <sz val="11"/>
        <color theme="1" tint="0.34998626667073579"/>
        <rFont val="Arial"/>
        <family val="2"/>
      </rPr>
      <t xml:space="preserve">
TELEVISOR LG DE 50" PULGADAS 4K</t>
    </r>
  </si>
  <si>
    <t>Televisor 50" 4K UHD 3840x2160 UHD, brillo 300 nits, Procesador a5 Gen 5 AI 4K,Inteligencia artificial ThinQ, Mejore su interior HGiG, Conectividad HDMI, USB,LAN, wi-fi, Bluetooth, audio 10w x canal. Cuenta con 9 modos de imagen (Vívido, Estándar, Eco, Cine, Deportes, Juego, Cineasta, (ISF)Experto(Habitación Luminosa), (ISF)Experto(Habitación Oscura)).
Canal HDMI de retorno de audio eARC (HDMI 2). Soporte Bluetooth Sí (V5.0). Entrada Ethernet 1ea. Simplink (HDMI CEC) Sí. Simplink (HDMI CEC) Sí. Entrada HDMI 3ea (compartible con eARC, ALLM como se especifica en HDMI 2.1). Entrada RF (antena/cable) 1ea. Entrada USB 2ea (v 2.0. Wi-Fi Sí (Wi-Fi 5).
Garantia 3 años</t>
  </si>
  <si>
    <r>
      <rPr>
        <b/>
        <sz val="11"/>
        <color rgb="FFFF0000"/>
        <rFont val="Arial"/>
        <family val="2"/>
      </rPr>
      <t xml:space="preserve"> 88cr0lm7757phjgy</t>
    </r>
    <r>
      <rPr>
        <sz val="11"/>
        <color theme="1" tint="0.34998626667073579"/>
        <rFont val="Arial"/>
        <family val="2"/>
      </rPr>
      <t xml:space="preserve">
TELEVISOR KALLEY 50" PULGADAS QLED 4K SMART TV GOOGLE</t>
    </r>
  </si>
  <si>
    <t>La serie de TV con sistema Google TV, pantalla 4K UHD con tecnología QLED y control por voz manos libres con micrófono incorporado te permitirá disfrutar de la máxima calidad audiovisual de tu contenido favorito desde más de 10.000 apps, con una interfaz simple y con recomendados para cada perfil de usuario según sus preferencias, perfiles dedicados para niños y además controla el TV con la ayuda de Google usando solo tu voz.
+10.000 apps y juegos en un menú simple y fácil de usar. Más brillo y colores increíbles gracias a su pantalla QLED.
Tipos de Puertos Entradas y Salidas: Cable óptico digital - Puerto Auxiliar de Audio - Puerto HDMI - Puerto HDMI 2.1 - Puerto LAN/Ethernet - Puerto USB - Puerto USB 2.0.</t>
  </si>
  <si>
    <r>
      <rPr>
        <b/>
        <sz val="11"/>
        <color rgb="FFFF0000"/>
        <rFont val="Arial"/>
        <family val="2"/>
      </rPr>
      <t>hc59aw9e28x4d328</t>
    </r>
    <r>
      <rPr>
        <sz val="11"/>
        <color theme="1"/>
        <rFont val="Arial"/>
        <family val="2"/>
      </rPr>
      <t xml:space="preserve">
CARPA PLEGABLE 2×2 CON FILTRO UV</t>
    </r>
  </si>
  <si>
    <t>Carpa Plegable de 2x2x2.8 metros de Lona Impermeable en Poliéster y Nylon resistente al sol y lluvia leve. Su estructura en Acero Posee una pintura resistente con 4 niveles de altura. Ideal para aislamiento, diagnóstico o prevención, pequeños talleres de pintura y similares.  Fácil de transportar, armar y disfrutar del toldo plegable 2×2 donde quieras.
Estructura de Acero Plegable. Peso aprox: 15 Kg. Colores disponibles: Blanco, Azul, Rojo. Medidas 2mt x 2mt x 2.8mt. Material Metal acero, poliéster y nylon.
Se incluye en el pedido: Lona Impermeable con filtro UV 2×2 Mts. Estructura Plegable 2×2 Mts
EL COLOR PUEDE VARIAR DE ACUERDO A LA DISPONIBILIDAD DE PRODUCTO, EL COLOR NO INFLUYE EN EL RENDIMIENTO DEL PRODUCTO
SUJETO A DISPONIBILIDAD DE INVENTARIO.</t>
  </si>
  <si>
    <r>
      <rPr>
        <b/>
        <sz val="11"/>
        <color rgb="FFFF0000"/>
        <rFont val="Arial"/>
        <family val="2"/>
      </rPr>
      <t>ea5ljzq0f491ybh1</t>
    </r>
    <r>
      <rPr>
        <sz val="11"/>
        <color theme="1" tint="0.34998626667073579"/>
        <rFont val="Arial"/>
        <family val="2"/>
      </rPr>
      <t xml:space="preserve">
SILLA PLÁSTICA SIN BRAZOS BAMBU BLANCO</t>
    </r>
  </si>
  <si>
    <t>Sillas de plástico, paquete por 4 unidades
Características: Sillas para aire libre y espacios exteriores.Material: Plástico color blanco, Alto: 89 cm,Ancho/Profundo: 49,5 cm,Largo: 46,5 cm. Uso: Interior y exterior protegido de la lluvia
Recomendaciones: Para el almacenamiento de los muebles de exterior es importante que mientras no los estés usando, los cubras con los protectores disponibles para cada diseño, ya que los protege de los efectos dañinos del sol directo y la lluvia. De esta manera se prolonga su vida útil y se mantienen sus colores por más tiempo.</t>
  </si>
  <si>
    <r>
      <rPr>
        <b/>
        <sz val="11"/>
        <color rgb="FFFF0000"/>
        <rFont val="Arial"/>
        <family val="2"/>
      </rPr>
      <t>233l095o2kl0fj62</t>
    </r>
    <r>
      <rPr>
        <sz val="11"/>
        <color theme="1" tint="0.34998626667073579"/>
        <rFont val="Arial"/>
        <family val="2"/>
      </rPr>
      <t xml:space="preserve">
SILLA PLASTICA SIN BRAZOS BLANCA</t>
    </r>
  </si>
  <si>
    <t>Silla plástica sin brazos  Es ideal para disfrutar eventos por su gran comodidad, ergonomía y resistencia. La silla es apilable hasta por 20 unidades para almacenarla de forma fácil y transportarlas eficientemente.  La calidad y el diseño que buscas al precio que necesitas.
Medidas (cm): 48 ancho, 48 largo, 86 alto, Material: Polipropileno (Plástico)
Resistencia: 100 kg, Protección UV para proteger de luz y agua 
Aptas para interiores y exteriores
Resisten tráfico pesado para restaurantes y bares
imagen de referencia, sujeto a verificación de inventario</t>
  </si>
  <si>
    <t>TERCERA OPCIÓN</t>
  </si>
  <si>
    <r>
      <rPr>
        <b/>
        <sz val="11"/>
        <color rgb="FFFF0000"/>
        <rFont val="Arial"/>
        <family val="2"/>
      </rPr>
      <t>rqd2687h03nj7v2f</t>
    </r>
    <r>
      <rPr>
        <sz val="11"/>
        <color theme="1" tint="0.34998626667073579"/>
        <rFont val="Arial"/>
        <family val="2"/>
      </rPr>
      <t xml:space="preserve">
SILLA PLASTICA APARIENCIA RATTAN, SIN BRAZOS</t>
    </r>
  </si>
  <si>
    <t>Ancho: 49.9 cm; Alto: 86.5 cm
Características: Silla plástica, Sin Brazos; Apariencia Ratán; incluye tacones antideslizantes; Fácil de Limpiar; Con Filtro UV.
Color: Sujeto a disponibilidad de inventario
Peso máximo soportado de 110kg / 1 año de garantía</t>
  </si>
  <si>
    <r>
      <rPr>
        <b/>
        <sz val="11"/>
        <color rgb="FFFF0000"/>
        <rFont val="Arial"/>
        <family val="2"/>
      </rPr>
      <t xml:space="preserve"> 6i5k05u5e0k55zha</t>
    </r>
    <r>
      <rPr>
        <sz val="11"/>
        <color theme="1" tint="0.34998626667073579"/>
        <rFont val="Arial"/>
        <family val="2"/>
      </rPr>
      <t xml:space="preserve">
CABINA ACTIVA RECARGABLE AS-7000R 15” + TRÍPODE</t>
    </r>
  </si>
  <si>
    <t>Parlante: 15 pulgadas Recargable 12V7AMP. Driver: 1″ de titanio. Potencia: 7000 watts PMPO / 650 Watts / 300 WRMS. Funciones: MP3, Bluetooth, USB, SD, TWS, entrada para 2 micrófonos XLR-1/4, entrada AUX RCA, radio/FM, display LCD y salida de audio para CABINA PASIVA. Otras funciones: Batería recargable 12V7AMP y manija tipo maleta de ruedas. Accesorios: 2 Micrófonos inalámbricos UHF, cable de corriente, trípode y control.
SUJETO A DISPONIBILIDAD DE INVENTARIO.
IMAGEN DE REFERENCIA.</t>
  </si>
  <si>
    <r>
      <rPr>
        <b/>
        <sz val="11"/>
        <rFont val="Arial"/>
        <family val="2"/>
      </rPr>
      <t>NOTAS IMPORTANTES:</t>
    </r>
    <r>
      <rPr>
        <sz val="11"/>
        <rFont val="Arial"/>
        <family val="2"/>
      </rPr>
      <t xml:space="preserve">
Estimado cliente le informamos:
• nuestra oferta tiene vigencia de</t>
    </r>
    <r>
      <rPr>
        <b/>
        <sz val="11"/>
        <rFont val="Arial"/>
        <family val="2"/>
      </rPr>
      <t xml:space="preserve"> 5 días hábiles </t>
    </r>
    <r>
      <rPr>
        <sz val="11"/>
        <rFont val="Arial"/>
        <family val="2"/>
      </rPr>
      <t xml:space="preserve">a partir de la fecha de finalización del Evento </t>
    </r>
    <r>
      <rPr>
        <b/>
        <sz val="11"/>
        <rFont val="Arial"/>
        <family val="2"/>
      </rPr>
      <t>(20/06/2024)</t>
    </r>
    <r>
      <rPr>
        <sz val="11"/>
        <rFont val="Arial"/>
        <family val="2"/>
      </rPr>
      <t>. Favor validar disponibilidad de inventario antes de adquirir los productos en tienda. 
• Tener en cuenta que en *</t>
    </r>
    <r>
      <rPr>
        <b/>
        <sz val="11"/>
        <rFont val="Arial"/>
        <family val="2"/>
      </rPr>
      <t>TIENDA VIRTUAL DEL ESTADO COLOMBIANO TVEC, o GRANDES SUPERFICIES</t>
    </r>
    <r>
      <rPr>
        <sz val="11"/>
        <rFont val="Arial"/>
        <family val="2"/>
      </rPr>
      <t xml:space="preserve">* solo se pueden procesar Órdenes de Compra en las que el costo total de esta sea menor a la </t>
    </r>
    <r>
      <rPr>
        <b/>
        <sz val="11"/>
        <rFont val="Arial"/>
        <family val="2"/>
      </rPr>
      <t>*Mínima Cuantía*</t>
    </r>
    <r>
      <rPr>
        <sz val="11"/>
        <rFont val="Arial"/>
        <family val="2"/>
      </rPr>
      <t xml:space="preserve"> de la entidad solicitante. En caso tal de que el costo sea mayor a la Mínima Cuantía nos veremos en la penosa obligación de rechazar la Orden.
• Después de enviada la propuesta se solicita un tiempo de espera un mínimo de 24 horas, esto debido a que CCE no aprueba catálogos de manera inmediata.
</t>
    </r>
    <r>
      <rPr>
        <b/>
        <sz val="11"/>
        <rFont val="Arial"/>
        <family val="2"/>
      </rPr>
      <t>• Algunos productos se enviarían por transportadora certificada, les solicitamos amablemente aceptar la recepción por parte de ustedes para entregas parciales, ya que disponemos de varias bodegas a nivel nacional, de esta forma se agilizaría los tiempos de procesamiento de las órdenes. debido a esto algunos productos no cuentan con servicio de instalación.</t>
    </r>
    <r>
      <rPr>
        <sz val="11"/>
        <rFont val="Arial"/>
        <family val="2"/>
      </rPr>
      <t xml:space="preserve">
• Por favor revisar con su grupo de ingeniero las especificaciones técnicas de acuerdo a su necesidad inicial.
• Garantías de los bienes o productos Los bienes objeto de la Orden de Compra deben estar amparados por la garantía legal a que se refiere el Capítulo I del Título III de la Ley 1480 de 2011 y el Capítulo II del Decreto 735 de 2013. Cuando la Entidad Compradora decide adquirir bienes del Catálogo de Gran Almacén en la TVEC no puede exigir garantías adicionales a las previstas en la Ley 1480 de 2011 y en el Decreto 735 de 2013.
https://www.colombiacompra.gov.co/sites/cce_public/files/cce_tienda_virtual/_terminos_y_codiciones_de_uso_de_la_tienda_virtual_del_estado_colombiano_v2_08-08-2022docx.p</t>
    </r>
  </si>
  <si>
    <t>TECNOPROCESOS SAS. Wladimir Polanco Rodriguez, cel. 3203037569, comercial@tecnoprocesos.co</t>
  </si>
  <si>
    <t>Código Tienda Virtual</t>
  </si>
  <si>
    <t>Marca</t>
  </si>
  <si>
    <t>OBSERVACION</t>
  </si>
  <si>
    <t>Cámara SONY ZV-1F para videoblogs</t>
  </si>
  <si>
    <t>SONY</t>
  </si>
  <si>
    <t>Tonalidad de Color: Negro. Modelo Referencia: ZV-1F. Almacenamiento Fotos y Videos: Memoria SD, la cual no la incluye. Opciones de Conectividad: Bluetooth, USB, WiFi. Entrada de Micrófono. Entrada Tarjeta SD. Puerto Micro USB. Puerto USB Tipo C. Fuentes de Alimentacion de Energia: Batería Recargable Extraíble. Tamaño Pantalla: 3 Pulgadas. Resolucion de la Foto: 20.1  Megapixeles. Zoom Digital: De 3X a 8X. Zoom Optico: De 3X a 8X. Garantía: 12 Meses</t>
  </si>
  <si>
    <t>Celular 5G Motorola G54 128GB color negro</t>
  </si>
  <si>
    <t>MOTOROLA</t>
  </si>
  <si>
    <t>EMP1891711</t>
  </si>
  <si>
    <t>Estabilizador de 3 ejes para teléfonos inteligentes Gimbal iOS y Android</t>
  </si>
  <si>
    <t>GIMB</t>
  </si>
  <si>
    <t>Para teléfonos inteligentes que te ayuda a tomar fotos o vídeos de forma más estable. Admite el ajuste automático hacia arriba/abajo/izquierda/derecha y gesticula el disparo vertical. Dispone de 4 modos de uso: modo bloqueado, modo de medio seguimiento y modo completo; admite la posición trasera original de una tecla. Comunicación: Bluetooth. Ejes: 3 ejes. Configurado para: cámaras de acción. Configurado para: teléfonos inteligentes. Ángulo de inclinación: 270°. Ángulo de balanceo: 180°. Ángulo panorámico: 320°. Color: negro. Material: ABS</t>
  </si>
  <si>
    <t>Televisor PANASONIC 50" Pulgadas 127 Cm 50MX700 LED 4K-UHD Plano Smart TV</t>
  </si>
  <si>
    <t>PANASONIC</t>
  </si>
  <si>
    <t>Tipo de Pantalla: LED.Resolucion Pantalla: 4K-UHD. Tamaño Pantalla: 50 Pulgadas. Tamaño Pantalla: 127 Centímetros. Opciones de Conectividad: Bluetooth, USB, WiFi. Tipos de Puertos Entradas y Salidas: Cable óptico digital, 3 Puertos HDMI, Puerto USB 2.0, Puerto USB 3.1. Smart TV. Si Soporta Asistente de Voz. Sistema Operativo: Android TV. Sintonizador Digital DVB T2. Potencia de Audio: 20 Watts. Velocidad de Respuesta del TV: 60 Hz. Aplicaciones Preinstaladas: Amazon Prime Video, FOX, Google Games, Google Movies, Google Play Store, HBO GO, Netflix, Spotify, Youtube. Garantía: 12 meses. UNIDADES LIMITADAS</t>
  </si>
  <si>
    <t>UNIDADES LIMITADAS</t>
  </si>
  <si>
    <t>Televisor TCL 50" Pulgadas 127 cm 50P755 Classic 4K-UHD LED Smart TV Google</t>
  </si>
  <si>
    <t>TCL</t>
  </si>
  <si>
    <t>Tipo de Pantalla: LED. Resolucion Pantalla: 4K-UHD. Diseño de la pantalla: Plano. Tamaño Pantalla: 127 Centímetros. Opciones de Conectividad: Bluetooth, Conexión Con Cable, USB, WiFi. Tipos de Puertos Entradas y Salidas: Puerto Auxiliar de Audio, 3 Puertos HDMI, 1 Puerto HDMI 2.1, Puerto LAN/Ethernet, 3 Puerto USB 3.1, Salida de Audífonos. Chromecast. Ancho o Frente (Sin Base): 111.1 Centímetros. Alto (Sin Base): 64.6 Centímetros. Fondo (Sin Base): 6.87 Centímetros. Alto (Con Base): 70.2  Centímetros. Smart TV. Si Soporta Asistente de Voz. Sistema Operativo: Google TV. Sintonizador Digital DVB T2. Si Tiene Opcion de Compartir Pantalla. Potencia de Audio: 20 Watts. Velocidad de Respuesta del TV: 60 Hz. Incluye el producto: Control Remoto Inteligente, Cable de Alimentación y Soporte de Mesa  No incluye baterías AAA para Control Remoto. No es recomendado para gaming. Aplicaciones Preinstaladas: Amazon Prime Video, Google Play Store, Netflix, TCL Channel, Youtube. Garantía 2 años</t>
  </si>
  <si>
    <t>Se cotiza TV con sistema Google TV, dado que es la opción más común en el mercado. Google TV es una evolución de Android TV, que tiene mejores ventajas que este último. Además, los televisores con Android TV tienden a ser versiones menos modernas de las marcas de TV. Así mismo, la interfaz gráfica de Google es mejor e igual se tiene acceso a todo el ecosistema Google. En el tamaño que solicitan pocas referencias cumplen, siendo la má popular la de la marca Challenger, la cual es una versión de TV menos moderna y con menor desempeño que opciones similares de la competencia</t>
  </si>
  <si>
    <t>CARPA TIPO
KIOSCO DE 2M X
2M, TECHO Y
ESTRUCTURA
PLEGABLE</t>
  </si>
  <si>
    <t>NACIONAL</t>
  </si>
  <si>
    <t>CARPA: (LONA PLASTIFICADA VERANO) Confeccionada en lona 100% impermeable,
PVC por ambas caras, 400 gramos /mt2; resistente a la acción de rayos solares y a
todo tipo de intemperie, protección biocida anti –hongos, con alta adherencia
(sellada) y retardante al fuego, termosellada en sus uniones y terminales para mayor
durabilidad, cocida en sus bordes con máquina triple transporte, y lona en color a
elección.
ESTRUCTURA PLEGABLE: Fabricada todo en tubo cold rolled cuadrado de 1” calibre 18
para cerchas, parales de 1 ½ en calibre16, para patas todo debidamente pintado en
electrostática. Garantia 3 meses</t>
  </si>
  <si>
    <t>Silla VANYPLAS Bambu sin brazos blanca</t>
  </si>
  <si>
    <t>VANYPLAS</t>
  </si>
  <si>
    <t>Altura: 89 Centímetros. Ancho: 50 Centímetros. Grosor del Asiento: 3 Centímetros. Material Exterior: Polipropileno. Peso Maximo Soportado: 120. Sin Brazos. Garantía: 12 Meses</t>
  </si>
  <si>
    <t>CABINA ACTIVA PROEL V12WAVE</t>
  </si>
  <si>
    <t>PROEL</t>
  </si>
  <si>
    <t>La cabina activa V12WAVE de PROEL, con 600w, biamplificada clase D, con woofer de 12 pulgadas y driver de 1 pulgada, es un sistema de sonido portátil activo que cuenta con múltiples entradas y un reproductor de MP3 avanzado con conectividad BLUETOOTH, capaz de reproducir canciones desde una tarjeta SD, una MEMORIA USB y también desde su teléfono inteligente o tableta a través de una conexión BLUETOOTH. V WAVE incluye también la función BT LINK que permite conectar tu dispositivo BLUETOOTH a dos altavoces en modo ESTÉREO, eliminando por completo la necesidad de cables.
El mezclador de 3 canales incorporado, con controles de nivel independientes y un ecualizador de 2 bandas, incluye también dos entradas USB para conectar micrófonos inalámbricos PROEL U24H o U24B de 2,4 GHz con receptor USB. Garantia 1 año. No incluye tripode</t>
  </si>
  <si>
    <t>PANAMERICANA LIBRERÍA Y PAPELERIA S.A</t>
  </si>
  <si>
    <t>GSF01-CAMARA CANON EOS 5D SOLO CUERPO</t>
  </si>
  <si>
    <t>CAMARA DIGITAL CANON EOS 5D MARK IV (SOLO CUERPO) 
MARCA: CANON
REFERENCIA  EOS 5D MARK IV (SOLO CUERPO)
* CMOS 30,4 MEGAPIXELES 
* ISO 100-3200; 50-102400 
* GPS, WI-FI, NFC-
* VIDEOS EOS 4K, CAPTA FOTOGRAFIAS DE 8 MP CON FACILIDAD
* LCD CLEAR VIEW II TACTIL 3.2.
*  COMPATIBLE CON TARJETAS DE MEMORIAS SD, SDHC Y SDXC, CON UHS-I.
* DIMENSIONES (AN. X AL. X PR.) APROX. 5.93 X 4.58 X 2.99 PULGADAS/150.7 X 116.4 X 75.9 MM PESO APROX. 31.39 ONZAS/890 G (INCLUYENDO LA BATERIA, LA TARJETA CF Y LA TARJETA SD).
 ** Sujeto a disponibilidad de inventario</t>
  </si>
  <si>
    <t>GSF01-CELULAR MOTOROLA G54 RAM 8 GB, 128 GB, 6.5"</t>
  </si>
  <si>
    <t>Marca: motorola
referencia: G54
Tecnología: 5G/ 4G / 3G / 2G                            
 Memoria RAM: 8 GB                                   
 Capacidad: 128 GB                                  
 Procesador: octacore – 2,2 GHz mediatek dimensity 7020                                                      
 Sistema operativo: Android 13                            
 Doble SIM: sí                                    
 Tamaño pantalla: 6.5 pulgadas                                    
 Batería: 5000 mAh
 Color: negro espacial                              
Resolución cámara: principal 50 mpx y frontal 16 mpx
**Garantía 1 año **
*Imagen de referencia
** Sujeto a disponibilidad, entrega 30 a 45 días hábiles bajo orden de compra **</t>
  </si>
  <si>
    <t>GSF01-ESTABILIZADOR OSMO MOBILE 6</t>
  </si>
  <si>
    <t>Marca: DJI 
Referencia: CP.OS.00000213,01
Osmo Mobile 6 es un estabilizador inteligente para teléfonos inteligentes repleto de funciones creativas. No solo es compacto y fácilmente plegable para caber en la palma de la mano, sino que también se inicia automáticamente una vez desplegado para capturar imágenes en cualquier momento. Obtenga ángulos dinámicos y selfies perfectos usando la barra de extensión incorporada. Una gran cantidad de funciones y guías inteligentes están a su disposición. La aplicación DJI Mimo facilita el disparo, la edición y el uso compartido eficientes, lo que le permite capturar cada momento inolvidable.
Garantía 1 año
** Sujeto a disponibilidad, entrega 30 días hábiles bajo orden de compra **</t>
  </si>
  <si>
    <t>GSF01-TELEVISOR SAMSUNG 50" QLED 4K SMART (QN50Q60BAKXZL)</t>
  </si>
  <si>
    <t>Marca:SAMSUNG
Referencia:QN50Q60CAKXZL
Pantalla  50" QLED Serie 6 
Resolución : 3,840 x 2,160
Motor de imágenes : Procesador Quantum Lite 4K
Frecuencia de refresco : 60 H
HDR (High Dynamic Range) Quantum HDR
Dolby Digital Plus  MS12 2 ch
Potencia de salida (RMS) :  20 W
Tipo de altavoces: 2 CH
Sistema operativo:Tizen™ Bixby
Sintonizador analógico
Conectividad: HDMI,USB,Ethernet (LAN),Salida de audio digital (óptica), Entrada RF (antena / cable) ,(WiFi5),Bluetooth (BT5.2),
Garantía 1 año
** Sujeto a disponibilidad, entrega 30 días hábiles bajo orden de compra **</t>
  </si>
  <si>
    <t>GSF01-CARPA TIPO KIOSCO 2M X 2M CUATRO AGUAS CON 3 LATERALES</t>
  </si>
  <si>
    <t>MARCA: GENÉRICO
Medida: 2M X 2M
Descripción:
Estructura en tubo metálico Cold Rolled
Parales: Tubo cuadrado 1" 1/2  en calibre 16
Cerchas: Tubo cuadrado de 1"  en calibre 18
Diagonales: Tubo cuadrado 1" en calibre 18
Acabado: Pintura polvo horneable electrostática 
Diseño: Cuatro aguas con tres laterales
Lona verano recubierta en PVC con soporte textil de poliéster
Fácil limpieza
Resistente a hongos
100% impermeable
Protección UV
Color: Según disponibilidad
Estructura desarmable
No incluye instalación
Garantía de 6 meses por defecto de fabricación 
**Sujeto a disponibilidad de inventario</t>
  </si>
  <si>
    <t>GSF01-SILLA PLASTICA RIMAX ECO SAMBA BLANCA SIN BRAZOS</t>
  </si>
  <si>
    <t>MARCA: RIMAX
Referencia: 11814
Color: Blanco
Medida: 52,5CM largo X 46,5CM ancho X 87,5CM alto
Material: Plástico
Ergonómica, estable y comoda ideal para espacios empresariales
**Sujeto a disponibilidad de inventario</t>
  </si>
  <si>
    <t>GSF01-CABINA ACTIVA DE 15" YAMAHA (DXR15 MKII)</t>
  </si>
  <si>
    <t>Marca: YAMAHA
Referencia: DXR15MKII
Altavoz activo Yamaha Dxr15 mkII
Configuración: Woofer de 15" + Tweeter de neodimio de 1,75"
Dispersión: Difusor 90° x 60°
2 vías biamplificado con 1100W (950 W LF + 150 W HF)
Etapas de amplificación Class-D
Respuesta en frecuencia: 49 - 20.000 Hz
SPL máx. 134 dB
Entradas y salidas XLR y Jack
Recinto de color negro de ABS con 3x puntos de volado M10x18
Vaso de montaje en poste de 35 mm
Rejilla de altavoz envolvente
Medida: 445 x 700 x 380 mm
Peso: 21,8 kg
Color: Negro
Garantía 1 año
** Sujeto a disponibilidad, entrega 30 días hábiles bajo orden de compra **</t>
  </si>
  <si>
    <t>No contamos con el producto en combo, se oferta individual</t>
  </si>
  <si>
    <t>GSF01-TRIPODE PARA CABINA 15" PROFESIONAL</t>
  </si>
  <si>
    <t>Marca: PROFESIONAL
Referencia: TRIPODE CABINA 15"
Tripode diseñado para cabinas hasta 15" 
excluyentes de Garantía: Daños provocados por golpes, ralladuras, cambios de voltaje, oxidación, exceso de polvo, golpes, ruptura de la parte exterior del producto, daños en accesorios, modificación, alteración, reparación por terceros (servicio técnico no autorizado), o daños provocados por el mal uso del producto o cuidado inadecuado del mismo anulan la garantía.
Garantía 1 año por defectos de fabricacion
** Sujeto a disponibilidad, entrega 30 días hábiles bajo orden de compra **</t>
  </si>
  <si>
    <t>CAMARA SONY ZVE10 LENTE SONY 16-50</t>
  </si>
  <si>
    <t>Celular Motorola G34 Red 5G, 256GB/8GB + 8GB RAM BOOST, camaras 50 MP + 2 MP, Camara frontal de 16 MP, Procesador Qualcomm Snapdragon 2,2 GHZ, Pantalla 6,5" LCD HD 120Hz, Bluetooh, Android 14, Bateria de 5000 mAh, Sensor de Huella, Altavoces Dolby Atmos, Lector NFC, Dual Sim. Incluye Cargador y estuche</t>
  </si>
  <si>
    <t>ESTABILIZADOR DJI OSMO MOBIL SE</t>
  </si>
  <si>
    <t>TELEVISOR TCL 50" PULGADAS 4KUHD GOOGLE TV. BLUETHOOTH. CONEXIÓN CON CABLE. USB.</t>
  </si>
  <si>
    <t>CARPA PLEGABLE TECHO Y ESTRUCTURA. DE DIMENSIONES 2.00 mts x 2.00 mts COLOR BLANCO. DESCRIPCIÓN: LONA: Elaborada en lonas 100 % impermeables de larga duración con sus respectivas correas de alta resistencia para el amarre a la estructura, todo debidamente vulcanizado alta frecuencia con refuerzos en todos sus ángulos y puntos de temple, Resistente a todo tipo de intemperie.COLOR DE LONA BLANCO. ESTRUCTURA: Fabricada y ensamblada en tubería rectangular de 12 x 25 calibre 20 para su sistema en cerchado y para sistema sostenimiento (patas) tubo cuadrado de 1” 1/4 calibre 20; cuadrado 1” calibre 20 pintura (electroestática) COLOR DE ESTRUCTURA BLANCA.</t>
  </si>
  <si>
    <t>Silla plástica sin brazos para eventos Blanca</t>
  </si>
  <si>
    <t>CABINA ACTIVA. PARLANTE DE 15 ". 40 OZ. DIAFRAGMA 1": 6.45OZ. 8OHM. RESPUESTA DE FRECUENCIA: 45 - 18 K HZ. COBERTURA: H100° X V60°. POTENCIA: 960W. PMPO. 120W. RMS. 480W. PEAK. SENSIBILIDAD 1W/1M. 99DB. SPL. PICO 126DB. LUZ LED ON/OFF. ENTRADA MIC. XLR Y JACK 1/4". ENTRADA LINE XLR Y RCA. SALIDA LINE.XLR Y 1/4". VOLTAJE 115-230VAC.</t>
  </si>
  <si>
    <t>sobrepasa el presupuesto</t>
  </si>
  <si>
    <t>sobrepasa el presupuesto y la marca es canon</t>
  </si>
  <si>
    <t>sobrepasa el presupuesto y cumple con las caracteristicas</t>
  </si>
  <si>
    <t>Cumple</t>
  </si>
  <si>
    <t>es el motorola G54 pero se pasa en $114.395</t>
  </si>
  <si>
    <r>
      <t>Cel 5G Moto G54 128GB "Ng pantalla LCD de 6,5 pulgadas aumenta la resolución en esta generación, sie</t>
    </r>
    <r>
      <rPr>
        <b/>
        <sz val="9"/>
        <color theme="1" tint="0.34998626667073579"/>
        <rFont val="Arial"/>
        <family val="2"/>
      </rPr>
      <t xml:space="preserve">ndo Full HD+ con una velocidad de refresco de 30 a 120 Hz , 8GB de RAM y 128Gb de almacenamiento, la cámara frontal incorporada en una perforación en el centro. La lente </t>
    </r>
    <r>
      <rPr>
        <sz val="9"/>
        <color theme="1" tint="0.34998626667073579"/>
        <rFont val="Arial"/>
        <family val="2"/>
      </rPr>
      <t>tiene una resolución de 16 megapíxeles.cámara dual con lente principal de 50 megapíxeles con OIS y una segunda lente de 8 megapíxeles que sirve de ultra gran angular, macro y auxiliar para el modo retrato.batería de 5.000 mAh que soporta carga de 33W. El terminal tiene minijack y radio FM, NFC y altavoces estéreo con sonido Dolby Atmos. Se pone a la venta con Android 13. Entrada Tarjeta Nano SD. Puerto USB Tipo C. Salida de Audífonos. Garantia 12 meses. El producto incluye cargador. PRODUCTO SIN IVA</t>
    </r>
  </si>
  <si>
    <t>Cumple pero se bajan en la mitad del presupuesto. Consultar</t>
  </si>
  <si>
    <t>Si cumple con las características y precio a cabilidad</t>
  </si>
  <si>
    <t>no dice la marca y el precio esta muy por debajo de lo estimado.</t>
  </si>
  <si>
    <t>se pasa del presupuesto, es la marca premiun del mercado</t>
  </si>
  <si>
    <t>Se sube de la marca y precio</t>
  </si>
  <si>
    <t>Cumple con las especificaciones pero se pasa $300 mil del ptto</t>
  </si>
  <si>
    <t>esta cumpliendo y mejor precio</t>
  </si>
  <si>
    <t>Sobrepasa el presupuesto</t>
  </si>
  <si>
    <t>Se ajusta el presupuesto esta por debajo caracteristicas, la marca no cumple en términos de que no es conocida. La marca deseada es samsug pero la ofertada cumple.</t>
  </si>
  <si>
    <t>Cumple con la marca deseada pero se pasa el presupuesto en $250 mil</t>
  </si>
  <si>
    <t xml:space="preserve">Cumple las características, el precio esta por debajo de lo proyectado </t>
  </si>
  <si>
    <t>Cumple con las características y precio igual q cencosur y es más económico.</t>
  </si>
  <si>
    <t>se baja mucho de precio y no tiene marca</t>
  </si>
  <si>
    <t>PROMEDIO</t>
  </si>
  <si>
    <t>CENCOSUD</t>
  </si>
  <si>
    <t>PANAMERICANA</t>
  </si>
  <si>
    <t>TECNOPROCESOS</t>
  </si>
  <si>
    <t>HAS</t>
  </si>
  <si>
    <t>CLARYICON</t>
  </si>
  <si>
    <t>COLSUBSIDIO</t>
  </si>
  <si>
    <t>VALOR TOTAL</t>
  </si>
  <si>
    <t>Valores por encima del promedio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</si>
</sst>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409]#,##0"/>
    <numFmt numFmtId="165" formatCode="&quot;$&quot;\ #,##0"/>
    <numFmt numFmtId="166" formatCode="_-&quot;$&quot;\ * #,##0_-;\-&quot;$&quot;\ * #,##0_-;_-&quot;$&quot;\ * &quot;-&quot;??_-;_-@_-"/>
  </numFmts>
  <fonts count="30" x14ac:knownFonts="1">
    <font>
      <sz val="11"/>
      <color theme="1"/>
      <name val="Arial Nov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Arial Nova"/>
      <family val="2"/>
    </font>
    <font>
      <b/>
      <sz val="11"/>
      <color theme="1"/>
      <name val="Calibri Light"/>
      <family val="2"/>
      <scheme val="major"/>
    </font>
    <font>
      <sz val="11"/>
      <color rgb="FF000000"/>
      <name val="Calibri Light"/>
      <family val="2"/>
      <scheme val="major"/>
    </font>
    <font>
      <sz val="11"/>
      <color theme="1"/>
      <name val="Calibri Light"/>
      <family val="2"/>
      <scheme val="major"/>
    </font>
    <font>
      <sz val="11"/>
      <color theme="1"/>
      <name val="Aptos"/>
      <family val="2"/>
    </font>
    <font>
      <sz val="12"/>
      <color rgb="FF000000"/>
      <name val="Aptos"/>
      <family val="2"/>
    </font>
    <font>
      <sz val="8"/>
      <color rgb="FF000000"/>
      <name val="Aptos"/>
      <family val="2"/>
    </font>
    <font>
      <sz val="8"/>
      <color theme="1"/>
      <name val="Aptos"/>
      <family val="2"/>
    </font>
    <font>
      <sz val="8"/>
      <color theme="1"/>
      <name val="Calibri Light"/>
      <family val="2"/>
      <scheme val="major"/>
    </font>
    <font>
      <sz val="11"/>
      <color theme="1" tint="0.34998626667073579"/>
      <name val="Arial"/>
      <family val="2"/>
    </font>
    <font>
      <sz val="8"/>
      <color theme="1" tint="0.34998626667073579"/>
      <name val="Arial"/>
      <family val="2"/>
    </font>
    <font>
      <sz val="11"/>
      <color theme="1"/>
      <name val="Arial"/>
      <family val="2"/>
    </font>
    <font>
      <b/>
      <sz val="12"/>
      <name val="Arial"/>
      <family val="2"/>
    </font>
    <font>
      <b/>
      <sz val="12"/>
      <color theme="1"/>
      <name val="Arial"/>
      <family val="2"/>
    </font>
    <font>
      <b/>
      <sz val="11"/>
      <color theme="1"/>
      <name val="Arial"/>
      <family val="2"/>
    </font>
    <font>
      <sz val="11"/>
      <color theme="0"/>
      <name val="Arial"/>
      <family val="2"/>
    </font>
    <font>
      <sz val="11"/>
      <color theme="1" tint="0.499984740745262"/>
      <name val="Arial"/>
      <family val="2"/>
    </font>
    <font>
      <b/>
      <sz val="11"/>
      <color rgb="FFFF0000"/>
      <name val="Arial"/>
      <family val="2"/>
    </font>
    <font>
      <b/>
      <sz val="14"/>
      <color rgb="FFFF0000"/>
      <name val="Arial"/>
      <family val="2"/>
    </font>
    <font>
      <sz val="10"/>
      <color theme="1" tint="0.34998626667073579"/>
      <name val="Arial"/>
      <family val="2"/>
    </font>
    <font>
      <sz val="11"/>
      <name val="Arial"/>
      <family val="2"/>
    </font>
    <font>
      <b/>
      <sz val="11"/>
      <name val="Arial"/>
      <family val="2"/>
    </font>
    <font>
      <sz val="9"/>
      <color theme="1" tint="0.34998626667073579"/>
      <name val="Arial"/>
      <family val="2"/>
    </font>
    <font>
      <sz val="11"/>
      <name val="Calibri"/>
      <family val="2"/>
    </font>
    <font>
      <b/>
      <sz val="9"/>
      <color theme="1" tint="0.34998626667073579"/>
      <name val="Arial"/>
      <family val="2"/>
    </font>
    <font>
      <sz val="8"/>
      <name val="Calibri"/>
      <family val="2"/>
    </font>
  </fonts>
  <fills count="14">
    <fill>
      <patternFill patternType="none"/>
    </fill>
    <fill>
      <patternFill patternType="gray125"/>
    </fill>
    <fill>
      <patternFill patternType="solid">
        <fgColor theme="4" tint="0.79998168889431442"/>
        <bgColor indexed="64"/>
      </patternFill>
    </fill>
    <fill>
      <patternFill patternType="solid">
        <fgColor theme="1" tint="0.249977111117893"/>
        <bgColor indexed="64"/>
      </patternFill>
    </fill>
    <fill>
      <patternFill patternType="solid">
        <fgColor theme="1" tint="0.499984740745262"/>
        <bgColor indexed="64"/>
      </patternFill>
    </fill>
    <fill>
      <patternFill patternType="solid">
        <fgColor theme="5"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92D050"/>
        <bgColor indexed="64"/>
      </patternFill>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theme="5"/>
        <bgColor indexed="64"/>
      </patternFill>
    </fill>
  </fills>
  <borders count="23">
    <border>
      <left/>
      <right/>
      <top/>
      <bottom/>
      <diagonal/>
    </border>
    <border>
      <left style="thin">
        <color rgb="FF00B0F0"/>
      </left>
      <right style="thin">
        <color rgb="FF00B0F0"/>
      </right>
      <top style="thin">
        <color rgb="FF00B0F0"/>
      </top>
      <bottom style="thin">
        <color rgb="FF00B0F0"/>
      </bottom>
      <diagonal/>
    </border>
    <border>
      <left style="thin">
        <color rgb="FF00B0F0"/>
      </left>
      <right style="thin">
        <color rgb="FF00B0F0"/>
      </right>
      <top style="thin">
        <color rgb="FF00B0F0"/>
      </top>
      <bottom/>
      <diagonal/>
    </border>
    <border>
      <left style="thin">
        <color rgb="FF00B0F0"/>
      </left>
      <right style="thin">
        <color rgb="FF00B0F0"/>
      </right>
      <top/>
      <bottom style="thin">
        <color rgb="FF00B0F0"/>
      </bottom>
      <diagonal/>
    </border>
    <border>
      <left style="thin">
        <color theme="8" tint="0.59999389629810485"/>
      </left>
      <right style="thin">
        <color theme="8" tint="0.59999389629810485"/>
      </right>
      <top style="thin">
        <color theme="8" tint="0.59999389629810485"/>
      </top>
      <bottom style="thin">
        <color theme="8" tint="0.59999389629810485"/>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2" tint="-0.24994659260841701"/>
      </left>
      <right/>
      <top style="thin">
        <color theme="2" tint="-0.24994659260841701"/>
      </top>
      <bottom style="thin">
        <color theme="2" tint="-0.24994659260841701"/>
      </bottom>
      <diagonal/>
    </border>
    <border>
      <left/>
      <right/>
      <top style="thin">
        <color theme="2" tint="-0.24994659260841701"/>
      </top>
      <bottom style="thin">
        <color theme="2" tint="-0.24994659260841701"/>
      </bottom>
      <diagonal/>
    </border>
    <border>
      <left/>
      <right style="thin">
        <color theme="2" tint="-0.24994659260841701"/>
      </right>
      <top style="thin">
        <color theme="2" tint="-0.24994659260841701"/>
      </top>
      <bottom style="thin">
        <color theme="2" tint="-0.24994659260841701"/>
      </bottom>
      <diagonal/>
    </border>
    <border>
      <left/>
      <right/>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top/>
      <bottom style="thin">
        <color theme="0" tint="-0.34998626667073579"/>
      </bottom>
      <diagonal/>
    </border>
    <border>
      <left style="thin">
        <color indexed="64"/>
      </left>
      <right style="thin">
        <color indexed="64"/>
      </right>
      <top style="thin">
        <color indexed="64"/>
      </top>
      <bottom style="thin">
        <color indexed="64"/>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right/>
      <top/>
      <bottom style="thin">
        <color indexed="64"/>
      </bottom>
      <diagonal/>
    </border>
    <border>
      <left style="thin">
        <color indexed="64"/>
      </left>
      <right style="thin">
        <color indexed="64"/>
      </right>
      <top/>
      <bottom style="thin">
        <color indexed="64"/>
      </bottom>
      <diagonal/>
    </border>
    <border>
      <left style="thin">
        <color theme="0" tint="-0.34998626667073579"/>
      </left>
      <right style="thin">
        <color theme="0" tint="-0.34998626667073579"/>
      </right>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top style="thin">
        <color theme="0" tint="-0.34998626667073579"/>
      </top>
      <bottom style="thin">
        <color indexed="64"/>
      </bottom>
      <diagonal/>
    </border>
    <border>
      <left style="thin">
        <color rgb="FF00B0F0"/>
      </left>
      <right style="thin">
        <color rgb="FF00B0F0"/>
      </right>
      <top/>
      <bottom/>
      <diagonal/>
    </border>
  </borders>
  <cellStyleXfs count="6">
    <xf numFmtId="0" fontId="0" fillId="0" borderId="0"/>
    <xf numFmtId="9" fontId="4" fillId="0" borderId="0" applyFont="0" applyFill="0" applyBorder="0" applyAlignment="0" applyProtection="0"/>
    <xf numFmtId="0" fontId="3" fillId="0" borderId="0"/>
    <xf numFmtId="44" fontId="3" fillId="0" borderId="0" applyFont="0" applyFill="0" applyBorder="0" applyAlignment="0" applyProtection="0"/>
    <xf numFmtId="0" fontId="2" fillId="0" borderId="0"/>
    <xf numFmtId="44" fontId="2" fillId="0" borderId="0" applyFont="0" applyFill="0" applyBorder="0" applyAlignment="0" applyProtection="0"/>
  </cellStyleXfs>
  <cellXfs count="208">
    <xf numFmtId="0" fontId="0" fillId="0" borderId="0" xfId="0"/>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readingOrder="1"/>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0" fontId="0" fillId="0" borderId="1" xfId="0" applyBorder="1"/>
    <xf numFmtId="0" fontId="7" fillId="0" borderId="1" xfId="0" applyFont="1" applyBorder="1" applyAlignment="1">
      <alignment horizontal="center" vertical="center" wrapText="1"/>
    </xf>
    <xf numFmtId="9" fontId="7" fillId="0" borderId="1" xfId="1" applyFont="1" applyBorder="1" applyAlignment="1">
      <alignment horizontal="center" vertical="center"/>
    </xf>
    <xf numFmtId="6" fontId="8" fillId="0" borderId="1" xfId="0" applyNumberFormat="1" applyFont="1" applyBorder="1" applyAlignment="1">
      <alignment horizontal="center" vertical="center"/>
    </xf>
    <xf numFmtId="0" fontId="5" fillId="2" borderId="1" xfId="0" applyFont="1" applyFill="1" applyBorder="1" applyAlignment="1">
      <alignment horizontal="center" vertical="center"/>
    </xf>
    <xf numFmtId="0" fontId="0" fillId="0" borderId="0" xfId="0" applyAlignment="1">
      <alignment vertical="center"/>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8" fillId="0" borderId="4" xfId="0" applyFont="1" applyBorder="1" applyAlignment="1">
      <alignment horizontal="center" vertical="center"/>
    </xf>
    <xf numFmtId="0" fontId="12" fillId="0" borderId="1" xfId="0" applyFont="1" applyBorder="1" applyAlignment="1">
      <alignment horizontal="center" vertical="center" wrapText="1"/>
    </xf>
    <xf numFmtId="0" fontId="13" fillId="0" borderId="5" xfId="0" applyFont="1" applyBorder="1" applyAlignment="1">
      <alignment horizontal="center" vertical="center" wrapText="1"/>
    </xf>
    <xf numFmtId="0" fontId="15" fillId="0" borderId="0" xfId="2" applyFont="1"/>
    <xf numFmtId="0" fontId="15" fillId="0" borderId="0" xfId="2" applyFont="1" applyAlignment="1">
      <alignment horizontal="center"/>
    </xf>
    <xf numFmtId="0" fontId="3" fillId="0" borderId="0" xfId="2"/>
    <xf numFmtId="0" fontId="16" fillId="0" borderId="0" xfId="2" applyFont="1"/>
    <xf numFmtId="0" fontId="17" fillId="0" borderId="0" xfId="2" applyFont="1"/>
    <xf numFmtId="0" fontId="18" fillId="0" borderId="6" xfId="2" applyFont="1" applyBorder="1" applyAlignment="1">
      <alignment vertical="center"/>
    </xf>
    <xf numFmtId="0" fontId="19" fillId="3" borderId="9" xfId="2" applyFont="1" applyFill="1" applyBorder="1" applyAlignment="1">
      <alignment horizontal="center"/>
    </xf>
    <xf numFmtId="0" fontId="19" fillId="3" borderId="5" xfId="2" applyFont="1" applyFill="1" applyBorder="1" applyAlignment="1">
      <alignment horizontal="center" vertical="center" wrapText="1"/>
    </xf>
    <xf numFmtId="0" fontId="19" fillId="4" borderId="5" xfId="2" applyFont="1" applyFill="1" applyBorder="1" applyAlignment="1">
      <alignment horizontal="center" vertical="center" wrapText="1"/>
    </xf>
    <xf numFmtId="0" fontId="3" fillId="0" borderId="0" xfId="2" applyAlignment="1">
      <alignment horizontal="center" vertical="center" wrapText="1"/>
    </xf>
    <xf numFmtId="0" fontId="13" fillId="0" borderId="5" xfId="2" applyFont="1" applyBorder="1" applyAlignment="1">
      <alignment horizontal="center" vertical="center" wrapText="1"/>
    </xf>
    <xf numFmtId="0" fontId="14" fillId="0" borderId="5" xfId="2" applyFont="1" applyBorder="1" applyAlignment="1">
      <alignment vertical="center" wrapText="1"/>
    </xf>
    <xf numFmtId="44" fontId="13" fillId="0" borderId="5" xfId="3" applyFont="1" applyBorder="1" applyAlignment="1">
      <alignment horizontal="center" vertical="center" wrapText="1"/>
    </xf>
    <xf numFmtId="0" fontId="14" fillId="0" borderId="5" xfId="2" applyFont="1" applyBorder="1" applyAlignment="1">
      <alignment vertical="top" wrapText="1"/>
    </xf>
    <xf numFmtId="0" fontId="13" fillId="0" borderId="5" xfId="2" applyFont="1" applyBorder="1" applyAlignment="1">
      <alignment vertical="center" wrapText="1"/>
    </xf>
    <xf numFmtId="44" fontId="15" fillId="0" borderId="0" xfId="3" applyFont="1" applyAlignment="1">
      <alignment horizontal="center"/>
    </xf>
    <xf numFmtId="0" fontId="20" fillId="0" borderId="6" xfId="2" applyFont="1" applyBorder="1"/>
    <xf numFmtId="44" fontId="19" fillId="4" borderId="5" xfId="3" applyFont="1" applyFill="1" applyBorder="1" applyAlignment="1">
      <alignment horizontal="center" vertical="center" wrapText="1"/>
    </xf>
    <xf numFmtId="0" fontId="13" fillId="0" borderId="5" xfId="2" applyFont="1" applyBorder="1" applyAlignment="1">
      <alignment vertical="top" wrapText="1"/>
    </xf>
    <xf numFmtId="0" fontId="13" fillId="0" borderId="10" xfId="2" applyFont="1" applyBorder="1" applyAlignment="1">
      <alignment horizontal="center" vertical="center" wrapText="1"/>
    </xf>
    <xf numFmtId="0" fontId="20" fillId="0" borderId="7" xfId="2" applyFont="1" applyBorder="1"/>
    <xf numFmtId="0" fontId="19" fillId="4" borderId="15" xfId="2" applyFont="1" applyFill="1" applyBorder="1" applyAlignment="1">
      <alignment horizontal="center" vertical="center" wrapText="1"/>
    </xf>
    <xf numFmtId="164" fontId="13" fillId="0" borderId="14" xfId="2" applyNumberFormat="1" applyFont="1" applyBorder="1" applyAlignment="1">
      <alignment horizontal="center" vertical="center" wrapText="1"/>
    </xf>
    <xf numFmtId="164" fontId="13" fillId="0" borderId="16" xfId="2" applyNumberFormat="1" applyFont="1" applyBorder="1" applyAlignment="1">
      <alignment horizontal="center" vertical="center" wrapText="1"/>
    </xf>
    <xf numFmtId="0" fontId="26" fillId="0" borderId="5" xfId="2" applyFont="1" applyBorder="1" applyAlignment="1">
      <alignment horizontal="left" vertical="center" wrapText="1"/>
    </xf>
    <xf numFmtId="0" fontId="13" fillId="0" borderId="16" xfId="2" applyFont="1" applyBorder="1" applyAlignment="1">
      <alignment horizontal="center" vertical="center" wrapText="1"/>
    </xf>
    <xf numFmtId="0" fontId="13" fillId="0" borderId="13" xfId="2" applyFont="1" applyBorder="1" applyAlignment="1">
      <alignment horizontal="center" vertical="center" wrapText="1"/>
    </xf>
    <xf numFmtId="0" fontId="15" fillId="0" borderId="0" xfId="4" applyFont="1"/>
    <xf numFmtId="0" fontId="15" fillId="0" borderId="0" xfId="4" applyFont="1" applyAlignment="1">
      <alignment horizontal="center"/>
    </xf>
    <xf numFmtId="0" fontId="2" fillId="0" borderId="0" xfId="4"/>
    <xf numFmtId="0" fontId="16" fillId="0" borderId="0" xfId="4" applyFont="1"/>
    <xf numFmtId="0" fontId="17" fillId="0" borderId="0" xfId="4" applyFont="1"/>
    <xf numFmtId="0" fontId="20" fillId="0" borderId="6" xfId="4" applyFont="1" applyBorder="1"/>
    <xf numFmtId="0" fontId="19" fillId="3" borderId="5" xfId="4" applyFont="1" applyFill="1" applyBorder="1" applyAlignment="1">
      <alignment horizontal="center" vertical="center" wrapText="1"/>
    </xf>
    <xf numFmtId="0" fontId="19" fillId="4" borderId="5" xfId="4" applyFont="1" applyFill="1" applyBorder="1" applyAlignment="1">
      <alignment horizontal="center" vertical="center" wrapText="1"/>
    </xf>
    <xf numFmtId="0" fontId="2" fillId="0" borderId="0" xfId="4" applyAlignment="1">
      <alignment horizontal="center" vertical="center" wrapText="1"/>
    </xf>
    <xf numFmtId="0" fontId="13" fillId="0" borderId="5" xfId="4" applyFont="1" applyBorder="1" applyAlignment="1">
      <alignment horizontal="center" vertical="center" wrapText="1"/>
    </xf>
    <xf numFmtId="0" fontId="14" fillId="0" borderId="5" xfId="4" applyFont="1" applyBorder="1" applyAlignment="1">
      <alignment vertical="center" wrapText="1"/>
    </xf>
    <xf numFmtId="0" fontId="13" fillId="0" borderId="10" xfId="4" applyFont="1" applyBorder="1" applyAlignment="1">
      <alignment horizontal="center" vertical="center" wrapText="1"/>
    </xf>
    <xf numFmtId="0" fontId="27" fillId="0" borderId="14" xfId="4" applyFont="1" applyBorder="1" applyAlignment="1">
      <alignment vertical="center"/>
    </xf>
    <xf numFmtId="0" fontId="27" fillId="0" borderId="14" xfId="4" applyFont="1" applyBorder="1" applyAlignment="1">
      <alignment vertical="center" wrapText="1"/>
    </xf>
    <xf numFmtId="166" fontId="27" fillId="0" borderId="14" xfId="5" applyNumberFormat="1" applyFont="1" applyFill="1" applyBorder="1" applyAlignment="1" applyProtection="1">
      <alignment vertical="center"/>
    </xf>
    <xf numFmtId="0" fontId="14" fillId="0" borderId="5" xfId="4" applyFont="1" applyBorder="1" applyAlignment="1">
      <alignment vertical="top" wrapText="1"/>
    </xf>
    <xf numFmtId="0" fontId="13" fillId="0" borderId="5" xfId="4" applyFont="1" applyBorder="1" applyAlignment="1">
      <alignment vertical="center" wrapText="1"/>
    </xf>
    <xf numFmtId="165" fontId="13" fillId="0" borderId="5" xfId="4" applyNumberFormat="1" applyFont="1" applyBorder="1" applyAlignment="1">
      <alignment horizontal="center" vertical="center" wrapText="1"/>
    </xf>
    <xf numFmtId="0" fontId="26" fillId="0" borderId="5" xfId="4" applyFont="1" applyBorder="1" applyAlignment="1">
      <alignment horizontal="center" vertical="center" wrapText="1"/>
    </xf>
    <xf numFmtId="0" fontId="19" fillId="4" borderId="10" xfId="4" applyFont="1" applyFill="1" applyBorder="1" applyAlignment="1">
      <alignment horizontal="center" vertical="center" wrapText="1"/>
    </xf>
    <xf numFmtId="165" fontId="13" fillId="0" borderId="10" xfId="4" applyNumberFormat="1" applyFont="1" applyBorder="1" applyAlignment="1">
      <alignment horizontal="center" vertical="center" wrapText="1"/>
    </xf>
    <xf numFmtId="0" fontId="13" fillId="6" borderId="5" xfId="4" applyFont="1" applyFill="1" applyBorder="1" applyAlignment="1">
      <alignment horizontal="center" vertical="center" wrapText="1"/>
    </xf>
    <xf numFmtId="0" fontId="14" fillId="6" borderId="5" xfId="4" applyFont="1" applyFill="1" applyBorder="1" applyAlignment="1">
      <alignment vertical="center" wrapText="1"/>
    </xf>
    <xf numFmtId="0" fontId="13" fillId="6" borderId="10" xfId="4" applyFont="1" applyFill="1" applyBorder="1" applyAlignment="1">
      <alignment horizontal="center" vertical="center" wrapText="1"/>
    </xf>
    <xf numFmtId="0" fontId="27" fillId="6" borderId="14" xfId="4" applyFont="1" applyFill="1" applyBorder="1" applyAlignment="1">
      <alignment vertical="center"/>
    </xf>
    <xf numFmtId="0" fontId="27" fillId="6" borderId="14" xfId="4" applyFont="1" applyFill="1" applyBorder="1" applyAlignment="1">
      <alignment vertical="center" wrapText="1"/>
    </xf>
    <xf numFmtId="166" fontId="27" fillId="6" borderId="14" xfId="5" applyNumberFormat="1" applyFont="1" applyFill="1" applyBorder="1" applyAlignment="1" applyProtection="1">
      <alignment vertical="center"/>
    </xf>
    <xf numFmtId="0" fontId="2" fillId="6" borderId="0" xfId="4" applyFill="1"/>
    <xf numFmtId="0" fontId="3" fillId="7" borderId="0" xfId="2" applyFill="1"/>
    <xf numFmtId="0" fontId="13" fillId="7" borderId="5" xfId="2" applyFont="1" applyFill="1" applyBorder="1" applyAlignment="1">
      <alignment horizontal="center" vertical="center" wrapText="1"/>
    </xf>
    <xf numFmtId="0" fontId="14" fillId="7" borderId="5" xfId="2" applyFont="1" applyFill="1" applyBorder="1" applyAlignment="1">
      <alignment vertical="center" wrapText="1"/>
    </xf>
    <xf numFmtId="1" fontId="13" fillId="7" borderId="5" xfId="2" applyNumberFormat="1" applyFont="1" applyFill="1" applyBorder="1" applyAlignment="1">
      <alignment horizontal="center" vertical="center" wrapText="1"/>
    </xf>
    <xf numFmtId="0" fontId="13" fillId="7" borderId="10" xfId="2" applyFont="1" applyFill="1" applyBorder="1" applyAlignment="1">
      <alignment horizontal="center" vertical="center" wrapText="1"/>
    </xf>
    <xf numFmtId="164" fontId="13" fillId="7" borderId="14" xfId="2" applyNumberFormat="1" applyFont="1" applyFill="1" applyBorder="1" applyAlignment="1">
      <alignment horizontal="center" vertical="center" wrapText="1"/>
    </xf>
    <xf numFmtId="0" fontId="1" fillId="0" borderId="0" xfId="2" applyFont="1"/>
    <xf numFmtId="0" fontId="3" fillId="8" borderId="0" xfId="2" applyFill="1"/>
    <xf numFmtId="0" fontId="13" fillId="8" borderId="5" xfId="2" applyFont="1" applyFill="1" applyBorder="1" applyAlignment="1">
      <alignment horizontal="center" vertical="center" wrapText="1"/>
    </xf>
    <xf numFmtId="0" fontId="13" fillId="8" borderId="5" xfId="2" applyFont="1" applyFill="1" applyBorder="1" applyAlignment="1">
      <alignment vertical="center" wrapText="1"/>
    </xf>
    <xf numFmtId="44" fontId="13" fillId="8" borderId="5" xfId="3" applyFont="1" applyFill="1" applyBorder="1" applyAlignment="1">
      <alignment horizontal="center" vertical="center" wrapText="1"/>
    </xf>
    <xf numFmtId="0" fontId="14" fillId="8" borderId="5" xfId="2" applyFont="1" applyFill="1" applyBorder="1" applyAlignment="1">
      <alignment vertical="center" wrapText="1"/>
    </xf>
    <xf numFmtId="0" fontId="26" fillId="8" borderId="5" xfId="2" applyFont="1" applyFill="1" applyBorder="1" applyAlignment="1">
      <alignment horizontal="left" vertical="center" wrapText="1"/>
    </xf>
    <xf numFmtId="166" fontId="1" fillId="6" borderId="0" xfId="4" applyNumberFormat="1" applyFont="1" applyFill="1"/>
    <xf numFmtId="0" fontId="0" fillId="0" borderId="0" xfId="0" applyAlignment="1">
      <alignment wrapText="1"/>
    </xf>
    <xf numFmtId="0" fontId="10" fillId="9" borderId="1" xfId="0" applyFont="1" applyFill="1" applyBorder="1" applyAlignment="1">
      <alignment horizontal="center" vertical="center" wrapText="1"/>
    </xf>
    <xf numFmtId="0" fontId="13" fillId="0" borderId="5" xfId="2" applyFont="1" applyBorder="1" applyAlignment="1">
      <alignment horizontal="center" vertical="top" wrapText="1"/>
    </xf>
    <xf numFmtId="165" fontId="13" fillId="6" borderId="5" xfId="4" applyNumberFormat="1" applyFont="1" applyFill="1" applyBorder="1" applyAlignment="1">
      <alignment horizontal="center" vertical="center" wrapText="1"/>
    </xf>
    <xf numFmtId="0" fontId="26" fillId="6" borderId="5" xfId="4" applyFont="1" applyFill="1" applyBorder="1" applyAlignment="1">
      <alignment horizontal="center" vertical="center" wrapText="1"/>
    </xf>
    <xf numFmtId="0" fontId="2" fillId="9" borderId="0" xfId="4" applyFill="1"/>
    <xf numFmtId="0" fontId="13" fillId="9" borderId="5" xfId="4" applyFont="1" applyFill="1" applyBorder="1" applyAlignment="1">
      <alignment horizontal="center" vertical="center" wrapText="1"/>
    </xf>
    <xf numFmtId="0" fontId="14" fillId="9" borderId="5" xfId="4" applyFont="1" applyFill="1" applyBorder="1" applyAlignment="1">
      <alignment vertical="center" wrapText="1"/>
    </xf>
    <xf numFmtId="0" fontId="1" fillId="0" borderId="0" xfId="4" applyFont="1"/>
    <xf numFmtId="0" fontId="1" fillId="0" borderId="0" xfId="4" applyFont="1" applyAlignment="1">
      <alignment wrapText="1"/>
    </xf>
    <xf numFmtId="0" fontId="3" fillId="9" borderId="0" xfId="2" applyFill="1"/>
    <xf numFmtId="0" fontId="13" fillId="9" borderId="5" xfId="2" applyFont="1" applyFill="1" applyBorder="1" applyAlignment="1">
      <alignment horizontal="center" vertical="center" wrapText="1"/>
    </xf>
    <xf numFmtId="0" fontId="14" fillId="9" borderId="5" xfId="2" applyFont="1" applyFill="1" applyBorder="1" applyAlignment="1">
      <alignment vertical="center" wrapText="1"/>
    </xf>
    <xf numFmtId="1" fontId="13" fillId="9" borderId="5" xfId="2" applyNumberFormat="1" applyFont="1" applyFill="1" applyBorder="1" applyAlignment="1">
      <alignment horizontal="center" vertical="center" wrapText="1"/>
    </xf>
    <xf numFmtId="0" fontId="26" fillId="9" borderId="10" xfId="2" applyFont="1" applyFill="1" applyBorder="1" applyAlignment="1">
      <alignment horizontal="center" vertical="center" wrapText="1"/>
    </xf>
    <xf numFmtId="164" fontId="13" fillId="9" borderId="14" xfId="2" applyNumberFormat="1" applyFont="1" applyFill="1" applyBorder="1" applyAlignment="1">
      <alignment horizontal="center" vertical="center" wrapText="1"/>
    </xf>
    <xf numFmtId="0" fontId="1" fillId="0" borderId="0" xfId="2" applyFont="1" applyAlignment="1">
      <alignment wrapText="1"/>
    </xf>
    <xf numFmtId="0" fontId="13" fillId="9" borderId="5" xfId="2" applyFont="1" applyFill="1" applyBorder="1" applyAlignment="1">
      <alignment vertical="center" wrapText="1"/>
    </xf>
    <xf numFmtId="44" fontId="13" fillId="9" borderId="5" xfId="3" applyFont="1" applyFill="1" applyBorder="1" applyAlignment="1">
      <alignment horizontal="center" vertical="center" wrapText="1"/>
    </xf>
    <xf numFmtId="0" fontId="1" fillId="9" borderId="0" xfId="2" applyFont="1" applyFill="1" applyAlignment="1">
      <alignment wrapText="1"/>
    </xf>
    <xf numFmtId="0" fontId="2" fillId="10" borderId="0" xfId="4" applyFill="1"/>
    <xf numFmtId="0" fontId="13" fillId="10" borderId="5" xfId="4" applyFont="1" applyFill="1" applyBorder="1" applyAlignment="1">
      <alignment horizontal="center" vertical="center" wrapText="1"/>
    </xf>
    <xf numFmtId="0" fontId="14" fillId="10" borderId="5" xfId="4" applyFont="1" applyFill="1" applyBorder="1" applyAlignment="1">
      <alignment vertical="center" wrapText="1"/>
    </xf>
    <xf numFmtId="0" fontId="13" fillId="10" borderId="10" xfId="4" applyFont="1" applyFill="1" applyBorder="1" applyAlignment="1">
      <alignment horizontal="center" vertical="center" wrapText="1"/>
    </xf>
    <xf numFmtId="0" fontId="27" fillId="10" borderId="14" xfId="4" applyFont="1" applyFill="1" applyBorder="1" applyAlignment="1">
      <alignment vertical="center" wrapText="1"/>
    </xf>
    <xf numFmtId="166" fontId="27" fillId="10" borderId="14" xfId="5" applyNumberFormat="1" applyFont="1" applyFill="1" applyBorder="1" applyAlignment="1" applyProtection="1">
      <alignment vertical="center"/>
    </xf>
    <xf numFmtId="0" fontId="3" fillId="11" borderId="0" xfId="2" applyFill="1"/>
    <xf numFmtId="0" fontId="13" fillId="11" borderId="5" xfId="2" applyFont="1" applyFill="1" applyBorder="1" applyAlignment="1">
      <alignment horizontal="center" vertical="center" wrapText="1"/>
    </xf>
    <xf numFmtId="0" fontId="14" fillId="11" borderId="5" xfId="2" applyFont="1" applyFill="1" applyBorder="1" applyAlignment="1">
      <alignment vertical="center" wrapText="1"/>
    </xf>
    <xf numFmtId="0" fontId="26" fillId="11" borderId="5" xfId="2" applyFont="1" applyFill="1" applyBorder="1" applyAlignment="1">
      <alignment horizontal="left" vertical="center" wrapText="1"/>
    </xf>
    <xf numFmtId="44" fontId="13" fillId="11" borderId="5" xfId="3" applyFont="1" applyFill="1" applyBorder="1" applyAlignment="1">
      <alignment horizontal="center" vertical="center" wrapText="1"/>
    </xf>
    <xf numFmtId="1" fontId="13" fillId="8" borderId="5" xfId="2" applyNumberFormat="1" applyFont="1" applyFill="1" applyBorder="1" applyAlignment="1">
      <alignment horizontal="center" vertical="center" wrapText="1"/>
    </xf>
    <xf numFmtId="0" fontId="13" fillId="8" borderId="10" xfId="2" applyFont="1" applyFill="1" applyBorder="1" applyAlignment="1">
      <alignment horizontal="center" vertical="center" wrapText="1"/>
    </xf>
    <xf numFmtId="164" fontId="13" fillId="8" borderId="14" xfId="2" applyNumberFormat="1" applyFont="1" applyFill="1" applyBorder="1" applyAlignment="1">
      <alignment horizontal="center" vertical="center" wrapText="1"/>
    </xf>
    <xf numFmtId="0" fontId="1" fillId="8" borderId="0" xfId="2" applyFont="1" applyFill="1" applyAlignment="1">
      <alignment wrapText="1"/>
    </xf>
    <xf numFmtId="0" fontId="26" fillId="9" borderId="5" xfId="4" applyFont="1" applyFill="1" applyBorder="1" applyAlignment="1">
      <alignment horizontal="center" vertical="center" wrapText="1"/>
    </xf>
    <xf numFmtId="165" fontId="13" fillId="9" borderId="5" xfId="4" applyNumberFormat="1" applyFont="1" applyFill="1" applyBorder="1" applyAlignment="1">
      <alignment horizontal="center" vertical="center" wrapText="1"/>
    </xf>
    <xf numFmtId="0" fontId="14" fillId="0" borderId="16" xfId="2" applyFont="1" applyBorder="1" applyAlignment="1">
      <alignment vertical="top" wrapText="1"/>
    </xf>
    <xf numFmtId="1" fontId="13" fillId="0" borderId="16" xfId="2" applyNumberFormat="1" applyFont="1" applyBorder="1" applyAlignment="1">
      <alignment horizontal="center" vertical="center" wrapText="1"/>
    </xf>
    <xf numFmtId="164" fontId="13" fillId="0" borderId="18" xfId="2" applyNumberFormat="1" applyFont="1" applyBorder="1" applyAlignment="1">
      <alignment horizontal="center" vertical="center" wrapText="1"/>
    </xf>
    <xf numFmtId="0" fontId="3" fillId="0" borderId="17" xfId="2" applyBorder="1"/>
    <xf numFmtId="0" fontId="13" fillId="0" borderId="20" xfId="2" applyFont="1" applyBorder="1" applyAlignment="1">
      <alignment horizontal="center" vertical="center" wrapText="1"/>
    </xf>
    <xf numFmtId="0" fontId="14" fillId="0" borderId="20" xfId="2" applyFont="1" applyBorder="1" applyAlignment="1">
      <alignment vertical="center" wrapText="1"/>
    </xf>
    <xf numFmtId="0" fontId="14" fillId="9" borderId="5" xfId="2" applyFont="1" applyFill="1" applyBorder="1" applyAlignment="1">
      <alignment vertical="top" wrapText="1"/>
    </xf>
    <xf numFmtId="0" fontId="26" fillId="9" borderId="5" xfId="2" applyFont="1" applyFill="1" applyBorder="1" applyAlignment="1">
      <alignment horizontal="left" vertical="center" wrapText="1"/>
    </xf>
    <xf numFmtId="0" fontId="3" fillId="10" borderId="0" xfId="2" applyFill="1"/>
    <xf numFmtId="0" fontId="13" fillId="10" borderId="5" xfId="2" applyFont="1" applyFill="1" applyBorder="1" applyAlignment="1">
      <alignment horizontal="center" vertical="center" wrapText="1"/>
    </xf>
    <xf numFmtId="0" fontId="3" fillId="12" borderId="0" xfId="2" applyFill="1"/>
    <xf numFmtId="0" fontId="13" fillId="12" borderId="5" xfId="2" applyFont="1" applyFill="1" applyBorder="1" applyAlignment="1">
      <alignment horizontal="center" vertical="center" wrapText="1"/>
    </xf>
    <xf numFmtId="0" fontId="13" fillId="12" borderId="5" xfId="2" applyFont="1" applyFill="1" applyBorder="1" applyAlignment="1">
      <alignment vertical="top" wrapText="1"/>
    </xf>
    <xf numFmtId="0" fontId="15" fillId="12" borderId="0" xfId="2" applyFont="1" applyFill="1" applyAlignment="1">
      <alignment horizontal="center" vertical="center" wrapText="1"/>
    </xf>
    <xf numFmtId="0" fontId="13" fillId="12" borderId="5" xfId="2" applyFont="1" applyFill="1" applyBorder="1" applyAlignment="1">
      <alignment vertical="center" wrapText="1"/>
    </xf>
    <xf numFmtId="44" fontId="13" fillId="12" borderId="5" xfId="3" applyFont="1" applyFill="1" applyBorder="1" applyAlignment="1">
      <alignment horizontal="center" vertical="center" wrapText="1"/>
    </xf>
    <xf numFmtId="0" fontId="14" fillId="10" borderId="5" xfId="2" applyFont="1" applyFill="1" applyBorder="1" applyAlignment="1">
      <alignment vertical="top" wrapText="1"/>
    </xf>
    <xf numFmtId="1" fontId="13" fillId="10" borderId="5" xfId="2" applyNumberFormat="1" applyFont="1" applyFill="1" applyBorder="1" applyAlignment="1">
      <alignment horizontal="center" vertical="center" wrapText="1"/>
    </xf>
    <xf numFmtId="0" fontId="13" fillId="10" borderId="10" xfId="2" applyFont="1" applyFill="1" applyBorder="1" applyAlignment="1">
      <alignment horizontal="center" vertical="center" wrapText="1"/>
    </xf>
    <xf numFmtId="164" fontId="13" fillId="10" borderId="14" xfId="2" applyNumberFormat="1" applyFont="1" applyFill="1" applyBorder="1" applyAlignment="1">
      <alignment horizontal="center" vertical="center" wrapText="1"/>
    </xf>
    <xf numFmtId="0" fontId="13" fillId="9" borderId="20" xfId="2" applyFont="1" applyFill="1" applyBorder="1" applyAlignment="1">
      <alignment horizontal="center" vertical="center" wrapText="1"/>
    </xf>
    <xf numFmtId="1" fontId="13" fillId="9" borderId="20" xfId="2" applyNumberFormat="1" applyFont="1" applyFill="1" applyBorder="1" applyAlignment="1">
      <alignment horizontal="center" vertical="center" wrapText="1"/>
    </xf>
    <xf numFmtId="0" fontId="13" fillId="9" borderId="21" xfId="2" applyFont="1" applyFill="1" applyBorder="1" applyAlignment="1">
      <alignment horizontal="center" vertical="center" wrapText="1"/>
    </xf>
    <xf numFmtId="0" fontId="13" fillId="9" borderId="17" xfId="2" applyFont="1" applyFill="1" applyBorder="1" applyAlignment="1">
      <alignment horizontal="center" vertical="center" wrapText="1"/>
    </xf>
    <xf numFmtId="0" fontId="13" fillId="10" borderId="0" xfId="2" applyFont="1" applyFill="1" applyAlignment="1">
      <alignment horizontal="center" vertical="center" wrapText="1"/>
    </xf>
    <xf numFmtId="0" fontId="1" fillId="10" borderId="0" xfId="2" applyFont="1" applyFill="1" applyAlignment="1">
      <alignment wrapText="1"/>
    </xf>
    <xf numFmtId="1" fontId="13" fillId="12" borderId="5" xfId="2" applyNumberFormat="1" applyFont="1" applyFill="1" applyBorder="1" applyAlignment="1">
      <alignment horizontal="center" vertical="center" wrapText="1"/>
    </xf>
    <xf numFmtId="0" fontId="13" fillId="12" borderId="10" xfId="2" applyFont="1" applyFill="1" applyBorder="1" applyAlignment="1">
      <alignment horizontal="center" vertical="center" wrapText="1"/>
    </xf>
    <xf numFmtId="164" fontId="13" fillId="12" borderId="14" xfId="2" applyNumberFormat="1" applyFont="1" applyFill="1" applyBorder="1" applyAlignment="1">
      <alignment horizontal="center" vertical="center" wrapText="1"/>
    </xf>
    <xf numFmtId="0" fontId="14" fillId="0" borderId="10" xfId="0" applyFont="1" applyBorder="1" applyAlignment="1">
      <alignment vertical="center" wrapText="1"/>
    </xf>
    <xf numFmtId="0" fontId="0" fillId="0" borderId="2" xfId="0" applyBorder="1"/>
    <xf numFmtId="0" fontId="7" fillId="0" borderId="2" xfId="0" applyFont="1" applyBorder="1" applyAlignment="1">
      <alignment horizontal="center" vertical="center" wrapText="1"/>
    </xf>
    <xf numFmtId="0" fontId="11" fillId="0" borderId="2" xfId="0" applyFont="1" applyBorder="1" applyAlignment="1">
      <alignment horizontal="center" vertical="center" wrapText="1"/>
    </xf>
    <xf numFmtId="9" fontId="7" fillId="0" borderId="2" xfId="1" applyFont="1" applyBorder="1" applyAlignment="1">
      <alignment horizontal="center" vertical="center"/>
    </xf>
    <xf numFmtId="6" fontId="8" fillId="0" borderId="2" xfId="0" applyNumberFormat="1" applyFont="1" applyBorder="1" applyAlignment="1">
      <alignment horizontal="center" vertical="center"/>
    </xf>
    <xf numFmtId="0" fontId="13" fillId="0" borderId="14" xfId="0" applyFont="1" applyBorder="1" applyAlignment="1">
      <alignment horizontal="center" vertical="center" wrapText="1"/>
    </xf>
    <xf numFmtId="0" fontId="0" fillId="0" borderId="14" xfId="0" applyBorder="1"/>
    <xf numFmtId="3" fontId="13" fillId="0" borderId="14" xfId="0" applyNumberFormat="1" applyFont="1" applyBorder="1" applyAlignment="1">
      <alignment horizontal="center" vertical="center" wrapText="1"/>
    </xf>
    <xf numFmtId="0" fontId="14" fillId="9" borderId="5" xfId="4" applyFont="1" applyFill="1" applyBorder="1" applyAlignment="1">
      <alignment vertical="top" wrapText="1"/>
    </xf>
    <xf numFmtId="0" fontId="14" fillId="6" borderId="5" xfId="4" applyFont="1" applyFill="1" applyBorder="1" applyAlignment="1">
      <alignment vertical="top" wrapText="1"/>
    </xf>
    <xf numFmtId="0" fontId="29" fillId="6" borderId="14" xfId="4" applyFont="1" applyFill="1" applyBorder="1" applyAlignment="1">
      <alignment vertical="center" wrapText="1"/>
    </xf>
    <xf numFmtId="0" fontId="13" fillId="6" borderId="5" xfId="2" applyFont="1" applyFill="1" applyBorder="1" applyAlignment="1">
      <alignment horizontal="center" vertical="center" wrapText="1"/>
    </xf>
    <xf numFmtId="0" fontId="14" fillId="6" borderId="5" xfId="2" applyFont="1" applyFill="1" applyBorder="1" applyAlignment="1">
      <alignment vertical="top" wrapText="1"/>
    </xf>
    <xf numFmtId="0" fontId="13" fillId="6" borderId="5" xfId="2" applyFont="1" applyFill="1" applyBorder="1" applyAlignment="1">
      <alignment horizontal="center" vertical="top" wrapText="1"/>
    </xf>
    <xf numFmtId="1" fontId="13" fillId="6" borderId="5" xfId="2" applyNumberFormat="1" applyFont="1" applyFill="1" applyBorder="1" applyAlignment="1">
      <alignment horizontal="center" vertical="top" wrapText="1"/>
    </xf>
    <xf numFmtId="0" fontId="14" fillId="6" borderId="10" xfId="2" applyFont="1" applyFill="1" applyBorder="1" applyAlignment="1">
      <alignment horizontal="center" vertical="center" wrapText="1"/>
    </xf>
    <xf numFmtId="164" fontId="13" fillId="6" borderId="14" xfId="2" applyNumberFormat="1" applyFont="1" applyFill="1" applyBorder="1" applyAlignment="1">
      <alignment horizontal="center" vertical="center" wrapText="1"/>
    </xf>
    <xf numFmtId="0" fontId="23" fillId="9" borderId="5" xfId="2" applyFont="1" applyFill="1" applyBorder="1" applyAlignment="1">
      <alignment horizontal="left" vertical="center" wrapText="1"/>
    </xf>
    <xf numFmtId="44" fontId="13" fillId="6" borderId="5" xfId="3" applyFont="1" applyFill="1" applyBorder="1" applyAlignment="1">
      <alignment horizontal="center" vertical="center" wrapText="1"/>
    </xf>
    <xf numFmtId="0" fontId="26" fillId="9" borderId="5" xfId="2" applyFont="1" applyFill="1" applyBorder="1" applyAlignment="1">
      <alignment horizontal="center" vertical="top" wrapText="1"/>
    </xf>
    <xf numFmtId="0" fontId="20" fillId="0" borderId="8" xfId="4" applyFont="1" applyBorder="1" applyAlignment="1">
      <alignment horizontal="center"/>
    </xf>
    <xf numFmtId="165" fontId="13" fillId="0" borderId="5" xfId="4" applyNumberFormat="1" applyFont="1" applyBorder="1" applyAlignment="1">
      <alignment vertical="center" wrapText="1"/>
    </xf>
    <xf numFmtId="44" fontId="13" fillId="0" borderId="5" xfId="3" applyFont="1" applyFill="1" applyBorder="1" applyAlignment="1">
      <alignment horizontal="center" vertical="center" wrapText="1"/>
    </xf>
    <xf numFmtId="0" fontId="13" fillId="13" borderId="5" xfId="4" applyFont="1" applyFill="1" applyBorder="1" applyAlignment="1">
      <alignment horizontal="center" vertical="center" wrapText="1"/>
    </xf>
    <xf numFmtId="166" fontId="27" fillId="13" borderId="14" xfId="5" applyNumberFormat="1" applyFont="1" applyFill="1" applyBorder="1" applyAlignment="1" applyProtection="1">
      <alignment vertical="center"/>
    </xf>
    <xf numFmtId="164" fontId="13" fillId="13" borderId="14" xfId="2" applyNumberFormat="1" applyFont="1" applyFill="1" applyBorder="1" applyAlignment="1">
      <alignment horizontal="center" vertical="center" wrapText="1"/>
    </xf>
    <xf numFmtId="165" fontId="13" fillId="13" borderId="5" xfId="4" applyNumberFormat="1" applyFont="1" applyFill="1" applyBorder="1" applyAlignment="1">
      <alignment horizontal="center" vertical="center" wrapText="1"/>
    </xf>
    <xf numFmtId="44" fontId="13" fillId="13" borderId="5" xfId="3" applyFont="1" applyFill="1" applyBorder="1" applyAlignment="1">
      <alignment horizontal="center" vertical="center" wrapText="1"/>
    </xf>
    <xf numFmtId="6" fontId="8" fillId="13" borderId="1" xfId="0" applyNumberFormat="1" applyFont="1" applyFill="1" applyBorder="1" applyAlignment="1">
      <alignment horizontal="center" vertical="center"/>
    </xf>
    <xf numFmtId="0" fontId="2" fillId="13" borderId="0" xfId="4" applyFill="1"/>
    <xf numFmtId="0" fontId="19" fillId="3" borderId="9" xfId="4" applyFont="1" applyFill="1" applyBorder="1" applyAlignment="1">
      <alignment horizontal="center"/>
    </xf>
    <xf numFmtId="0" fontId="13" fillId="0" borderId="10"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center" vertical="center" wrapText="1"/>
    </xf>
    <xf numFmtId="0" fontId="20" fillId="0" borderId="7" xfId="4" applyFont="1" applyBorder="1" applyAlignment="1">
      <alignment horizontal="center"/>
    </xf>
    <xf numFmtId="0" fontId="20" fillId="0" borderId="8" xfId="4" applyFont="1" applyBorder="1" applyAlignment="1">
      <alignment horizontal="center"/>
    </xf>
    <xf numFmtId="0" fontId="19" fillId="4" borderId="9" xfId="4" applyFont="1" applyFill="1" applyBorder="1" applyAlignment="1">
      <alignment horizontal="center"/>
    </xf>
    <xf numFmtId="0" fontId="20" fillId="0" borderId="7" xfId="2" applyFont="1" applyBorder="1" applyAlignment="1">
      <alignment horizontal="center"/>
    </xf>
    <xf numFmtId="0" fontId="20" fillId="0" borderId="8" xfId="2" applyFont="1" applyBorder="1" applyAlignment="1">
      <alignment horizontal="center"/>
    </xf>
    <xf numFmtId="0" fontId="19" fillId="3" borderId="9" xfId="2" applyFont="1" applyFill="1" applyBorder="1" applyAlignment="1">
      <alignment horizontal="center"/>
    </xf>
    <xf numFmtId="0" fontId="19" fillId="4" borderId="9" xfId="2" applyFont="1" applyFill="1" applyBorder="1" applyAlignment="1">
      <alignment horizontal="center"/>
    </xf>
    <xf numFmtId="0" fontId="13" fillId="0" borderId="15" xfId="2" applyFont="1" applyBorder="1" applyAlignment="1">
      <alignment horizontal="center" vertical="center" wrapText="1"/>
    </xf>
    <xf numFmtId="0" fontId="13" fillId="0" borderId="19" xfId="2" applyFont="1" applyBorder="1" applyAlignment="1">
      <alignment horizontal="center" vertical="center" wrapText="1"/>
    </xf>
    <xf numFmtId="0" fontId="22" fillId="0" borderId="10" xfId="2" applyFont="1" applyBorder="1" applyAlignment="1">
      <alignment horizontal="center" vertical="center" wrapText="1"/>
    </xf>
    <xf numFmtId="0" fontId="22" fillId="0" borderId="11" xfId="2" applyFont="1" applyBorder="1" applyAlignment="1">
      <alignment horizontal="center" vertical="center" wrapText="1"/>
    </xf>
    <xf numFmtId="0" fontId="22" fillId="0" borderId="12" xfId="2" applyFont="1" applyBorder="1" applyAlignment="1">
      <alignment horizontal="center" vertical="center" wrapText="1"/>
    </xf>
    <xf numFmtId="0" fontId="24" fillId="5" borderId="10" xfId="2" applyFont="1" applyFill="1" applyBorder="1" applyAlignment="1">
      <alignment horizontal="left" vertical="center" wrapText="1"/>
    </xf>
    <xf numFmtId="0" fontId="24" fillId="5" borderId="11" xfId="2" applyFont="1" applyFill="1" applyBorder="1" applyAlignment="1">
      <alignment horizontal="left" vertical="center" wrapText="1"/>
    </xf>
    <xf numFmtId="0" fontId="24" fillId="5" borderId="12" xfId="2" applyFont="1" applyFill="1" applyBorder="1" applyAlignment="1">
      <alignment horizontal="left" vertical="center" wrapText="1"/>
    </xf>
    <xf numFmtId="0" fontId="18" fillId="0" borderId="7" xfId="2" applyFont="1" applyBorder="1" applyAlignment="1">
      <alignment horizontal="center" vertical="center" wrapText="1"/>
    </xf>
    <xf numFmtId="0" fontId="18" fillId="0" borderId="8" xfId="2" applyFont="1" applyBorder="1" applyAlignment="1">
      <alignment horizontal="center" vertical="center" wrapText="1"/>
    </xf>
    <xf numFmtId="0" fontId="6" fillId="0" borderId="2"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2" xfId="0" applyFont="1" applyBorder="1" applyAlignment="1">
      <alignment horizontal="center" vertical="center" wrapText="1" readingOrder="1"/>
    </xf>
    <xf numFmtId="0" fontId="6" fillId="0" borderId="3" xfId="0" applyFont="1" applyBorder="1" applyAlignment="1">
      <alignment horizontal="center" vertical="center" wrapText="1" readingOrder="1"/>
    </xf>
  </cellXfs>
  <cellStyles count="6">
    <cellStyle name="Moneda 2" xfId="3" xr:uid="{C6CF1AFB-9685-45D0-A064-1F1E13342C98}"/>
    <cellStyle name="Moneda 3" xfId="5" xr:uid="{5D50662F-3174-429B-A935-C34E26CE19F7}"/>
    <cellStyle name="Normal" xfId="0" builtinId="0"/>
    <cellStyle name="Normal 2" xfId="2" xr:uid="{EE5730DF-6E1E-4C74-82FC-28383257E3D1}"/>
    <cellStyle name="Normal 3" xfId="4" xr:uid="{0C47630C-6DAF-4E40-BAB4-ECCD8A0504F7}"/>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microsoft.com/office/2017/06/relationships/rdRichValueStructure" Target="richData/rdrichvaluestructure.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eetMetadata" Target="metadata.xml"/><Relationship Id="rId5" Type="http://schemas.openxmlformats.org/officeDocument/2006/relationships/worksheet" Target="worksheets/sheet5.xml"/><Relationship Id="rId15" Type="http://schemas.microsoft.com/office/2017/06/relationships/rdRichValueTypes" Target="richData/rdRichValueTypes.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19.jpeg"/><Relationship Id="rId3" Type="http://schemas.openxmlformats.org/officeDocument/2006/relationships/image" Target="../media/image15.jpeg"/><Relationship Id="rId7" Type="http://schemas.microsoft.com/office/2007/relationships/hdphoto" Target="../media/hdphoto1.wdp"/><Relationship Id="rId2" Type="http://schemas.openxmlformats.org/officeDocument/2006/relationships/image" Target="../media/image14.jpeg"/><Relationship Id="rId1" Type="http://schemas.openxmlformats.org/officeDocument/2006/relationships/image" Target="../media/image13.png"/><Relationship Id="rId6" Type="http://schemas.openxmlformats.org/officeDocument/2006/relationships/image" Target="../media/image18.png"/><Relationship Id="rId11" Type="http://schemas.openxmlformats.org/officeDocument/2006/relationships/image" Target="../media/image22.png"/><Relationship Id="rId5" Type="http://schemas.openxmlformats.org/officeDocument/2006/relationships/image" Target="../media/image17.png"/><Relationship Id="rId10" Type="http://schemas.openxmlformats.org/officeDocument/2006/relationships/image" Target="../media/image21.png"/><Relationship Id="rId4" Type="http://schemas.openxmlformats.org/officeDocument/2006/relationships/image" Target="../media/image16.emf"/><Relationship Id="rId9" Type="http://schemas.openxmlformats.org/officeDocument/2006/relationships/image" Target="../media/image20.jpeg"/></Relationships>
</file>

<file path=xl/drawings/drawing1.xml><?xml version="1.0" encoding="utf-8"?>
<xdr:wsDr xmlns:xdr="http://schemas.openxmlformats.org/drawingml/2006/spreadsheetDrawing" xmlns:a="http://schemas.openxmlformats.org/drawingml/2006/main">
  <xdr:twoCellAnchor editAs="oneCell">
    <xdr:from>
      <xdr:col>9</xdr:col>
      <xdr:colOff>57150</xdr:colOff>
      <xdr:row>5</xdr:row>
      <xdr:rowOff>1143000</xdr:rowOff>
    </xdr:from>
    <xdr:to>
      <xdr:col>9</xdr:col>
      <xdr:colOff>1885950</xdr:colOff>
      <xdr:row>5</xdr:row>
      <xdr:rowOff>2966373</xdr:rowOff>
    </xdr:to>
    <xdr:pic>
      <xdr:nvPicPr>
        <xdr:cNvPr id="2" name="Imagen 1" descr="Imagen del producto">
          <a:extLst>
            <a:ext uri="{FF2B5EF4-FFF2-40B4-BE49-F238E27FC236}">
              <a16:creationId xmlns:a16="http://schemas.microsoft.com/office/drawing/2014/main" id="{63109E14-3664-4821-8E23-537048A2A6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65450" y="3689350"/>
          <a:ext cx="1828800" cy="18233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85725</xdr:colOff>
      <xdr:row>10</xdr:row>
      <xdr:rowOff>971550</xdr:rowOff>
    </xdr:from>
    <xdr:to>
      <xdr:col>9</xdr:col>
      <xdr:colOff>1885950</xdr:colOff>
      <xdr:row>10</xdr:row>
      <xdr:rowOff>2771775</xdr:rowOff>
    </xdr:to>
    <xdr:pic>
      <xdr:nvPicPr>
        <xdr:cNvPr id="3" name="Imagen 2" descr="Imagen del producto">
          <a:extLst>
            <a:ext uri="{FF2B5EF4-FFF2-40B4-BE49-F238E27FC236}">
              <a16:creationId xmlns:a16="http://schemas.microsoft.com/office/drawing/2014/main" id="{7ADA9341-A6FA-4D70-AEBA-8EDDA991C54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694025" y="22440900"/>
          <a:ext cx="1800225" cy="1800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57151</xdr:colOff>
      <xdr:row>9</xdr:row>
      <xdr:rowOff>1418067</xdr:rowOff>
    </xdr:from>
    <xdr:to>
      <xdr:col>9</xdr:col>
      <xdr:colOff>1905001</xdr:colOff>
      <xdr:row>9</xdr:row>
      <xdr:rowOff>2643551</xdr:rowOff>
    </xdr:to>
    <xdr:pic>
      <xdr:nvPicPr>
        <xdr:cNvPr id="4" name="Imagen 3" descr="Imagen del producto">
          <a:extLst>
            <a:ext uri="{FF2B5EF4-FFF2-40B4-BE49-F238E27FC236}">
              <a16:creationId xmlns:a16="http://schemas.microsoft.com/office/drawing/2014/main" id="{8364614B-8A25-421A-94CF-D3B7131180A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665451" y="20042617"/>
          <a:ext cx="1847850" cy="12254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588045</xdr:colOff>
      <xdr:row>12</xdr:row>
      <xdr:rowOff>77702</xdr:rowOff>
    </xdr:from>
    <xdr:to>
      <xdr:col>9</xdr:col>
      <xdr:colOff>1784684</xdr:colOff>
      <xdr:row>12</xdr:row>
      <xdr:rowOff>1717842</xdr:rowOff>
    </xdr:to>
    <xdr:pic>
      <xdr:nvPicPr>
        <xdr:cNvPr id="5" name="Imagen 4" descr="Imagen del producto">
          <a:extLst>
            <a:ext uri="{FF2B5EF4-FFF2-40B4-BE49-F238E27FC236}">
              <a16:creationId xmlns:a16="http://schemas.microsoft.com/office/drawing/2014/main" id="{5E9BA018-302C-415F-858E-3ED590D5C5DB}"/>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6175624" y="28632649"/>
          <a:ext cx="1196639" cy="16401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180975</xdr:colOff>
      <xdr:row>13</xdr:row>
      <xdr:rowOff>552450</xdr:rowOff>
    </xdr:from>
    <xdr:to>
      <xdr:col>9</xdr:col>
      <xdr:colOff>1939586</xdr:colOff>
      <xdr:row>13</xdr:row>
      <xdr:rowOff>2381250</xdr:rowOff>
    </xdr:to>
    <xdr:pic>
      <xdr:nvPicPr>
        <xdr:cNvPr id="6" name="Imagen 5" descr="Imagen del producto">
          <a:extLst>
            <a:ext uri="{FF2B5EF4-FFF2-40B4-BE49-F238E27FC236}">
              <a16:creationId xmlns:a16="http://schemas.microsoft.com/office/drawing/2014/main" id="{6ABEABDF-F876-4A90-8793-ECE5172CC3F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5789275" y="31413450"/>
          <a:ext cx="1758611"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520801</xdr:colOff>
      <xdr:row>14</xdr:row>
      <xdr:rowOff>88591</xdr:rowOff>
    </xdr:from>
    <xdr:to>
      <xdr:col>9</xdr:col>
      <xdr:colOff>1444112</xdr:colOff>
      <xdr:row>15</xdr:row>
      <xdr:rowOff>1378</xdr:rowOff>
    </xdr:to>
    <xdr:pic>
      <xdr:nvPicPr>
        <xdr:cNvPr id="7" name="Imagen 6" descr="Imagen del producto">
          <a:extLst>
            <a:ext uri="{FF2B5EF4-FFF2-40B4-BE49-F238E27FC236}">
              <a16:creationId xmlns:a16="http://schemas.microsoft.com/office/drawing/2014/main" id="{2A34CD29-1833-41CD-8BD7-175964F169AB}"/>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6129101" y="33616591"/>
          <a:ext cx="923311" cy="11573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112568</xdr:colOff>
      <xdr:row>6</xdr:row>
      <xdr:rowOff>1676400</xdr:rowOff>
    </xdr:from>
    <xdr:to>
      <xdr:col>9</xdr:col>
      <xdr:colOff>1857375</xdr:colOff>
      <xdr:row>6</xdr:row>
      <xdr:rowOff>3527142</xdr:rowOff>
    </xdr:to>
    <xdr:pic>
      <xdr:nvPicPr>
        <xdr:cNvPr id="8" name="Imagen 7" descr="Imagen del producto">
          <a:extLst>
            <a:ext uri="{FF2B5EF4-FFF2-40B4-BE49-F238E27FC236}">
              <a16:creationId xmlns:a16="http://schemas.microsoft.com/office/drawing/2014/main" id="{FABBF23D-0621-4B1D-B7AB-FB927BAFAA6B}"/>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5720868" y="8420100"/>
          <a:ext cx="1744807" cy="1850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76200</xdr:colOff>
      <xdr:row>7</xdr:row>
      <xdr:rowOff>1114426</xdr:rowOff>
    </xdr:from>
    <xdr:to>
      <xdr:col>9</xdr:col>
      <xdr:colOff>1895475</xdr:colOff>
      <xdr:row>7</xdr:row>
      <xdr:rowOff>3095414</xdr:rowOff>
    </xdr:to>
    <xdr:pic>
      <xdr:nvPicPr>
        <xdr:cNvPr id="9" name="Imagen 8" descr="Imagen del producto">
          <a:extLst>
            <a:ext uri="{FF2B5EF4-FFF2-40B4-BE49-F238E27FC236}">
              <a16:creationId xmlns:a16="http://schemas.microsoft.com/office/drawing/2014/main" id="{02E84C59-CF32-4AEA-9FEF-C23422CA8467}"/>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5684500" y="11947526"/>
          <a:ext cx="1819275" cy="19809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58074</xdr:colOff>
      <xdr:row>8</xdr:row>
      <xdr:rowOff>594032</xdr:rowOff>
    </xdr:from>
    <xdr:to>
      <xdr:col>9</xdr:col>
      <xdr:colOff>1905000</xdr:colOff>
      <xdr:row>8</xdr:row>
      <xdr:rowOff>2553789</xdr:rowOff>
    </xdr:to>
    <xdr:pic>
      <xdr:nvPicPr>
        <xdr:cNvPr id="10" name="Imagen 9" descr="product-image">
          <a:extLst>
            <a:ext uri="{FF2B5EF4-FFF2-40B4-BE49-F238E27FC236}">
              <a16:creationId xmlns:a16="http://schemas.microsoft.com/office/drawing/2014/main" id="{1CCE1160-B34F-4BE3-8B82-2162D2808529}"/>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5666374" y="16049932"/>
          <a:ext cx="1846926" cy="195975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270710</xdr:colOff>
      <xdr:row>2</xdr:row>
      <xdr:rowOff>290763</xdr:rowOff>
    </xdr:from>
    <xdr:to>
      <xdr:col>7</xdr:col>
      <xdr:colOff>2080460</xdr:colOff>
      <xdr:row>2</xdr:row>
      <xdr:rowOff>1333220</xdr:rowOff>
    </xdr:to>
    <xdr:pic>
      <xdr:nvPicPr>
        <xdr:cNvPr id="11" name="Imagen 10">
          <a:extLst>
            <a:ext uri="{FF2B5EF4-FFF2-40B4-BE49-F238E27FC236}">
              <a16:creationId xmlns:a16="http://schemas.microsoft.com/office/drawing/2014/main" id="{BBC4E9F0-6858-4B5F-9A9C-7D5851A8887D}"/>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11281610" y="601913"/>
          <a:ext cx="1809750" cy="1042457"/>
        </a:xfrm>
        <a:prstGeom prst="rect">
          <a:avLst/>
        </a:prstGeom>
      </xdr:spPr>
    </xdr:pic>
    <xdr:clientData/>
  </xdr:twoCellAnchor>
  <xdr:twoCellAnchor editAs="oneCell">
    <xdr:from>
      <xdr:col>9</xdr:col>
      <xdr:colOff>70186</xdr:colOff>
      <xdr:row>11</xdr:row>
      <xdr:rowOff>782054</xdr:rowOff>
    </xdr:from>
    <xdr:to>
      <xdr:col>9</xdr:col>
      <xdr:colOff>1905151</xdr:colOff>
      <xdr:row>11</xdr:row>
      <xdr:rowOff>2837448</xdr:rowOff>
    </xdr:to>
    <xdr:pic>
      <xdr:nvPicPr>
        <xdr:cNvPr id="12" name="Imagen 11" descr="Imagen del producto">
          <a:extLst>
            <a:ext uri="{FF2B5EF4-FFF2-40B4-BE49-F238E27FC236}">
              <a16:creationId xmlns:a16="http://schemas.microsoft.com/office/drawing/2014/main" id="{53AE8321-B033-4CCB-8C36-F76814430E35}"/>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15678486" y="25953454"/>
          <a:ext cx="1834965" cy="2055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80213</xdr:colOff>
      <xdr:row>15</xdr:row>
      <xdr:rowOff>106032</xdr:rowOff>
    </xdr:from>
    <xdr:to>
      <xdr:col>9</xdr:col>
      <xdr:colOff>1864895</xdr:colOff>
      <xdr:row>16</xdr:row>
      <xdr:rowOff>359</xdr:rowOff>
    </xdr:to>
    <xdr:pic>
      <xdr:nvPicPr>
        <xdr:cNvPr id="13" name="Imagen 12" descr="Imagen del producto">
          <a:extLst>
            <a:ext uri="{FF2B5EF4-FFF2-40B4-BE49-F238E27FC236}">
              <a16:creationId xmlns:a16="http://schemas.microsoft.com/office/drawing/2014/main" id="{453D630C-A98A-4AE1-B29C-5B2D2D04071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15688513" y="34878632"/>
          <a:ext cx="1784682" cy="16405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100854</xdr:colOff>
      <xdr:row>5</xdr:row>
      <xdr:rowOff>89647</xdr:rowOff>
    </xdr:from>
    <xdr:to>
      <xdr:col>4</xdr:col>
      <xdr:colOff>1467972</xdr:colOff>
      <xdr:row>5</xdr:row>
      <xdr:rowOff>1394623</xdr:rowOff>
    </xdr:to>
    <xdr:pic>
      <xdr:nvPicPr>
        <xdr:cNvPr id="2" name="Imagen 1">
          <a:extLst>
            <a:ext uri="{FF2B5EF4-FFF2-40B4-BE49-F238E27FC236}">
              <a16:creationId xmlns:a16="http://schemas.microsoft.com/office/drawing/2014/main" id="{45A9E677-BCB0-6892-7084-220F3EF891A4}"/>
            </a:ext>
          </a:extLst>
        </xdr:cNvPr>
        <xdr:cNvPicPr>
          <a:picLocks noChangeAspect="1"/>
        </xdr:cNvPicPr>
      </xdr:nvPicPr>
      <xdr:blipFill>
        <a:blip xmlns:r="http://schemas.openxmlformats.org/officeDocument/2006/relationships" r:embed="rId1"/>
        <a:stretch>
          <a:fillRect/>
        </a:stretch>
      </xdr:blipFill>
      <xdr:spPr>
        <a:xfrm>
          <a:off x="6768354" y="4090147"/>
          <a:ext cx="1367118" cy="1304976"/>
        </a:xfrm>
        <a:prstGeom prst="rect">
          <a:avLst/>
        </a:prstGeom>
      </xdr:spPr>
    </xdr:pic>
    <xdr:clientData/>
  </xdr:twoCellAnchor>
  <xdr:twoCellAnchor>
    <xdr:from>
      <xdr:col>4</xdr:col>
      <xdr:colOff>224118</xdr:colOff>
      <xdr:row>4</xdr:row>
      <xdr:rowOff>1255059</xdr:rowOff>
    </xdr:from>
    <xdr:to>
      <xdr:col>4</xdr:col>
      <xdr:colOff>1384436</xdr:colOff>
      <xdr:row>4</xdr:row>
      <xdr:rowOff>2380741</xdr:rowOff>
    </xdr:to>
    <xdr:grpSp>
      <xdr:nvGrpSpPr>
        <xdr:cNvPr id="3" name="Grupo 2">
          <a:extLst>
            <a:ext uri="{FF2B5EF4-FFF2-40B4-BE49-F238E27FC236}">
              <a16:creationId xmlns:a16="http://schemas.microsoft.com/office/drawing/2014/main" id="{1879C7D1-19BC-40DA-B901-6B2DD2469F1D}"/>
            </a:ext>
          </a:extLst>
        </xdr:cNvPr>
        <xdr:cNvGrpSpPr/>
      </xdr:nvGrpSpPr>
      <xdr:grpSpPr>
        <a:xfrm>
          <a:off x="5573059" y="7306235"/>
          <a:ext cx="1160318" cy="691342"/>
          <a:chOff x="1585914" y="22078950"/>
          <a:chExt cx="2735290" cy="7152034"/>
        </a:xfrm>
      </xdr:grpSpPr>
      <xdr:pic>
        <xdr:nvPicPr>
          <xdr:cNvPr id="4" name="Imagen 3">
            <a:extLst>
              <a:ext uri="{FF2B5EF4-FFF2-40B4-BE49-F238E27FC236}">
                <a16:creationId xmlns:a16="http://schemas.microsoft.com/office/drawing/2014/main" id="{450CFFC1-DB32-5B3D-0F9B-E5AF9AECEDE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585914" y="22078950"/>
            <a:ext cx="2735290" cy="2724149"/>
          </a:xfrm>
          <a:prstGeom prst="rect">
            <a:avLst/>
          </a:prstGeom>
          <a:noFill/>
          <a:extLst>
            <a:ext uri="{909E8E84-426E-40DD-AFC4-6F175D3DCCD1}">
              <a14:hiddenFill xmlns:a14="http://schemas.microsoft.com/office/drawing/2010/main">
                <a:solidFill>
                  <a:srgbClr val="FFFFFF"/>
                </a:solidFill>
              </a14:hiddenFill>
            </a:ext>
          </a:extLst>
        </xdr:spPr>
      </xdr:pic>
      <xdr:pic>
        <xdr:nvPicPr>
          <xdr:cNvPr id="5" name="Imagen 4" descr="Zhiyun Smooth 5S Combo con luz de relleno magnética bolsa de transporte y trípode estabilizador de cardán para teléfono inteligente de 3 ejes cardán de mano para iPhone 14 13 Pro Max Plus 12 X Xs Xr teléfono celular zhi yun Smooth 5 Upgrade Colombia">
            <a:extLst>
              <a:ext uri="{FF2B5EF4-FFF2-40B4-BE49-F238E27FC236}">
                <a16:creationId xmlns:a16="http://schemas.microsoft.com/office/drawing/2014/main" id="{712B3886-FB38-83C0-D40E-7D4269A92E3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947365" y="25473370"/>
            <a:ext cx="2195481" cy="3757614"/>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268941</xdr:colOff>
      <xdr:row>3</xdr:row>
      <xdr:rowOff>358590</xdr:rowOff>
    </xdr:from>
    <xdr:to>
      <xdr:col>4</xdr:col>
      <xdr:colOff>1288677</xdr:colOff>
      <xdr:row>3</xdr:row>
      <xdr:rowOff>1232648</xdr:rowOff>
    </xdr:to>
    <xdr:pic>
      <xdr:nvPicPr>
        <xdr:cNvPr id="6" name="Imagen 5">
          <a:extLst>
            <a:ext uri="{FF2B5EF4-FFF2-40B4-BE49-F238E27FC236}">
              <a16:creationId xmlns:a16="http://schemas.microsoft.com/office/drawing/2014/main" id="{DBE87334-D0ED-CF1D-F1CA-8CE237C31561}"/>
            </a:ext>
          </a:extLst>
        </xdr:cNvPr>
        <xdr:cNvPicPr>
          <a:picLocks noChangeAspect="1" noChangeArrowheads="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13471" r="14415" b="3704"/>
        <a:stretch/>
      </xdr:blipFill>
      <xdr:spPr bwMode="auto">
        <a:xfrm>
          <a:off x="6936441" y="8606119"/>
          <a:ext cx="1019736" cy="8740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381000</xdr:colOff>
      <xdr:row>8</xdr:row>
      <xdr:rowOff>89648</xdr:rowOff>
    </xdr:from>
    <xdr:to>
      <xdr:col>4</xdr:col>
      <xdr:colOff>1187824</xdr:colOff>
      <xdr:row>8</xdr:row>
      <xdr:rowOff>1066736</xdr:rowOff>
    </xdr:to>
    <xdr:pic>
      <xdr:nvPicPr>
        <xdr:cNvPr id="7" name="Imagen 6">
          <a:extLst>
            <a:ext uri="{FF2B5EF4-FFF2-40B4-BE49-F238E27FC236}">
              <a16:creationId xmlns:a16="http://schemas.microsoft.com/office/drawing/2014/main" id="{A3CD0F12-7CA0-4275-A15D-8B336B635C45}"/>
            </a:ext>
          </a:extLst>
        </xdr:cNvPr>
        <xdr:cNvPicPr>
          <a:picLocks noChangeAspect="1"/>
        </xdr:cNvPicPr>
      </xdr:nvPicPr>
      <xdr:blipFill>
        <a:blip xmlns:r="http://schemas.openxmlformats.org/officeDocument/2006/relationships" r:embed="rId5"/>
        <a:stretch>
          <a:fillRect/>
        </a:stretch>
      </xdr:blipFill>
      <xdr:spPr>
        <a:xfrm>
          <a:off x="7048500" y="20002501"/>
          <a:ext cx="806824" cy="1186638"/>
        </a:xfrm>
        <a:prstGeom prst="rect">
          <a:avLst/>
        </a:prstGeom>
      </xdr:spPr>
    </xdr:pic>
    <xdr:clientData/>
  </xdr:twoCellAnchor>
  <xdr:twoCellAnchor>
    <xdr:from>
      <xdr:col>4</xdr:col>
      <xdr:colOff>123265</xdr:colOff>
      <xdr:row>1</xdr:row>
      <xdr:rowOff>493060</xdr:rowOff>
    </xdr:from>
    <xdr:to>
      <xdr:col>4</xdr:col>
      <xdr:colOff>1389530</xdr:colOff>
      <xdr:row>1</xdr:row>
      <xdr:rowOff>2286000</xdr:rowOff>
    </xdr:to>
    <xdr:grpSp>
      <xdr:nvGrpSpPr>
        <xdr:cNvPr id="8" name="Grupo 7">
          <a:extLst>
            <a:ext uri="{FF2B5EF4-FFF2-40B4-BE49-F238E27FC236}">
              <a16:creationId xmlns:a16="http://schemas.microsoft.com/office/drawing/2014/main" id="{6C854651-B408-4357-A51F-52792E4505FF}"/>
            </a:ext>
          </a:extLst>
        </xdr:cNvPr>
        <xdr:cNvGrpSpPr/>
      </xdr:nvGrpSpPr>
      <xdr:grpSpPr>
        <a:xfrm>
          <a:off x="5472206" y="851648"/>
          <a:ext cx="1266265" cy="1792940"/>
          <a:chOff x="1490663" y="1057274"/>
          <a:chExt cx="2870322" cy="9410701"/>
        </a:xfrm>
      </xdr:grpSpPr>
      <xdr:pic>
        <xdr:nvPicPr>
          <xdr:cNvPr id="9" name="Imagen 8" descr="Sony ZV-E10 con lente 16-50mm">
            <a:extLst>
              <a:ext uri="{FF2B5EF4-FFF2-40B4-BE49-F238E27FC236}">
                <a16:creationId xmlns:a16="http://schemas.microsoft.com/office/drawing/2014/main" id="{6175B1B0-F1AE-D0A2-02BC-E1F8CBFC56F9}"/>
              </a:ext>
            </a:extLst>
          </xdr:cNvPr>
          <xdr:cNvPicPr>
            <a:picLocks noChangeAspect="1" noChangeArrowheads="1"/>
          </xdr:cNvPicPr>
        </xdr:nvPicPr>
        <xdr:blipFill rotWithShape="1">
          <a:blip xmlns:r="http://schemas.openxmlformats.org/officeDocument/2006/relationships" r:embed="rId6" cstate="print">
            <a:extLst>
              <a:ext uri="{BEBA8EAE-BF5A-486C-A8C5-ECC9F3942E4B}">
                <a14:imgProps xmlns:a14="http://schemas.microsoft.com/office/drawing/2010/main">
                  <a14:imgLayer r:embed="rId7">
                    <a14:imgEffect>
                      <a14:sharpenSoften amount="35000"/>
                    </a14:imgEffect>
                    <a14:imgEffect>
                      <a14:brightnessContrast bright="10000"/>
                    </a14:imgEffect>
                  </a14:imgLayer>
                </a14:imgProps>
              </a:ext>
              <a:ext uri="{28A0092B-C50C-407E-A947-70E740481C1C}">
                <a14:useLocalDpi xmlns:a14="http://schemas.microsoft.com/office/drawing/2010/main" val="0"/>
              </a:ext>
            </a:extLst>
          </a:blip>
          <a:srcRect t="5747" b="4597"/>
          <a:stretch/>
        </xdr:blipFill>
        <xdr:spPr bwMode="auto">
          <a:xfrm>
            <a:off x="1566864" y="1057274"/>
            <a:ext cx="2794121" cy="2505075"/>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0" name="Imagen 9">
            <a:extLst>
              <a:ext uri="{FF2B5EF4-FFF2-40B4-BE49-F238E27FC236}">
                <a16:creationId xmlns:a16="http://schemas.microsoft.com/office/drawing/2014/main" id="{8686AF43-82A3-E431-6DA6-69A5DA83D593}"/>
              </a:ext>
            </a:extLst>
          </xdr:cNvPr>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19666" t="7085" r="20369" b="7569"/>
          <a:stretch/>
        </xdr:blipFill>
        <xdr:spPr bwMode="auto">
          <a:xfrm>
            <a:off x="1624014" y="3848099"/>
            <a:ext cx="2500367" cy="3552826"/>
          </a:xfrm>
          <a:prstGeom prst="rect">
            <a:avLst/>
          </a:prstGeom>
          <a:noFill/>
          <a:extLst>
            <a:ext uri="{909E8E84-426E-40DD-AFC4-6F175D3DCCD1}">
              <a14:hiddenFill xmlns:a14="http://schemas.microsoft.com/office/drawing/2010/main">
                <a:solidFill>
                  <a:srgbClr val="FFFFFF"/>
                </a:solidFill>
              </a14:hiddenFill>
            </a:ext>
          </a:extLst>
        </xdr:spPr>
      </xdr:pic>
      <xdr:pic>
        <xdr:nvPicPr>
          <xdr:cNvPr id="11" name="Imagen 10">
            <a:extLst>
              <a:ext uri="{FF2B5EF4-FFF2-40B4-BE49-F238E27FC236}">
                <a16:creationId xmlns:a16="http://schemas.microsoft.com/office/drawing/2014/main" id="{14FE43C6-9405-47FB-230B-9EDB3A1BD251}"/>
              </a:ext>
            </a:extLst>
          </xdr:cNvPr>
          <xdr:cNvPicPr>
            <a:picLocks noChangeAspect="1" noChangeArrowheads="1"/>
          </xdr:cNvPicPr>
        </xdr:nvPicPr>
        <xdr:blipFill rotWithShape="1">
          <a:blip xmlns:r="http://schemas.openxmlformats.org/officeDocument/2006/relationships" r:embed="rId9" cstate="print">
            <a:extLst>
              <a:ext uri="{28A0092B-C50C-407E-A947-70E740481C1C}">
                <a14:useLocalDpi xmlns:a14="http://schemas.microsoft.com/office/drawing/2010/main" val="0"/>
              </a:ext>
            </a:extLst>
          </a:blip>
          <a:srcRect t="15311" r="1972" b="15789"/>
          <a:stretch/>
        </xdr:blipFill>
        <xdr:spPr bwMode="auto">
          <a:xfrm>
            <a:off x="1490663" y="8457486"/>
            <a:ext cx="2857500" cy="20104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4</xdr:col>
      <xdr:colOff>344581</xdr:colOff>
      <xdr:row>2</xdr:row>
      <xdr:rowOff>403972</xdr:rowOff>
    </xdr:from>
    <xdr:to>
      <xdr:col>4</xdr:col>
      <xdr:colOff>1285875</xdr:colOff>
      <xdr:row>2</xdr:row>
      <xdr:rowOff>1436018</xdr:rowOff>
    </xdr:to>
    <xdr:pic>
      <xdr:nvPicPr>
        <xdr:cNvPr id="12" name="Imagen 11">
          <a:extLst>
            <a:ext uri="{FF2B5EF4-FFF2-40B4-BE49-F238E27FC236}">
              <a16:creationId xmlns:a16="http://schemas.microsoft.com/office/drawing/2014/main" id="{7E4E1646-A257-42F5-821C-7A7CF9E61980}"/>
            </a:ext>
          </a:extLst>
        </xdr:cNvPr>
        <xdr:cNvPicPr>
          <a:picLocks noChangeAspect="1"/>
        </xdr:cNvPicPr>
      </xdr:nvPicPr>
      <xdr:blipFill>
        <a:blip xmlns:r="http://schemas.openxmlformats.org/officeDocument/2006/relationships" r:embed="rId10"/>
        <a:stretch>
          <a:fillRect/>
        </a:stretch>
      </xdr:blipFill>
      <xdr:spPr>
        <a:xfrm>
          <a:off x="7002556" y="3451972"/>
          <a:ext cx="941294" cy="1032046"/>
        </a:xfrm>
        <a:prstGeom prst="rect">
          <a:avLst/>
        </a:prstGeom>
      </xdr:spPr>
    </xdr:pic>
    <xdr:clientData/>
  </xdr:twoCellAnchor>
  <xdr:twoCellAnchor editAs="oneCell">
    <xdr:from>
      <xdr:col>4</xdr:col>
      <xdr:colOff>314324</xdr:colOff>
      <xdr:row>6</xdr:row>
      <xdr:rowOff>114300</xdr:rowOff>
    </xdr:from>
    <xdr:to>
      <xdr:col>4</xdr:col>
      <xdr:colOff>1390649</xdr:colOff>
      <xdr:row>6</xdr:row>
      <xdr:rowOff>1164998</xdr:rowOff>
    </xdr:to>
    <xdr:pic>
      <xdr:nvPicPr>
        <xdr:cNvPr id="13" name="Imagen 12">
          <a:extLst>
            <a:ext uri="{FF2B5EF4-FFF2-40B4-BE49-F238E27FC236}">
              <a16:creationId xmlns:a16="http://schemas.microsoft.com/office/drawing/2014/main" id="{2339EA8C-ACE7-4324-47C4-937423C1C43D}"/>
            </a:ext>
          </a:extLst>
        </xdr:cNvPr>
        <xdr:cNvPicPr>
          <a:picLocks noChangeAspect="1"/>
        </xdr:cNvPicPr>
      </xdr:nvPicPr>
      <xdr:blipFill>
        <a:blip xmlns:r="http://schemas.openxmlformats.org/officeDocument/2006/relationships" r:embed="rId11"/>
        <a:stretch>
          <a:fillRect/>
        </a:stretch>
      </xdr:blipFill>
      <xdr:spPr>
        <a:xfrm>
          <a:off x="6972299" y="16411575"/>
          <a:ext cx="1076325" cy="105069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Angela Patricia Perez Sierra" id="{43EB07C4-0459-4BD0-A7C6-04BD468AF747}" userId="S::apperez@participacionbogota.gov.co::184ecf19-7ce1-440c-b848-a4baf9eebbc8" providerId="AD"/>
</personList>
</file>

<file path=xl/richData/_rels/richValueRel.xml.rels><?xml version="1.0" encoding="UTF-8" standalone="yes"?>
<Relationships xmlns="http://schemas.openxmlformats.org/package/2006/relationships"><Relationship Id="rId1" Type="http://schemas.openxmlformats.org/officeDocument/2006/relationships/image" Target="../media/image1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I6" dT="2024-06-26T16:12:44.38" personId="{43EB07C4-0459-4BD0-A7C6-04BD468AF747}" id="{59354EE9-1985-4BE1-A1A4-E8FAD95B22D8}">
    <text>Es una cámara profesional</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326BFB-1DC9-4097-945F-64A5E3835A26}">
  <dimension ref="B1:O33"/>
  <sheetViews>
    <sheetView showGridLines="0" tabSelected="1" zoomScale="62" zoomScaleNormal="100" workbookViewId="0">
      <selection activeCell="L10" sqref="L10"/>
    </sheetView>
  </sheetViews>
  <sheetFormatPr baseColWidth="10" defaultColWidth="11" defaultRowHeight="14.4" x14ac:dyDescent="0.3"/>
  <cols>
    <col min="1" max="1" width="2.09765625" style="45" customWidth="1"/>
    <col min="2" max="2" width="22.3984375" style="43" customWidth="1"/>
    <col min="3" max="3" width="17.09765625" style="44" customWidth="1"/>
    <col min="4" max="4" width="39.8984375" style="43" customWidth="1"/>
    <col min="5" max="5" width="18" style="43" customWidth="1"/>
    <col min="6" max="6" width="16.69921875" style="44" customWidth="1"/>
    <col min="7" max="7" width="18.5" style="45" customWidth="1"/>
    <col min="8" max="8" width="16.3984375" style="45" customWidth="1"/>
    <col min="9" max="9" width="19.3984375" style="45" customWidth="1"/>
    <col min="10" max="10" width="16.8984375" style="45" customWidth="1"/>
    <col min="11" max="11" width="18" style="45" customWidth="1"/>
    <col min="12" max="12" width="16" style="45" customWidth="1"/>
    <col min="13" max="13" width="16.8984375" style="45" customWidth="1"/>
    <col min="14" max="14" width="19.8984375" style="45" customWidth="1"/>
    <col min="15" max="16384" width="11" style="45"/>
  </cols>
  <sheetData>
    <row r="1" spans="2:15" ht="9" customHeight="1" x14ac:dyDescent="0.3"/>
    <row r="2" spans="2:15" ht="15.6" x14ac:dyDescent="0.3">
      <c r="B2" s="46" t="s">
        <v>35</v>
      </c>
    </row>
    <row r="3" spans="2:15" ht="15.6" x14ac:dyDescent="0.3">
      <c r="B3" s="47"/>
    </row>
    <row r="4" spans="2:15" x14ac:dyDescent="0.3">
      <c r="B4" s="182" t="s">
        <v>38</v>
      </c>
      <c r="C4" s="182"/>
      <c r="D4" s="182"/>
      <c r="E4" s="182"/>
      <c r="F4" s="182"/>
      <c r="G4" s="172" t="s">
        <v>160</v>
      </c>
      <c r="H4" s="172" t="s">
        <v>161</v>
      </c>
      <c r="I4" s="172" t="s">
        <v>162</v>
      </c>
      <c r="J4" s="172" t="s">
        <v>163</v>
      </c>
      <c r="K4" s="172" t="s">
        <v>164</v>
      </c>
      <c r="L4" s="172" t="s">
        <v>165</v>
      </c>
      <c r="M4" s="172" t="s">
        <v>159</v>
      </c>
      <c r="N4" s="172" t="s">
        <v>166</v>
      </c>
    </row>
    <row r="5" spans="2:15" s="51" customFormat="1" ht="42.75" customHeight="1" x14ac:dyDescent="0.25">
      <c r="B5" s="49" t="s">
        <v>0</v>
      </c>
      <c r="C5" s="49" t="s">
        <v>40</v>
      </c>
      <c r="D5" s="49" t="s">
        <v>2</v>
      </c>
      <c r="E5" s="49" t="s">
        <v>41</v>
      </c>
      <c r="F5" s="49" t="s">
        <v>42</v>
      </c>
      <c r="G5" s="62" t="s">
        <v>45</v>
      </c>
      <c r="H5" s="62" t="s">
        <v>45</v>
      </c>
      <c r="I5" s="62" t="s">
        <v>45</v>
      </c>
      <c r="J5" s="62" t="s">
        <v>45</v>
      </c>
      <c r="K5" s="62" t="s">
        <v>45</v>
      </c>
      <c r="L5" s="62" t="s">
        <v>45</v>
      </c>
      <c r="M5" s="62" t="s">
        <v>45</v>
      </c>
      <c r="N5" s="62" t="s">
        <v>45</v>
      </c>
    </row>
    <row r="6" spans="2:15" ht="143.4" customHeight="1" x14ac:dyDescent="0.3">
      <c r="B6" s="52" t="s">
        <v>46</v>
      </c>
      <c r="C6" s="52">
        <v>45121500</v>
      </c>
      <c r="D6" s="53" t="s">
        <v>47</v>
      </c>
      <c r="E6" s="52">
        <v>55</v>
      </c>
      <c r="F6" s="52" t="s">
        <v>33</v>
      </c>
      <c r="G6" s="178"/>
      <c r="H6" s="176"/>
      <c r="I6" s="38">
        <v>2899000</v>
      </c>
      <c r="J6" s="179"/>
      <c r="K6" s="174">
        <v>3129700</v>
      </c>
      <c r="L6" s="180"/>
      <c r="M6" s="63">
        <f>AVERAGE(G6:L6)</f>
        <v>3014350</v>
      </c>
      <c r="N6" s="63">
        <f>M6*E6</f>
        <v>165789250</v>
      </c>
    </row>
    <row r="7" spans="2:15" ht="39" customHeight="1" x14ac:dyDescent="0.3">
      <c r="B7" s="52" t="s">
        <v>50</v>
      </c>
      <c r="C7" s="52">
        <v>43191501</v>
      </c>
      <c r="D7" s="53" t="s">
        <v>51</v>
      </c>
      <c r="E7" s="52">
        <f>55+42</f>
        <v>97</v>
      </c>
      <c r="F7" s="52" t="s">
        <v>33</v>
      </c>
      <c r="G7" s="178"/>
      <c r="H7" s="57">
        <v>1214395</v>
      </c>
      <c r="I7" s="38">
        <v>679000</v>
      </c>
      <c r="J7" s="174">
        <v>1050000</v>
      </c>
      <c r="K7" s="174">
        <v>680000</v>
      </c>
      <c r="L7" s="181"/>
      <c r="M7" s="63">
        <f t="shared" ref="M7:M12" si="0">AVERAGE(G7:L7)</f>
        <v>905848.75</v>
      </c>
      <c r="N7" s="63">
        <f t="shared" ref="N7:N12" si="1">M7*E7</f>
        <v>87867328.75</v>
      </c>
    </row>
    <row r="8" spans="2:15" ht="39" customHeight="1" x14ac:dyDescent="0.3">
      <c r="B8" s="52" t="s">
        <v>12</v>
      </c>
      <c r="C8" s="52">
        <v>45121602</v>
      </c>
      <c r="D8" s="53" t="s">
        <v>13</v>
      </c>
      <c r="E8" s="52">
        <v>55</v>
      </c>
      <c r="F8" s="52" t="s">
        <v>33</v>
      </c>
      <c r="G8" s="178"/>
      <c r="H8" s="176"/>
      <c r="I8" s="38">
        <v>699000</v>
      </c>
      <c r="J8" s="174">
        <v>685000</v>
      </c>
      <c r="K8" s="174">
        <v>1047200</v>
      </c>
      <c r="L8" s="180"/>
      <c r="M8" s="63">
        <f t="shared" si="0"/>
        <v>810400</v>
      </c>
      <c r="N8" s="63">
        <f t="shared" si="1"/>
        <v>44572000</v>
      </c>
    </row>
    <row r="9" spans="2:15" ht="39" customHeight="1" x14ac:dyDescent="0.3">
      <c r="B9" s="52" t="s">
        <v>31</v>
      </c>
      <c r="C9" s="52">
        <v>52161505</v>
      </c>
      <c r="D9" s="53" t="s">
        <v>32</v>
      </c>
      <c r="E9" s="52">
        <v>55</v>
      </c>
      <c r="F9" s="52" t="s">
        <v>33</v>
      </c>
      <c r="G9" s="178"/>
      <c r="H9" s="176"/>
      <c r="I9" s="38">
        <v>2099000</v>
      </c>
      <c r="J9" s="179"/>
      <c r="K9" s="174">
        <v>1487500</v>
      </c>
      <c r="L9" s="159">
        <v>1449900</v>
      </c>
      <c r="M9" s="63">
        <f t="shared" si="0"/>
        <v>1678800</v>
      </c>
      <c r="N9" s="63">
        <f t="shared" si="1"/>
        <v>92334000</v>
      </c>
    </row>
    <row r="10" spans="2:15" ht="133.5" customHeight="1" x14ac:dyDescent="0.3">
      <c r="B10" s="52" t="s">
        <v>14</v>
      </c>
      <c r="C10" s="52">
        <v>49121503</v>
      </c>
      <c r="D10" s="58" t="s">
        <v>54</v>
      </c>
      <c r="E10" s="52">
        <v>42</v>
      </c>
      <c r="F10" s="52" t="s">
        <v>33</v>
      </c>
      <c r="G10" s="60">
        <v>1344000</v>
      </c>
      <c r="H10" s="176"/>
      <c r="I10" s="124">
        <v>1499000</v>
      </c>
      <c r="J10" s="174">
        <v>850000</v>
      </c>
      <c r="K10" s="174">
        <v>636650</v>
      </c>
      <c r="L10" s="180"/>
      <c r="M10" s="63">
        <f t="shared" si="0"/>
        <v>1082412.5</v>
      </c>
      <c r="N10" s="63">
        <f t="shared" si="1"/>
        <v>45461325</v>
      </c>
    </row>
    <row r="11" spans="2:15" ht="60" customHeight="1" x14ac:dyDescent="0.3">
      <c r="B11" s="52" t="s">
        <v>15</v>
      </c>
      <c r="C11" s="52"/>
      <c r="D11" s="58" t="s">
        <v>55</v>
      </c>
      <c r="E11" s="52">
        <v>420</v>
      </c>
      <c r="F11" s="52" t="s">
        <v>33</v>
      </c>
      <c r="G11" s="60">
        <v>61019</v>
      </c>
      <c r="H11" s="176"/>
      <c r="I11" s="38">
        <v>49900</v>
      </c>
      <c r="J11" s="174">
        <v>48000</v>
      </c>
      <c r="K11" s="174">
        <v>35700</v>
      </c>
      <c r="L11" s="8">
        <v>43790</v>
      </c>
      <c r="M11" s="63">
        <f t="shared" si="0"/>
        <v>47681.8</v>
      </c>
      <c r="N11" s="63">
        <f t="shared" si="1"/>
        <v>20026356</v>
      </c>
    </row>
    <row r="12" spans="2:15" ht="63" customHeight="1" x14ac:dyDescent="0.3">
      <c r="B12" s="52" t="s">
        <v>17</v>
      </c>
      <c r="C12" s="52"/>
      <c r="D12" s="58" t="s">
        <v>56</v>
      </c>
      <c r="E12" s="52">
        <f>25</f>
        <v>25</v>
      </c>
      <c r="F12" s="52" t="s">
        <v>33</v>
      </c>
      <c r="G12" s="60">
        <v>1270588</v>
      </c>
      <c r="H12" s="176"/>
      <c r="I12" s="177"/>
      <c r="J12" s="174">
        <v>1600000</v>
      </c>
      <c r="K12" s="174">
        <v>1392300</v>
      </c>
      <c r="L12" s="8">
        <v>567960</v>
      </c>
      <c r="M12" s="63">
        <f t="shared" si="0"/>
        <v>1207712</v>
      </c>
      <c r="N12" s="63">
        <f t="shared" si="1"/>
        <v>30192800</v>
      </c>
    </row>
    <row r="13" spans="2:15" ht="39" customHeight="1" x14ac:dyDescent="0.3">
      <c r="B13" s="52"/>
      <c r="C13" s="52"/>
      <c r="D13" s="59"/>
      <c r="E13" s="52"/>
      <c r="F13" s="52"/>
      <c r="G13" s="52"/>
      <c r="H13" s="52"/>
      <c r="I13" s="59"/>
      <c r="J13" s="52"/>
      <c r="K13" s="52"/>
      <c r="L13" s="52"/>
      <c r="M13" s="52"/>
      <c r="N13" s="173">
        <f>SUM(N6:N12)</f>
        <v>486243059.75</v>
      </c>
      <c r="O13" s="52"/>
    </row>
    <row r="14" spans="2:15" ht="39" customHeight="1" x14ac:dyDescent="0.3">
      <c r="B14" s="52"/>
      <c r="C14" s="52"/>
      <c r="D14" s="59"/>
      <c r="E14" s="52"/>
      <c r="F14" s="52"/>
      <c r="G14" s="175"/>
      <c r="H14" s="183" t="s">
        <v>167</v>
      </c>
      <c r="I14" s="184"/>
      <c r="J14" s="184"/>
      <c r="K14" s="184"/>
      <c r="L14" s="185"/>
      <c r="M14" s="52"/>
      <c r="N14" s="59"/>
      <c r="O14" s="52"/>
    </row>
    <row r="15" spans="2:15" ht="39" customHeight="1" x14ac:dyDescent="0.3">
      <c r="B15" s="52"/>
      <c r="C15" s="52"/>
      <c r="D15" s="59"/>
      <c r="E15" s="52"/>
      <c r="F15" s="52"/>
      <c r="G15" s="52"/>
      <c r="H15" s="52"/>
      <c r="I15" s="59"/>
      <c r="J15" s="52"/>
      <c r="K15" s="52"/>
      <c r="L15" s="52"/>
      <c r="M15" s="52"/>
      <c r="N15" s="59"/>
      <c r="O15" s="52"/>
    </row>
    <row r="16" spans="2:15" ht="39" customHeight="1" x14ac:dyDescent="0.3">
      <c r="B16" s="52"/>
      <c r="C16" s="52"/>
      <c r="D16" s="59"/>
      <c r="E16" s="52"/>
      <c r="F16" s="52"/>
      <c r="G16" s="52"/>
      <c r="H16" s="52"/>
      <c r="I16" s="59"/>
      <c r="J16" s="52"/>
      <c r="K16" s="52"/>
      <c r="L16" s="52"/>
      <c r="M16" s="52"/>
      <c r="N16" s="59"/>
      <c r="O16" s="52"/>
    </row>
    <row r="17" spans="2:15" ht="39" customHeight="1" x14ac:dyDescent="0.3">
      <c r="B17" s="52"/>
      <c r="C17" s="52"/>
      <c r="D17" s="59"/>
      <c r="E17" s="52"/>
      <c r="F17" s="52"/>
      <c r="G17" s="52"/>
      <c r="H17" s="52"/>
      <c r="I17" s="59"/>
      <c r="J17" s="52"/>
      <c r="K17" s="52"/>
      <c r="L17" s="52"/>
      <c r="M17" s="52"/>
      <c r="N17" s="59"/>
      <c r="O17" s="52"/>
    </row>
    <row r="18" spans="2:15" ht="39" customHeight="1" x14ac:dyDescent="0.3">
      <c r="B18" s="52"/>
      <c r="C18" s="52"/>
      <c r="D18" s="59"/>
      <c r="E18" s="52"/>
      <c r="F18" s="52"/>
      <c r="G18" s="52"/>
      <c r="H18" s="52"/>
      <c r="I18" s="59"/>
      <c r="J18" s="52"/>
      <c r="K18" s="52"/>
      <c r="L18" s="52"/>
      <c r="M18" s="52"/>
      <c r="N18" s="59"/>
      <c r="O18" s="52"/>
    </row>
    <row r="19" spans="2:15" ht="39" customHeight="1" x14ac:dyDescent="0.3">
      <c r="B19" s="52"/>
      <c r="C19" s="52"/>
      <c r="D19" s="59"/>
      <c r="E19" s="52"/>
      <c r="F19" s="52"/>
      <c r="G19" s="52"/>
      <c r="H19" s="52"/>
      <c r="I19" s="59"/>
      <c r="J19" s="52"/>
      <c r="K19" s="52"/>
      <c r="L19" s="52"/>
      <c r="M19" s="52"/>
      <c r="N19" s="59"/>
      <c r="O19" s="52"/>
    </row>
    <row r="20" spans="2:15" ht="39" customHeight="1" x14ac:dyDescent="0.3">
      <c r="B20" s="52"/>
      <c r="C20" s="52"/>
      <c r="D20" s="59"/>
      <c r="E20" s="52"/>
      <c r="F20" s="52"/>
    </row>
    <row r="21" spans="2:15" ht="39" customHeight="1" x14ac:dyDescent="0.3">
      <c r="B21" s="52"/>
      <c r="C21" s="52"/>
      <c r="D21" s="59"/>
      <c r="E21" s="52"/>
      <c r="F21" s="52"/>
    </row>
    <row r="22" spans="2:15" ht="39" customHeight="1" x14ac:dyDescent="0.3">
      <c r="B22" s="52"/>
      <c r="C22" s="52"/>
      <c r="D22" s="59"/>
      <c r="E22" s="52"/>
      <c r="F22" s="52"/>
    </row>
    <row r="23" spans="2:15" ht="39" customHeight="1" x14ac:dyDescent="0.3">
      <c r="B23" s="52"/>
      <c r="C23" s="52"/>
      <c r="D23" s="59"/>
      <c r="E23" s="52"/>
      <c r="F23" s="52"/>
    </row>
    <row r="24" spans="2:15" ht="39" customHeight="1" x14ac:dyDescent="0.3">
      <c r="B24" s="52"/>
      <c r="C24" s="52"/>
      <c r="D24" s="59"/>
      <c r="E24" s="52"/>
      <c r="F24" s="52"/>
    </row>
    <row r="25" spans="2:15" ht="39" customHeight="1" x14ac:dyDescent="0.3">
      <c r="B25" s="52"/>
      <c r="C25" s="52"/>
      <c r="D25" s="59"/>
      <c r="E25" s="52"/>
      <c r="F25" s="52"/>
    </row>
    <row r="26" spans="2:15" ht="39" customHeight="1" x14ac:dyDescent="0.3">
      <c r="B26" s="52"/>
      <c r="C26" s="52"/>
      <c r="D26" s="59"/>
      <c r="E26" s="52"/>
      <c r="F26" s="52"/>
    </row>
    <row r="27" spans="2:15" ht="39" customHeight="1" x14ac:dyDescent="0.3">
      <c r="B27" s="52"/>
      <c r="C27" s="52"/>
      <c r="D27" s="59"/>
      <c r="E27" s="52"/>
      <c r="F27" s="52"/>
    </row>
    <row r="28" spans="2:15" ht="39" customHeight="1" x14ac:dyDescent="0.3">
      <c r="B28" s="52"/>
      <c r="C28" s="52"/>
      <c r="D28" s="59"/>
      <c r="E28" s="52"/>
      <c r="F28" s="52"/>
    </row>
    <row r="29" spans="2:15" ht="39" customHeight="1" x14ac:dyDescent="0.3">
      <c r="B29" s="52"/>
      <c r="C29" s="52"/>
      <c r="D29" s="59"/>
      <c r="E29" s="52"/>
      <c r="F29" s="52"/>
    </row>
    <row r="30" spans="2:15" ht="39" customHeight="1" x14ac:dyDescent="0.3">
      <c r="B30" s="52"/>
      <c r="C30" s="52"/>
      <c r="D30" s="59"/>
      <c r="E30" s="52"/>
      <c r="F30" s="52"/>
    </row>
    <row r="31" spans="2:15" ht="39" customHeight="1" x14ac:dyDescent="0.3">
      <c r="B31" s="52"/>
      <c r="C31" s="52"/>
      <c r="D31" s="59"/>
      <c r="E31" s="52"/>
      <c r="F31" s="52"/>
    </row>
    <row r="32" spans="2:15" ht="39" customHeight="1" x14ac:dyDescent="0.3">
      <c r="B32" s="52"/>
      <c r="C32" s="52"/>
      <c r="D32" s="59"/>
      <c r="E32" s="52"/>
      <c r="F32" s="52"/>
    </row>
    <row r="33" spans="2:6" ht="39" customHeight="1" x14ac:dyDescent="0.3">
      <c r="B33" s="52"/>
      <c r="C33" s="52"/>
      <c r="D33" s="59"/>
      <c r="E33" s="52"/>
      <c r="F33" s="52"/>
    </row>
  </sheetData>
  <mergeCells count="2">
    <mergeCell ref="B4:F4"/>
    <mergeCell ref="H14:L14"/>
  </mergeCells>
  <pageMargins left="0.7" right="0.7" top="0.75" bottom="0.75" header="0.3" footer="0.3"/>
  <pageSetup paperSize="9" scale="82" orientation="portrait" verticalDpi="0" r:id="rId1"/>
  <colBreaks count="1" manualBreakCount="1">
    <brk id="3" min="3" max="3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DA5CED-9C73-4F93-8D96-13FC7F5F3795}">
  <dimension ref="A1:J33"/>
  <sheetViews>
    <sheetView showGridLines="0" zoomScale="46" zoomScaleNormal="100" workbookViewId="0">
      <selection activeCell="I6" sqref="I6:I12"/>
    </sheetView>
  </sheetViews>
  <sheetFormatPr baseColWidth="10" defaultColWidth="11" defaultRowHeight="14.4" x14ac:dyDescent="0.3"/>
  <cols>
    <col min="1" max="1" width="2.09765625" style="45" customWidth="1"/>
    <col min="2" max="2" width="22.3984375" style="43" customWidth="1"/>
    <col min="3" max="3" width="17.09765625" style="44" customWidth="1"/>
    <col min="4" max="4" width="39.8984375" style="43" customWidth="1"/>
    <col min="5" max="5" width="18" style="43" customWidth="1"/>
    <col min="6" max="6" width="16.69921875" style="44" customWidth="1"/>
    <col min="7" max="7" width="21.69921875" style="44" customWidth="1"/>
    <col min="8" max="8" width="41.3984375" style="44" customWidth="1"/>
    <col min="9" max="9" width="18.3984375" style="44" customWidth="1"/>
    <col min="10" max="16384" width="11" style="45"/>
  </cols>
  <sheetData>
    <row r="1" spans="1:10" ht="9" customHeight="1" x14ac:dyDescent="0.3"/>
    <row r="2" spans="1:10" ht="15.6" x14ac:dyDescent="0.3">
      <c r="B2" s="46" t="s">
        <v>35</v>
      </c>
    </row>
    <row r="3" spans="1:10" ht="15.6" x14ac:dyDescent="0.3">
      <c r="B3" s="47"/>
      <c r="G3" s="48" t="s">
        <v>36</v>
      </c>
      <c r="H3" s="186"/>
      <c r="I3" s="187"/>
    </row>
    <row r="4" spans="1:10" x14ac:dyDescent="0.3">
      <c r="B4" s="182" t="s">
        <v>38</v>
      </c>
      <c r="C4" s="182"/>
      <c r="D4" s="182"/>
      <c r="E4" s="182"/>
      <c r="F4" s="182"/>
      <c r="G4" s="188" t="s">
        <v>39</v>
      </c>
      <c r="H4" s="188"/>
      <c r="I4" s="188"/>
    </row>
    <row r="5" spans="1:10" s="51" customFormat="1" ht="42.75" customHeight="1" x14ac:dyDescent="0.25">
      <c r="B5" s="49" t="s">
        <v>0</v>
      </c>
      <c r="C5" s="49" t="s">
        <v>40</v>
      </c>
      <c r="D5" s="49" t="s">
        <v>2</v>
      </c>
      <c r="E5" s="49" t="s">
        <v>41</v>
      </c>
      <c r="F5" s="49" t="s">
        <v>42</v>
      </c>
      <c r="G5" s="50" t="s">
        <v>43</v>
      </c>
      <c r="H5" s="50" t="s">
        <v>44</v>
      </c>
      <c r="I5" s="50" t="s">
        <v>45</v>
      </c>
    </row>
    <row r="6" spans="1:10" s="70" customFormat="1" ht="143.4" customHeight="1" x14ac:dyDescent="0.3">
      <c r="B6" s="64" t="s">
        <v>46</v>
      </c>
      <c r="C6" s="64">
        <v>45121500</v>
      </c>
      <c r="D6" s="65" t="s">
        <v>47</v>
      </c>
      <c r="E6" s="64">
        <v>55</v>
      </c>
      <c r="F6" s="64" t="s">
        <v>33</v>
      </c>
      <c r="G6" s="64"/>
      <c r="H6" s="64" t="s">
        <v>133</v>
      </c>
      <c r="I6" s="88">
        <v>5226667</v>
      </c>
    </row>
    <row r="7" spans="1:10" s="70" customFormat="1" ht="111.75" customHeight="1" x14ac:dyDescent="0.3">
      <c r="B7" s="64" t="s">
        <v>50</v>
      </c>
      <c r="C7" s="64">
        <v>43191501</v>
      </c>
      <c r="D7" s="65" t="s">
        <v>51</v>
      </c>
      <c r="E7" s="64">
        <f>55+7+42</f>
        <v>104</v>
      </c>
      <c r="F7" s="64" t="s">
        <v>33</v>
      </c>
      <c r="G7" s="64"/>
      <c r="H7" s="89" t="s">
        <v>134</v>
      </c>
      <c r="I7" s="88">
        <v>1333129</v>
      </c>
    </row>
    <row r="8" spans="1:10" ht="39" customHeight="1" x14ac:dyDescent="0.3">
      <c r="B8" s="52" t="s">
        <v>12</v>
      </c>
      <c r="C8" s="52">
        <v>45121602</v>
      </c>
      <c r="D8" s="53" t="s">
        <v>13</v>
      </c>
      <c r="E8" s="52">
        <v>55</v>
      </c>
      <c r="F8" s="52" t="s">
        <v>33</v>
      </c>
      <c r="G8" s="52"/>
      <c r="H8" s="61" t="s">
        <v>135</v>
      </c>
      <c r="I8" s="60">
        <v>1213333</v>
      </c>
      <c r="J8" s="94" t="s">
        <v>149</v>
      </c>
    </row>
    <row r="9" spans="1:10" ht="39" customHeight="1" x14ac:dyDescent="0.3">
      <c r="A9" s="90"/>
      <c r="B9" s="91" t="s">
        <v>31</v>
      </c>
      <c r="C9" s="91">
        <v>52161505</v>
      </c>
      <c r="D9" s="92" t="s">
        <v>32</v>
      </c>
      <c r="E9" s="91">
        <v>55</v>
      </c>
      <c r="F9" s="91" t="s">
        <v>33</v>
      </c>
      <c r="G9" s="91"/>
      <c r="H9" s="120" t="s">
        <v>136</v>
      </c>
      <c r="I9" s="121">
        <v>2258682</v>
      </c>
      <c r="J9" s="94" t="s">
        <v>154</v>
      </c>
    </row>
    <row r="10" spans="1:10" ht="191.25" customHeight="1" x14ac:dyDescent="0.3">
      <c r="B10" s="52" t="s">
        <v>14</v>
      </c>
      <c r="C10" s="52">
        <v>49121503</v>
      </c>
      <c r="D10" s="58" t="s">
        <v>54</v>
      </c>
      <c r="E10" s="52">
        <v>42</v>
      </c>
      <c r="F10" s="52" t="s">
        <v>33</v>
      </c>
      <c r="G10" s="52"/>
      <c r="H10" s="61" t="s">
        <v>137</v>
      </c>
      <c r="I10" s="60">
        <v>1344000</v>
      </c>
    </row>
    <row r="11" spans="1:10" ht="39" customHeight="1" x14ac:dyDescent="0.3">
      <c r="B11" s="52" t="s">
        <v>15</v>
      </c>
      <c r="C11" s="52"/>
      <c r="D11" s="58" t="s">
        <v>55</v>
      </c>
      <c r="E11" s="52">
        <v>420</v>
      </c>
      <c r="F11" s="52" t="s">
        <v>33</v>
      </c>
      <c r="G11" s="52"/>
      <c r="H11" s="61" t="s">
        <v>138</v>
      </c>
      <c r="I11" s="60">
        <v>61019</v>
      </c>
    </row>
    <row r="12" spans="1:10" ht="120" customHeight="1" x14ac:dyDescent="0.3">
      <c r="B12" s="91" t="s">
        <v>17</v>
      </c>
      <c r="C12" s="91"/>
      <c r="D12" s="160" t="s">
        <v>56</v>
      </c>
      <c r="E12" s="91">
        <f>25+7</f>
        <v>32</v>
      </c>
      <c r="F12" s="91" t="s">
        <v>33</v>
      </c>
      <c r="G12" s="91"/>
      <c r="H12" s="120" t="s">
        <v>139</v>
      </c>
      <c r="I12" s="121">
        <v>1270588</v>
      </c>
    </row>
    <row r="13" spans="1:10" ht="39" customHeight="1" x14ac:dyDescent="0.3">
      <c r="B13" s="52"/>
      <c r="C13" s="52"/>
      <c r="D13" s="59"/>
      <c r="E13" s="52"/>
      <c r="F13" s="52"/>
      <c r="G13" s="52"/>
      <c r="H13" s="52"/>
      <c r="I13" s="52"/>
    </row>
    <row r="14" spans="1:10" ht="39" customHeight="1" x14ac:dyDescent="0.3">
      <c r="B14" s="52"/>
      <c r="C14" s="52"/>
      <c r="D14" s="59"/>
      <c r="E14" s="52"/>
      <c r="F14" s="52"/>
      <c r="G14" s="52"/>
      <c r="H14" s="52"/>
      <c r="I14" s="52"/>
    </row>
    <row r="15" spans="1:10" ht="39" customHeight="1" x14ac:dyDescent="0.3">
      <c r="B15" s="52"/>
      <c r="C15" s="52"/>
      <c r="D15" s="59"/>
      <c r="E15" s="52"/>
      <c r="F15" s="52"/>
      <c r="G15" s="52"/>
      <c r="H15" s="52"/>
      <c r="I15" s="52"/>
    </row>
    <row r="16" spans="1:10" ht="39" customHeight="1" x14ac:dyDescent="0.3">
      <c r="B16" s="52"/>
      <c r="C16" s="52"/>
      <c r="D16" s="59"/>
      <c r="E16" s="52"/>
      <c r="F16" s="52"/>
      <c r="G16" s="52"/>
      <c r="H16" s="52"/>
      <c r="I16" s="52"/>
    </row>
    <row r="17" spans="2:9" ht="39" customHeight="1" x14ac:dyDescent="0.3">
      <c r="B17" s="52"/>
      <c r="C17" s="52"/>
      <c r="D17" s="59"/>
      <c r="E17" s="52"/>
      <c r="F17" s="52"/>
      <c r="G17" s="52"/>
      <c r="H17" s="52"/>
      <c r="I17" s="52"/>
    </row>
    <row r="18" spans="2:9" ht="39" customHeight="1" x14ac:dyDescent="0.3">
      <c r="B18" s="52"/>
      <c r="C18" s="52"/>
      <c r="D18" s="59"/>
      <c r="E18" s="52"/>
      <c r="F18" s="52"/>
      <c r="G18" s="52"/>
      <c r="H18" s="52"/>
      <c r="I18" s="52"/>
    </row>
    <row r="19" spans="2:9" ht="39" customHeight="1" x14ac:dyDescent="0.3">
      <c r="B19" s="52"/>
      <c r="C19" s="52"/>
      <c r="D19" s="59"/>
      <c r="E19" s="52"/>
      <c r="F19" s="52"/>
      <c r="G19" s="52"/>
      <c r="H19" s="52"/>
      <c r="I19" s="52"/>
    </row>
    <row r="20" spans="2:9" ht="39" customHeight="1" x14ac:dyDescent="0.3">
      <c r="B20" s="52"/>
      <c r="C20" s="52"/>
      <c r="D20" s="59"/>
      <c r="E20" s="52"/>
      <c r="F20" s="52"/>
      <c r="G20" s="52"/>
      <c r="H20" s="52"/>
      <c r="I20" s="52"/>
    </row>
    <row r="21" spans="2:9" ht="39" customHeight="1" x14ac:dyDescent="0.3">
      <c r="B21" s="52"/>
      <c r="C21" s="52"/>
      <c r="D21" s="59"/>
      <c r="E21" s="52"/>
      <c r="F21" s="52"/>
      <c r="G21" s="52"/>
      <c r="H21" s="52"/>
      <c r="I21" s="52"/>
    </row>
    <row r="22" spans="2:9" ht="39" customHeight="1" x14ac:dyDescent="0.3">
      <c r="B22" s="52"/>
      <c r="C22" s="52"/>
      <c r="D22" s="59"/>
      <c r="E22" s="52"/>
      <c r="F22" s="52"/>
      <c r="G22" s="52"/>
      <c r="H22" s="52"/>
      <c r="I22" s="52"/>
    </row>
    <row r="23" spans="2:9" ht="39" customHeight="1" x14ac:dyDescent="0.3">
      <c r="B23" s="52"/>
      <c r="C23" s="52"/>
      <c r="D23" s="59"/>
      <c r="E23" s="52"/>
      <c r="F23" s="52"/>
      <c r="G23" s="52"/>
      <c r="H23" s="52"/>
      <c r="I23" s="52"/>
    </row>
    <row r="24" spans="2:9" ht="39" customHeight="1" x14ac:dyDescent="0.3">
      <c r="B24" s="52"/>
      <c r="C24" s="52"/>
      <c r="D24" s="59"/>
      <c r="E24" s="52"/>
      <c r="F24" s="52"/>
      <c r="G24" s="52"/>
      <c r="H24" s="52"/>
      <c r="I24" s="52"/>
    </row>
    <row r="25" spans="2:9" ht="39" customHeight="1" x14ac:dyDescent="0.3">
      <c r="B25" s="52"/>
      <c r="C25" s="52"/>
      <c r="D25" s="59"/>
      <c r="E25" s="52"/>
      <c r="F25" s="52"/>
      <c r="G25" s="52"/>
      <c r="H25" s="52"/>
      <c r="I25" s="52"/>
    </row>
    <row r="26" spans="2:9" ht="39" customHeight="1" x14ac:dyDescent="0.3">
      <c r="B26" s="52"/>
      <c r="C26" s="52"/>
      <c r="D26" s="59"/>
      <c r="E26" s="52"/>
      <c r="F26" s="52"/>
      <c r="G26" s="52"/>
      <c r="H26" s="52"/>
      <c r="I26" s="52"/>
    </row>
    <row r="27" spans="2:9" ht="39" customHeight="1" x14ac:dyDescent="0.3">
      <c r="B27" s="52"/>
      <c r="C27" s="52"/>
      <c r="D27" s="59"/>
      <c r="E27" s="52"/>
      <c r="F27" s="52"/>
      <c r="G27" s="52"/>
      <c r="H27" s="52"/>
      <c r="I27" s="52"/>
    </row>
    <row r="28" spans="2:9" ht="39" customHeight="1" x14ac:dyDescent="0.3">
      <c r="B28" s="52"/>
      <c r="C28" s="52"/>
      <c r="D28" s="59"/>
      <c r="E28" s="52"/>
      <c r="F28" s="52"/>
      <c r="G28" s="52"/>
      <c r="H28" s="52"/>
      <c r="I28" s="52"/>
    </row>
    <row r="29" spans="2:9" ht="39" customHeight="1" x14ac:dyDescent="0.3">
      <c r="B29" s="52"/>
      <c r="C29" s="52"/>
      <c r="D29" s="59"/>
      <c r="E29" s="52"/>
      <c r="F29" s="52"/>
      <c r="G29" s="52"/>
      <c r="H29" s="52"/>
      <c r="I29" s="52"/>
    </row>
    <row r="30" spans="2:9" ht="39" customHeight="1" x14ac:dyDescent="0.3">
      <c r="B30" s="52"/>
      <c r="C30" s="52"/>
      <c r="D30" s="59"/>
      <c r="E30" s="52"/>
      <c r="F30" s="52"/>
      <c r="G30" s="52"/>
      <c r="H30" s="52"/>
      <c r="I30" s="52"/>
    </row>
    <row r="31" spans="2:9" ht="39" customHeight="1" x14ac:dyDescent="0.3">
      <c r="B31" s="52"/>
      <c r="C31" s="52"/>
      <c r="D31" s="59"/>
      <c r="E31" s="52"/>
      <c r="F31" s="52"/>
      <c r="G31" s="52"/>
      <c r="H31" s="52"/>
      <c r="I31" s="52"/>
    </row>
    <row r="32" spans="2:9" ht="39" customHeight="1" x14ac:dyDescent="0.3">
      <c r="B32" s="52"/>
      <c r="C32" s="52"/>
      <c r="D32" s="59"/>
      <c r="E32" s="52"/>
      <c r="F32" s="52"/>
      <c r="G32" s="52"/>
      <c r="H32" s="52"/>
      <c r="I32" s="52"/>
    </row>
    <row r="33" spans="2:9" ht="39" customHeight="1" x14ac:dyDescent="0.3">
      <c r="B33" s="52"/>
      <c r="C33" s="52"/>
      <c r="D33" s="59"/>
      <c r="E33" s="52"/>
      <c r="F33" s="52"/>
      <c r="G33" s="52"/>
      <c r="H33" s="52"/>
      <c r="I33" s="52"/>
    </row>
  </sheetData>
  <mergeCells count="3">
    <mergeCell ref="H3:I3"/>
    <mergeCell ref="B4:F4"/>
    <mergeCell ref="G4:I4"/>
  </mergeCells>
  <pageMargins left="0.7" right="0.7" top="0.75" bottom="0.75" header="0.3" footer="0.3"/>
  <pageSetup paperSize="9" scale="82" orientation="portrait" verticalDpi="0" r:id="rId1"/>
  <colBreaks count="1" manualBreakCount="1">
    <brk id="3" min="3" max="32"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C29E7-E222-4616-8E26-CE70F8A5C5B7}">
  <dimension ref="A1:J33"/>
  <sheetViews>
    <sheetView showGridLines="0" zoomScale="50" zoomScaleNormal="100" workbookViewId="0">
      <selection activeCell="I12" sqref="I12"/>
    </sheetView>
  </sheetViews>
  <sheetFormatPr baseColWidth="10" defaultColWidth="11" defaultRowHeight="14.4" x14ac:dyDescent="0.3"/>
  <cols>
    <col min="1" max="1" width="2.09765625" style="45" customWidth="1"/>
    <col min="2" max="2" width="22.3984375" style="43" customWidth="1"/>
    <col min="3" max="3" width="17.09765625" style="44" customWidth="1"/>
    <col min="4" max="4" width="53.69921875" style="43" customWidth="1"/>
    <col min="5" max="5" width="18" style="43" customWidth="1"/>
    <col min="6" max="6" width="16.69921875" style="44" customWidth="1"/>
    <col min="7" max="7" width="21.69921875" style="44" customWidth="1"/>
    <col min="8" max="8" width="41.69921875" style="44" customWidth="1"/>
    <col min="9" max="9" width="18.3984375" style="44" customWidth="1"/>
    <col min="10" max="16384" width="11" style="45"/>
  </cols>
  <sheetData>
    <row r="1" spans="1:10" ht="9" customHeight="1" x14ac:dyDescent="0.3"/>
    <row r="2" spans="1:10" ht="15.6" x14ac:dyDescent="0.3">
      <c r="B2" s="46" t="s">
        <v>35</v>
      </c>
    </row>
    <row r="3" spans="1:10" ht="15.6" x14ac:dyDescent="0.3">
      <c r="B3" s="47"/>
      <c r="G3" s="48" t="s">
        <v>36</v>
      </c>
      <c r="H3" s="186" t="s">
        <v>115</v>
      </c>
      <c r="I3" s="187"/>
    </row>
    <row r="4" spans="1:10" x14ac:dyDescent="0.3">
      <c r="B4" s="182" t="s">
        <v>38</v>
      </c>
      <c r="C4" s="182"/>
      <c r="D4" s="182"/>
      <c r="E4" s="182"/>
      <c r="F4" s="182"/>
      <c r="G4" s="188" t="s">
        <v>39</v>
      </c>
      <c r="H4" s="188"/>
      <c r="I4" s="188"/>
    </row>
    <row r="5" spans="1:10" s="51" customFormat="1" ht="42.75" customHeight="1" x14ac:dyDescent="0.25">
      <c r="B5" s="49" t="s">
        <v>0</v>
      </c>
      <c r="C5" s="49" t="s">
        <v>40</v>
      </c>
      <c r="D5" s="49" t="s">
        <v>2</v>
      </c>
      <c r="E5" s="49" t="s">
        <v>41</v>
      </c>
      <c r="F5" s="49" t="s">
        <v>42</v>
      </c>
      <c r="G5" s="50" t="s">
        <v>43</v>
      </c>
      <c r="H5" s="50" t="s">
        <v>44</v>
      </c>
      <c r="I5" s="50" t="s">
        <v>45</v>
      </c>
    </row>
    <row r="6" spans="1:10" s="70" customFormat="1" ht="143.4" customHeight="1" x14ac:dyDescent="0.3">
      <c r="B6" s="64" t="s">
        <v>46</v>
      </c>
      <c r="C6" s="64">
        <v>45121500</v>
      </c>
      <c r="D6" s="65" t="s">
        <v>47</v>
      </c>
      <c r="E6" s="64">
        <v>55</v>
      </c>
      <c r="F6" s="66" t="s">
        <v>33</v>
      </c>
      <c r="G6" s="67" t="s">
        <v>116</v>
      </c>
      <c r="H6" s="68" t="s">
        <v>117</v>
      </c>
      <c r="I6" s="69">
        <v>21542927</v>
      </c>
      <c r="J6" s="84" t="s">
        <v>140</v>
      </c>
    </row>
    <row r="7" spans="1:10" ht="39" customHeight="1" x14ac:dyDescent="0.3">
      <c r="A7" s="105"/>
      <c r="B7" s="106" t="s">
        <v>50</v>
      </c>
      <c r="C7" s="106">
        <v>43191501</v>
      </c>
      <c r="D7" s="107" t="s">
        <v>51</v>
      </c>
      <c r="E7" s="106">
        <f>55+7+42</f>
        <v>104</v>
      </c>
      <c r="F7" s="108" t="s">
        <v>33</v>
      </c>
      <c r="G7" s="109" t="s">
        <v>118</v>
      </c>
      <c r="H7" s="109" t="s">
        <v>119</v>
      </c>
      <c r="I7" s="110">
        <v>1214395</v>
      </c>
      <c r="J7" s="94" t="s">
        <v>144</v>
      </c>
    </row>
    <row r="8" spans="1:10" ht="39" customHeight="1" x14ac:dyDescent="0.3">
      <c r="B8" s="52" t="s">
        <v>12</v>
      </c>
      <c r="C8" s="52">
        <v>45121602</v>
      </c>
      <c r="D8" s="53" t="s">
        <v>13</v>
      </c>
      <c r="E8" s="52">
        <v>55</v>
      </c>
      <c r="F8" s="54" t="s">
        <v>33</v>
      </c>
      <c r="G8" s="55" t="s">
        <v>120</v>
      </c>
      <c r="H8" s="55" t="s">
        <v>121</v>
      </c>
      <c r="I8" s="57">
        <v>2261000</v>
      </c>
      <c r="J8" s="93" t="s">
        <v>150</v>
      </c>
    </row>
    <row r="9" spans="1:10" ht="39" customHeight="1" x14ac:dyDescent="0.3">
      <c r="B9" s="52" t="s">
        <v>31</v>
      </c>
      <c r="C9" s="52">
        <v>52161505</v>
      </c>
      <c r="D9" s="53" t="s">
        <v>32</v>
      </c>
      <c r="E9" s="52">
        <v>55</v>
      </c>
      <c r="F9" s="54" t="s">
        <v>33</v>
      </c>
      <c r="G9" s="56" t="s">
        <v>122</v>
      </c>
      <c r="H9" s="55" t="s">
        <v>123</v>
      </c>
      <c r="I9" s="57">
        <v>2949177</v>
      </c>
      <c r="J9" s="93" t="s">
        <v>155</v>
      </c>
    </row>
    <row r="10" spans="1:10" ht="133.5" customHeight="1" x14ac:dyDescent="0.3">
      <c r="B10" s="52" t="s">
        <v>14</v>
      </c>
      <c r="C10" s="52">
        <v>49121503</v>
      </c>
      <c r="D10" s="58" t="s">
        <v>54</v>
      </c>
      <c r="E10" s="52">
        <v>42</v>
      </c>
      <c r="F10" s="54" t="s">
        <v>33</v>
      </c>
      <c r="G10" s="55" t="s">
        <v>124</v>
      </c>
      <c r="H10" s="55" t="s">
        <v>125</v>
      </c>
      <c r="I10" s="57">
        <v>3672102</v>
      </c>
    </row>
    <row r="11" spans="1:10" ht="39" customHeight="1" x14ac:dyDescent="0.3">
      <c r="B11" s="52" t="s">
        <v>15</v>
      </c>
      <c r="C11" s="52"/>
      <c r="D11" s="58" t="s">
        <v>55</v>
      </c>
      <c r="E11" s="52">
        <v>420</v>
      </c>
      <c r="F11" s="54" t="s">
        <v>33</v>
      </c>
      <c r="G11" s="55" t="s">
        <v>126</v>
      </c>
      <c r="H11" s="55" t="s">
        <v>127</v>
      </c>
      <c r="I11" s="57">
        <v>76755</v>
      </c>
    </row>
    <row r="12" spans="1:10" ht="135" customHeight="1" x14ac:dyDescent="0.3">
      <c r="A12" s="70"/>
      <c r="B12" s="64" t="s">
        <v>17</v>
      </c>
      <c r="C12" s="64"/>
      <c r="D12" s="161" t="s">
        <v>56</v>
      </c>
      <c r="E12" s="64">
        <f>25+7</f>
        <v>32</v>
      </c>
      <c r="F12" s="66" t="s">
        <v>33</v>
      </c>
      <c r="G12" s="68" t="s">
        <v>128</v>
      </c>
      <c r="H12" s="162" t="s">
        <v>129</v>
      </c>
      <c r="I12" s="69">
        <v>12982900</v>
      </c>
    </row>
    <row r="13" spans="1:10" ht="39" customHeight="1" x14ac:dyDescent="0.3">
      <c r="B13" s="52"/>
      <c r="C13" s="52"/>
      <c r="D13" s="59" t="s">
        <v>130</v>
      </c>
      <c r="E13" s="52"/>
      <c r="F13" s="54"/>
      <c r="G13" s="55" t="s">
        <v>131</v>
      </c>
      <c r="H13" s="55" t="s">
        <v>132</v>
      </c>
      <c r="I13" s="57">
        <v>386750</v>
      </c>
    </row>
    <row r="14" spans="1:10" ht="39" customHeight="1" x14ac:dyDescent="0.3">
      <c r="B14" s="52"/>
      <c r="C14" s="52"/>
      <c r="D14" s="59"/>
      <c r="E14" s="52"/>
      <c r="F14" s="52"/>
      <c r="G14" s="52"/>
      <c r="H14" s="52"/>
      <c r="I14" s="52"/>
    </row>
    <row r="15" spans="1:10" ht="39" customHeight="1" x14ac:dyDescent="0.3">
      <c r="B15" s="52"/>
      <c r="C15" s="52"/>
      <c r="D15" s="59"/>
      <c r="E15" s="52"/>
      <c r="F15" s="52"/>
      <c r="G15" s="52"/>
      <c r="H15" s="52"/>
      <c r="I15" s="52"/>
    </row>
    <row r="16" spans="1:10" ht="39" customHeight="1" x14ac:dyDescent="0.3">
      <c r="B16" s="52"/>
      <c r="C16" s="52"/>
      <c r="D16" s="59"/>
      <c r="E16" s="52"/>
      <c r="F16" s="52"/>
      <c r="G16" s="52"/>
      <c r="H16" s="52"/>
      <c r="I16" s="52"/>
    </row>
    <row r="17" spans="2:9" ht="39" customHeight="1" x14ac:dyDescent="0.3">
      <c r="B17" s="52"/>
      <c r="C17" s="52"/>
      <c r="D17" s="59"/>
      <c r="E17" s="52"/>
      <c r="F17" s="52"/>
      <c r="G17" s="52"/>
      <c r="H17" s="52"/>
      <c r="I17" s="52"/>
    </row>
    <row r="18" spans="2:9" ht="39" customHeight="1" x14ac:dyDescent="0.3">
      <c r="B18" s="52"/>
      <c r="C18" s="52"/>
      <c r="D18" s="59"/>
      <c r="E18" s="52"/>
      <c r="F18" s="52"/>
      <c r="G18" s="52"/>
      <c r="H18" s="52"/>
      <c r="I18" s="52"/>
    </row>
    <row r="19" spans="2:9" ht="39" customHeight="1" x14ac:dyDescent="0.3">
      <c r="B19" s="52"/>
      <c r="C19" s="52"/>
      <c r="D19" s="59"/>
      <c r="E19" s="52"/>
      <c r="F19" s="52"/>
      <c r="G19" s="52"/>
      <c r="H19" s="52"/>
      <c r="I19" s="52"/>
    </row>
    <row r="20" spans="2:9" ht="39" customHeight="1" x14ac:dyDescent="0.3">
      <c r="B20" s="52"/>
      <c r="C20" s="52"/>
      <c r="D20" s="59"/>
      <c r="E20" s="52"/>
      <c r="F20" s="52"/>
      <c r="G20" s="52"/>
      <c r="H20" s="52"/>
      <c r="I20" s="52"/>
    </row>
    <row r="21" spans="2:9" ht="39" customHeight="1" x14ac:dyDescent="0.3">
      <c r="B21" s="52"/>
      <c r="C21" s="52"/>
      <c r="D21" s="59"/>
      <c r="E21" s="52"/>
      <c r="F21" s="52"/>
      <c r="G21" s="52"/>
      <c r="H21" s="52"/>
      <c r="I21" s="52"/>
    </row>
    <row r="22" spans="2:9" ht="39" customHeight="1" x14ac:dyDescent="0.3">
      <c r="B22" s="52"/>
      <c r="C22" s="52"/>
      <c r="D22" s="59"/>
      <c r="E22" s="52"/>
      <c r="F22" s="52"/>
      <c r="G22" s="52"/>
      <c r="H22" s="52"/>
      <c r="I22" s="52"/>
    </row>
    <row r="23" spans="2:9" ht="39" customHeight="1" x14ac:dyDescent="0.3">
      <c r="B23" s="52"/>
      <c r="C23" s="52"/>
      <c r="D23" s="59"/>
      <c r="E23" s="52"/>
      <c r="F23" s="52"/>
      <c r="G23" s="52"/>
      <c r="H23" s="52"/>
      <c r="I23" s="52"/>
    </row>
    <row r="24" spans="2:9" ht="39" customHeight="1" x14ac:dyDescent="0.3">
      <c r="B24" s="52"/>
      <c r="C24" s="52"/>
      <c r="D24" s="59"/>
      <c r="E24" s="52"/>
      <c r="F24" s="52"/>
      <c r="G24" s="52"/>
      <c r="H24" s="52"/>
      <c r="I24" s="52"/>
    </row>
    <row r="25" spans="2:9" ht="39" customHeight="1" x14ac:dyDescent="0.3">
      <c r="B25" s="52"/>
      <c r="C25" s="52"/>
      <c r="D25" s="59"/>
      <c r="E25" s="52"/>
      <c r="F25" s="52"/>
      <c r="G25" s="52"/>
      <c r="H25" s="52"/>
      <c r="I25" s="52"/>
    </row>
    <row r="26" spans="2:9" ht="39" customHeight="1" x14ac:dyDescent="0.3">
      <c r="B26" s="52"/>
      <c r="C26" s="52"/>
      <c r="D26" s="59"/>
      <c r="E26" s="52"/>
      <c r="F26" s="52"/>
      <c r="G26" s="52"/>
      <c r="H26" s="52"/>
      <c r="I26" s="52"/>
    </row>
    <row r="27" spans="2:9" ht="39" customHeight="1" x14ac:dyDescent="0.3">
      <c r="B27" s="52"/>
      <c r="C27" s="52"/>
      <c r="D27" s="59"/>
      <c r="E27" s="52"/>
      <c r="F27" s="52"/>
      <c r="G27" s="52"/>
      <c r="H27" s="52"/>
      <c r="I27" s="52"/>
    </row>
    <row r="28" spans="2:9" ht="39" customHeight="1" x14ac:dyDescent="0.3">
      <c r="B28" s="52"/>
      <c r="C28" s="52"/>
      <c r="D28" s="59"/>
      <c r="E28" s="52"/>
      <c r="F28" s="52"/>
      <c r="G28" s="52"/>
      <c r="H28" s="52"/>
      <c r="I28" s="52"/>
    </row>
    <row r="29" spans="2:9" ht="39" customHeight="1" x14ac:dyDescent="0.3">
      <c r="B29" s="52"/>
      <c r="C29" s="52"/>
      <c r="D29" s="59"/>
      <c r="E29" s="52"/>
      <c r="F29" s="52"/>
      <c r="G29" s="52"/>
      <c r="H29" s="52"/>
      <c r="I29" s="52"/>
    </row>
    <row r="30" spans="2:9" ht="39" customHeight="1" x14ac:dyDescent="0.3">
      <c r="B30" s="52"/>
      <c r="C30" s="52"/>
      <c r="D30" s="59"/>
      <c r="E30" s="52"/>
      <c r="F30" s="52"/>
      <c r="G30" s="52"/>
      <c r="H30" s="52"/>
      <c r="I30" s="52"/>
    </row>
    <row r="31" spans="2:9" ht="39" customHeight="1" x14ac:dyDescent="0.3">
      <c r="B31" s="52"/>
      <c r="C31" s="52"/>
      <c r="D31" s="59"/>
      <c r="E31" s="52"/>
      <c r="F31" s="52"/>
      <c r="G31" s="52"/>
      <c r="H31" s="52"/>
      <c r="I31" s="52"/>
    </row>
    <row r="32" spans="2:9" ht="39" customHeight="1" x14ac:dyDescent="0.3">
      <c r="B32" s="52"/>
      <c r="C32" s="52"/>
      <c r="D32" s="59"/>
      <c r="E32" s="52"/>
      <c r="F32" s="52"/>
      <c r="G32" s="52"/>
      <c r="H32" s="52"/>
      <c r="I32" s="52"/>
    </row>
    <row r="33" spans="2:9" ht="39" customHeight="1" x14ac:dyDescent="0.3">
      <c r="B33" s="52"/>
      <c r="C33" s="52"/>
      <c r="D33" s="59"/>
      <c r="E33" s="52"/>
      <c r="F33" s="52"/>
      <c r="G33" s="52"/>
      <c r="H33" s="52"/>
      <c r="I33" s="52"/>
    </row>
  </sheetData>
  <mergeCells count="3">
    <mergeCell ref="H3:I3"/>
    <mergeCell ref="B4:F4"/>
    <mergeCell ref="G4:I4"/>
  </mergeCells>
  <pageMargins left="0.7" right="0.7" top="0.75" bottom="0.75" header="0.3" footer="0.3"/>
  <pageSetup paperSize="9" scale="82" orientation="portrait" verticalDpi="0" r:id="rId1"/>
  <colBreaks count="1" manualBreakCount="1">
    <brk id="3" min="3" max="32" man="1"/>
  </col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C8DBD-5105-4964-93C6-1A83367C05C1}">
  <dimension ref="A1:M34"/>
  <sheetViews>
    <sheetView showGridLines="0" topLeftCell="A7" zoomScale="53" zoomScaleNormal="100" workbookViewId="0">
      <selection activeCell="K6" sqref="K6:K13"/>
    </sheetView>
  </sheetViews>
  <sheetFormatPr baseColWidth="10" defaultColWidth="10.59765625" defaultRowHeight="14.4" x14ac:dyDescent="0.3"/>
  <cols>
    <col min="1" max="1" width="2.19921875" style="18" customWidth="1"/>
    <col min="2" max="2" width="23.3984375" style="16" customWidth="1"/>
    <col min="3" max="3" width="17.8984375" style="17" hidden="1" customWidth="1"/>
    <col min="4" max="4" width="41.69921875" style="16" customWidth="1"/>
    <col min="5" max="5" width="18.8984375" style="16" customWidth="1"/>
    <col min="6" max="6" width="17.59765625" style="17" customWidth="1"/>
    <col min="7" max="7" width="22.69921875" style="17" customWidth="1"/>
    <col min="8" max="8" width="39.09765625" style="17" customWidth="1"/>
    <col min="9" max="9" width="27.3984375" style="17" customWidth="1"/>
    <col min="10" max="10" width="58.59765625" style="17" customWidth="1"/>
    <col min="11" max="11" width="47.09765625" style="17" customWidth="1"/>
    <col min="12" max="12" width="42.8984375" style="18" customWidth="1"/>
    <col min="13" max="13" width="15.09765625" style="18" customWidth="1"/>
    <col min="14" max="16384" width="10.59765625" style="18"/>
  </cols>
  <sheetData>
    <row r="1" spans="1:13" ht="9" customHeight="1" x14ac:dyDescent="0.3"/>
    <row r="2" spans="1:13" ht="15.6" x14ac:dyDescent="0.3">
      <c r="B2" s="19" t="s">
        <v>35</v>
      </c>
    </row>
    <row r="3" spans="1:13" ht="15.6" x14ac:dyDescent="0.3">
      <c r="B3" s="20"/>
      <c r="H3" s="32" t="s">
        <v>36</v>
      </c>
      <c r="I3" s="36"/>
      <c r="J3" s="189" t="s">
        <v>85</v>
      </c>
      <c r="K3" s="190"/>
    </row>
    <row r="4" spans="1:13" x14ac:dyDescent="0.3">
      <c r="B4" s="191" t="s">
        <v>38</v>
      </c>
      <c r="C4" s="191"/>
      <c r="D4" s="191"/>
      <c r="E4" s="191"/>
      <c r="F4" s="191"/>
      <c r="G4" s="22"/>
      <c r="H4" s="192" t="s">
        <v>39</v>
      </c>
      <c r="I4" s="192"/>
      <c r="J4" s="192"/>
      <c r="K4" s="192"/>
    </row>
    <row r="5" spans="1:13" s="25" customFormat="1" ht="42.75" customHeight="1" x14ac:dyDescent="0.25">
      <c r="B5" s="23" t="s">
        <v>0</v>
      </c>
      <c r="C5" s="23" t="s">
        <v>40</v>
      </c>
      <c r="D5" s="23" t="s">
        <v>2</v>
      </c>
      <c r="E5" s="23" t="s">
        <v>41</v>
      </c>
      <c r="F5" s="23" t="s">
        <v>42</v>
      </c>
      <c r="G5" s="23" t="s">
        <v>86</v>
      </c>
      <c r="H5" s="24" t="s">
        <v>43</v>
      </c>
      <c r="I5" s="24" t="s">
        <v>87</v>
      </c>
      <c r="J5" s="24" t="s">
        <v>44</v>
      </c>
      <c r="K5" s="37" t="s">
        <v>45</v>
      </c>
      <c r="L5" s="25" t="s">
        <v>88</v>
      </c>
    </row>
    <row r="6" spans="1:13" ht="143.4" customHeight="1" x14ac:dyDescent="0.3">
      <c r="A6" s="71"/>
      <c r="B6" s="72" t="s">
        <v>46</v>
      </c>
      <c r="C6" s="72">
        <v>45121500</v>
      </c>
      <c r="D6" s="73" t="s">
        <v>47</v>
      </c>
      <c r="E6" s="72">
        <v>55</v>
      </c>
      <c r="F6" s="72" t="s">
        <v>33</v>
      </c>
      <c r="G6" s="74">
        <v>27242926264</v>
      </c>
      <c r="H6" s="72" t="s">
        <v>89</v>
      </c>
      <c r="I6" s="72" t="s">
        <v>90</v>
      </c>
      <c r="J6" s="75" t="s">
        <v>91</v>
      </c>
      <c r="K6" s="76">
        <v>2899000</v>
      </c>
      <c r="L6" s="77" t="s">
        <v>143</v>
      </c>
    </row>
    <row r="7" spans="1:13" ht="126" customHeight="1" x14ac:dyDescent="0.3">
      <c r="A7" s="95"/>
      <c r="B7" s="96" t="s">
        <v>50</v>
      </c>
      <c r="C7" s="96">
        <v>43191501</v>
      </c>
      <c r="D7" s="97" t="s">
        <v>51</v>
      </c>
      <c r="E7" s="96">
        <f>55+7+42</f>
        <v>104</v>
      </c>
      <c r="F7" s="96" t="s">
        <v>33</v>
      </c>
      <c r="G7" s="98">
        <v>840023250484</v>
      </c>
      <c r="H7" s="96" t="s">
        <v>92</v>
      </c>
      <c r="I7" s="96" t="s">
        <v>93</v>
      </c>
      <c r="J7" s="99" t="s">
        <v>145</v>
      </c>
      <c r="K7" s="100">
        <v>679000</v>
      </c>
      <c r="L7" s="101" t="s">
        <v>146</v>
      </c>
    </row>
    <row r="8" spans="1:13" ht="188.25" customHeight="1" x14ac:dyDescent="0.3">
      <c r="A8" s="78"/>
      <c r="B8" s="79" t="s">
        <v>12</v>
      </c>
      <c r="C8" s="79">
        <v>45121602</v>
      </c>
      <c r="D8" s="82" t="s">
        <v>13</v>
      </c>
      <c r="E8" s="79">
        <v>55</v>
      </c>
      <c r="F8" s="79" t="s">
        <v>33</v>
      </c>
      <c r="G8" s="116" t="s">
        <v>94</v>
      </c>
      <c r="H8" s="79" t="s">
        <v>95</v>
      </c>
      <c r="I8" s="79" t="s">
        <v>96</v>
      </c>
      <c r="J8" s="117" t="s">
        <v>97</v>
      </c>
      <c r="K8" s="118">
        <v>699000</v>
      </c>
      <c r="L8" s="119" t="s">
        <v>151</v>
      </c>
    </row>
    <row r="9" spans="1:13" ht="243.75" customHeight="1" x14ac:dyDescent="0.3">
      <c r="B9" s="193" t="s">
        <v>31</v>
      </c>
      <c r="C9" s="26">
        <v>52161505</v>
      </c>
      <c r="D9" s="97" t="s">
        <v>32</v>
      </c>
      <c r="E9" s="96">
        <v>55</v>
      </c>
      <c r="F9" s="131" t="s">
        <v>33</v>
      </c>
      <c r="G9" s="139">
        <v>8887549849893</v>
      </c>
      <c r="H9" s="131" t="s">
        <v>98</v>
      </c>
      <c r="I9" s="131" t="s">
        <v>99</v>
      </c>
      <c r="J9" s="140" t="s">
        <v>100</v>
      </c>
      <c r="K9" s="141">
        <v>2249000</v>
      </c>
      <c r="L9" s="146" t="s">
        <v>101</v>
      </c>
      <c r="M9" s="147" t="s">
        <v>156</v>
      </c>
    </row>
    <row r="10" spans="1:13" ht="243.75" customHeight="1" x14ac:dyDescent="0.3">
      <c r="A10" s="125"/>
      <c r="B10" s="194"/>
      <c r="C10" s="126"/>
      <c r="D10" s="127" t="s">
        <v>32</v>
      </c>
      <c r="E10" s="142">
        <v>55</v>
      </c>
      <c r="F10" s="142" t="s">
        <v>33</v>
      </c>
      <c r="G10" s="143">
        <v>6921732824020</v>
      </c>
      <c r="H10" s="142" t="s">
        <v>102</v>
      </c>
      <c r="I10" s="142" t="s">
        <v>103</v>
      </c>
      <c r="J10" s="144" t="s">
        <v>104</v>
      </c>
      <c r="K10" s="100">
        <v>2099000</v>
      </c>
      <c r="L10" s="145" t="s">
        <v>105</v>
      </c>
      <c r="M10" s="101" t="s">
        <v>157</v>
      </c>
    </row>
    <row r="11" spans="1:13" ht="255" customHeight="1" x14ac:dyDescent="0.3">
      <c r="B11" s="41" t="s">
        <v>14</v>
      </c>
      <c r="C11" s="41">
        <v>49121503</v>
      </c>
      <c r="D11" s="122" t="s">
        <v>54</v>
      </c>
      <c r="E11" s="41">
        <v>42</v>
      </c>
      <c r="F11" s="41" t="s">
        <v>33</v>
      </c>
      <c r="G11" s="123">
        <v>900273006108</v>
      </c>
      <c r="H11" s="41" t="s">
        <v>106</v>
      </c>
      <c r="I11" s="41" t="s">
        <v>107</v>
      </c>
      <c r="J11" s="42" t="s">
        <v>108</v>
      </c>
      <c r="K11" s="124">
        <v>1499000</v>
      </c>
    </row>
    <row r="12" spans="1:13" ht="228.75" customHeight="1" x14ac:dyDescent="0.3">
      <c r="A12" s="130"/>
      <c r="B12" s="131" t="s">
        <v>15</v>
      </c>
      <c r="C12" s="131"/>
      <c r="D12" s="138" t="s">
        <v>55</v>
      </c>
      <c r="E12" s="131">
        <v>420</v>
      </c>
      <c r="F12" s="133" t="s">
        <v>33</v>
      </c>
      <c r="G12" s="148">
        <v>733341737181</v>
      </c>
      <c r="H12" s="133" t="s">
        <v>109</v>
      </c>
      <c r="I12" s="133" t="s">
        <v>110</v>
      </c>
      <c r="J12" s="149" t="s">
        <v>111</v>
      </c>
      <c r="K12" s="150">
        <v>49900</v>
      </c>
    </row>
    <row r="13" spans="1:13" ht="105.6" customHeight="1" x14ac:dyDescent="0.3">
      <c r="B13" s="87" t="s">
        <v>17</v>
      </c>
      <c r="C13" s="163"/>
      <c r="D13" s="164" t="s">
        <v>56</v>
      </c>
      <c r="E13" s="165">
        <f>25+7</f>
        <v>32</v>
      </c>
      <c r="F13" s="165" t="s">
        <v>33</v>
      </c>
      <c r="G13" s="166">
        <v>900273006109</v>
      </c>
      <c r="H13" s="165" t="s">
        <v>112</v>
      </c>
      <c r="I13" s="163" t="s">
        <v>113</v>
      </c>
      <c r="J13" s="167" t="s">
        <v>114</v>
      </c>
      <c r="K13" s="168">
        <v>2339000</v>
      </c>
    </row>
    <row r="14" spans="1:13" ht="39" customHeight="1" x14ac:dyDescent="0.3">
      <c r="B14" s="26"/>
      <c r="C14" s="26"/>
      <c r="D14" s="30"/>
      <c r="E14" s="26"/>
      <c r="F14" s="26"/>
      <c r="G14" s="26"/>
      <c r="H14" s="26"/>
      <c r="I14" s="26"/>
      <c r="J14" s="35"/>
      <c r="K14" s="38"/>
    </row>
    <row r="15" spans="1:13" ht="39" customHeight="1" x14ac:dyDescent="0.3">
      <c r="B15" s="26"/>
      <c r="C15" s="26"/>
      <c r="D15" s="30"/>
      <c r="E15" s="26"/>
      <c r="F15" s="26"/>
      <c r="G15" s="26"/>
      <c r="H15" s="26"/>
      <c r="I15" s="26"/>
      <c r="J15" s="35"/>
      <c r="K15" s="38"/>
    </row>
    <row r="16" spans="1:13" ht="39" customHeight="1" x14ac:dyDescent="0.3">
      <c r="B16" s="26"/>
      <c r="C16" s="26"/>
      <c r="D16" s="30"/>
      <c r="E16" s="26"/>
      <c r="F16" s="26"/>
      <c r="G16" s="26"/>
      <c r="H16" s="26"/>
      <c r="I16" s="26"/>
      <c r="J16" s="35"/>
      <c r="K16" s="38"/>
    </row>
    <row r="17" spans="2:11" ht="39" customHeight="1" x14ac:dyDescent="0.3">
      <c r="B17" s="26"/>
      <c r="C17" s="26"/>
      <c r="D17" s="30"/>
      <c r="E17" s="26"/>
      <c r="F17" s="26"/>
      <c r="G17" s="26"/>
      <c r="H17" s="26"/>
      <c r="I17" s="26"/>
      <c r="J17" s="35"/>
      <c r="K17" s="38"/>
    </row>
    <row r="18" spans="2:11" ht="39" customHeight="1" x14ac:dyDescent="0.3">
      <c r="B18" s="26"/>
      <c r="C18" s="26"/>
      <c r="D18" s="30"/>
      <c r="E18" s="26"/>
      <c r="F18" s="26"/>
      <c r="G18" s="26"/>
      <c r="H18" s="26"/>
      <c r="I18" s="26"/>
      <c r="J18" s="26"/>
      <c r="K18" s="39"/>
    </row>
    <row r="19" spans="2:11" ht="39" customHeight="1" x14ac:dyDescent="0.3">
      <c r="B19" s="26"/>
      <c r="C19" s="26"/>
      <c r="D19" s="30"/>
      <c r="E19" s="26"/>
      <c r="F19" s="26"/>
      <c r="G19" s="26"/>
      <c r="H19" s="26"/>
      <c r="I19" s="26"/>
      <c r="J19" s="26"/>
      <c r="K19" s="26"/>
    </row>
    <row r="20" spans="2:11" ht="39" customHeight="1" x14ac:dyDescent="0.3">
      <c r="B20" s="26"/>
      <c r="C20" s="26"/>
      <c r="D20" s="30"/>
      <c r="E20" s="26"/>
      <c r="F20" s="26"/>
      <c r="G20" s="26"/>
      <c r="H20" s="26"/>
      <c r="I20" s="26"/>
      <c r="J20" s="26"/>
      <c r="K20" s="26"/>
    </row>
    <row r="21" spans="2:11" ht="39" customHeight="1" x14ac:dyDescent="0.3">
      <c r="B21" s="26"/>
      <c r="C21" s="26"/>
      <c r="D21" s="30"/>
      <c r="E21" s="26"/>
      <c r="F21" s="26"/>
      <c r="G21" s="26"/>
      <c r="H21" s="26"/>
      <c r="I21" s="26"/>
      <c r="J21" s="26"/>
      <c r="K21" s="26"/>
    </row>
    <row r="22" spans="2:11" ht="39" customHeight="1" x14ac:dyDescent="0.3">
      <c r="B22" s="26"/>
      <c r="C22" s="26"/>
      <c r="D22" s="30"/>
      <c r="E22" s="26"/>
      <c r="F22" s="26"/>
      <c r="G22" s="26"/>
      <c r="H22" s="26"/>
      <c r="I22" s="26"/>
      <c r="J22" s="26"/>
      <c r="K22" s="26"/>
    </row>
    <row r="23" spans="2:11" ht="39" customHeight="1" x14ac:dyDescent="0.3">
      <c r="B23" s="26"/>
      <c r="C23" s="26"/>
      <c r="D23" s="30"/>
      <c r="E23" s="26"/>
      <c r="F23" s="26"/>
      <c r="G23" s="26"/>
      <c r="H23" s="26"/>
      <c r="I23" s="26"/>
      <c r="J23" s="26"/>
      <c r="K23" s="26"/>
    </row>
    <row r="24" spans="2:11" ht="39" customHeight="1" x14ac:dyDescent="0.3">
      <c r="B24" s="26"/>
      <c r="C24" s="26"/>
      <c r="D24" s="30"/>
      <c r="E24" s="26"/>
      <c r="F24" s="26"/>
      <c r="G24" s="26"/>
      <c r="H24" s="26"/>
      <c r="I24" s="26"/>
      <c r="J24" s="26"/>
      <c r="K24" s="26"/>
    </row>
    <row r="25" spans="2:11" ht="39" customHeight="1" x14ac:dyDescent="0.3">
      <c r="B25" s="26"/>
      <c r="C25" s="26"/>
      <c r="D25" s="30"/>
      <c r="E25" s="26"/>
      <c r="F25" s="26"/>
      <c r="G25" s="26"/>
      <c r="H25" s="26"/>
      <c r="I25" s="26"/>
      <c r="J25" s="26"/>
      <c r="K25" s="26"/>
    </row>
    <row r="26" spans="2:11" ht="39" customHeight="1" x14ac:dyDescent="0.3">
      <c r="B26" s="26"/>
      <c r="C26" s="26"/>
      <c r="D26" s="30"/>
      <c r="E26" s="26"/>
      <c r="F26" s="26"/>
      <c r="G26" s="26"/>
      <c r="H26" s="26"/>
      <c r="I26" s="26"/>
      <c r="J26" s="26"/>
      <c r="K26" s="26"/>
    </row>
    <row r="27" spans="2:11" ht="39" customHeight="1" x14ac:dyDescent="0.3">
      <c r="B27" s="26"/>
      <c r="C27" s="26"/>
      <c r="D27" s="30"/>
      <c r="E27" s="26"/>
      <c r="F27" s="26"/>
      <c r="G27" s="26"/>
      <c r="H27" s="26"/>
      <c r="I27" s="26"/>
      <c r="J27" s="26"/>
      <c r="K27" s="26"/>
    </row>
    <row r="28" spans="2:11" ht="39" customHeight="1" x14ac:dyDescent="0.3">
      <c r="B28" s="26"/>
      <c r="C28" s="26"/>
      <c r="D28" s="30"/>
      <c r="E28" s="26"/>
      <c r="F28" s="26"/>
      <c r="G28" s="26"/>
      <c r="H28" s="26"/>
      <c r="I28" s="26"/>
      <c r="J28" s="26"/>
      <c r="K28" s="26"/>
    </row>
    <row r="29" spans="2:11" ht="39" customHeight="1" x14ac:dyDescent="0.3">
      <c r="B29" s="26"/>
      <c r="C29" s="26"/>
      <c r="D29" s="30"/>
      <c r="E29" s="26"/>
      <c r="F29" s="26"/>
      <c r="G29" s="26"/>
      <c r="H29" s="26"/>
      <c r="I29" s="26"/>
      <c r="J29" s="26"/>
      <c r="K29" s="26"/>
    </row>
    <row r="30" spans="2:11" ht="39" customHeight="1" x14ac:dyDescent="0.3">
      <c r="B30" s="26"/>
      <c r="C30" s="26"/>
      <c r="D30" s="30"/>
      <c r="E30" s="26"/>
      <c r="F30" s="26"/>
      <c r="G30" s="26"/>
      <c r="H30" s="26"/>
      <c r="I30" s="26"/>
      <c r="J30" s="26"/>
      <c r="K30" s="26"/>
    </row>
    <row r="31" spans="2:11" ht="39" customHeight="1" x14ac:dyDescent="0.3">
      <c r="B31" s="26"/>
      <c r="C31" s="26"/>
      <c r="D31" s="30"/>
      <c r="E31" s="26"/>
      <c r="F31" s="26"/>
      <c r="G31" s="26"/>
      <c r="H31" s="26"/>
      <c r="I31" s="26"/>
      <c r="J31" s="26"/>
      <c r="K31" s="26"/>
    </row>
    <row r="32" spans="2:11" ht="39" customHeight="1" x14ac:dyDescent="0.3">
      <c r="B32" s="26"/>
      <c r="C32" s="26"/>
      <c r="D32" s="30"/>
      <c r="E32" s="26"/>
      <c r="F32" s="26"/>
      <c r="G32" s="26"/>
      <c r="H32" s="26"/>
      <c r="I32" s="26"/>
      <c r="J32" s="26"/>
      <c r="K32" s="26"/>
    </row>
    <row r="33" spans="2:11" ht="39" customHeight="1" x14ac:dyDescent="0.3">
      <c r="B33" s="26"/>
      <c r="C33" s="26"/>
      <c r="D33" s="30"/>
      <c r="E33" s="26"/>
      <c r="F33" s="26"/>
      <c r="G33" s="26"/>
      <c r="H33" s="26"/>
      <c r="I33" s="26"/>
      <c r="J33" s="26"/>
      <c r="K33" s="26"/>
    </row>
    <row r="34" spans="2:11" ht="39" customHeight="1" x14ac:dyDescent="0.3">
      <c r="B34" s="26"/>
      <c r="C34" s="26"/>
      <c r="D34" s="30"/>
      <c r="E34" s="26"/>
      <c r="F34" s="26"/>
      <c r="G34" s="26"/>
      <c r="H34" s="26"/>
      <c r="I34" s="26"/>
      <c r="J34" s="26"/>
      <c r="K34" s="26"/>
    </row>
  </sheetData>
  <mergeCells count="4">
    <mergeCell ref="J3:K3"/>
    <mergeCell ref="B4:F4"/>
    <mergeCell ref="H4:K4"/>
    <mergeCell ref="B9:B10"/>
  </mergeCells>
  <pageMargins left="0.7" right="0.7" top="0.75" bottom="0.75" header="0.3" footer="0.3"/>
  <pageSetup paperSize="9" scale="82" orientation="portrait" r:id="rId1"/>
  <colBreaks count="1" manualBreakCount="1">
    <brk id="3" min="3" max="32"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58442-44E6-4EEC-9EF7-28A429CA935A}">
  <dimension ref="A1:K38"/>
  <sheetViews>
    <sheetView showGridLines="0" topLeftCell="B8" zoomScale="52" zoomScaleNormal="95" workbookViewId="0">
      <selection activeCell="M9" sqref="M9"/>
    </sheetView>
  </sheetViews>
  <sheetFormatPr baseColWidth="10" defaultColWidth="10.59765625" defaultRowHeight="14.4" x14ac:dyDescent="0.3"/>
  <cols>
    <col min="1" max="1" width="2.19921875" style="18" customWidth="1"/>
    <col min="2" max="2" width="23.3984375" style="16" customWidth="1"/>
    <col min="3" max="3" width="17.8984375" style="17" customWidth="1"/>
    <col min="4" max="4" width="41.69921875" style="16" customWidth="1"/>
    <col min="5" max="5" width="18.8984375" style="16" customWidth="1"/>
    <col min="6" max="6" width="17.59765625" style="17" customWidth="1"/>
    <col min="7" max="7" width="22.69921875" style="17" customWidth="1"/>
    <col min="8" max="8" width="41.09765625" style="16" customWidth="1"/>
    <col min="9" max="9" width="19.19921875" style="31" customWidth="1"/>
    <col min="10" max="10" width="26.8984375" style="18" customWidth="1"/>
    <col min="11" max="11" width="21.19921875" style="18" customWidth="1"/>
    <col min="12" max="16384" width="10.59765625" style="18"/>
  </cols>
  <sheetData>
    <row r="1" spans="1:11" ht="9" customHeight="1" x14ac:dyDescent="0.3"/>
    <row r="2" spans="1:11" ht="15.6" x14ac:dyDescent="0.3">
      <c r="B2" s="19" t="s">
        <v>35</v>
      </c>
    </row>
    <row r="3" spans="1:11" ht="119.25" customHeight="1" x14ac:dyDescent="0.3">
      <c r="B3" s="20"/>
      <c r="G3" s="32" t="s">
        <v>36</v>
      </c>
      <c r="H3" s="189"/>
      <c r="I3" s="190"/>
    </row>
    <row r="4" spans="1:11" x14ac:dyDescent="0.3">
      <c r="B4" s="191" t="s">
        <v>38</v>
      </c>
      <c r="C4" s="191"/>
      <c r="D4" s="191"/>
      <c r="E4" s="191"/>
      <c r="F4" s="191"/>
      <c r="G4" s="192" t="s">
        <v>39</v>
      </c>
      <c r="H4" s="192"/>
      <c r="I4" s="192"/>
    </row>
    <row r="5" spans="1:11" s="25" customFormat="1" ht="42.75" customHeight="1" x14ac:dyDescent="0.25">
      <c r="B5" s="23" t="s">
        <v>0</v>
      </c>
      <c r="C5" s="23" t="s">
        <v>40</v>
      </c>
      <c r="D5" s="23" t="s">
        <v>2</v>
      </c>
      <c r="E5" s="23" t="s">
        <v>41</v>
      </c>
      <c r="F5" s="23" t="s">
        <v>42</v>
      </c>
      <c r="G5" s="24" t="s">
        <v>43</v>
      </c>
      <c r="H5" s="24" t="s">
        <v>44</v>
      </c>
      <c r="I5" s="33" t="s">
        <v>45</v>
      </c>
      <c r="J5" s="24" t="s">
        <v>59</v>
      </c>
    </row>
    <row r="6" spans="1:11" ht="330.75" customHeight="1" x14ac:dyDescent="0.3">
      <c r="A6" s="78"/>
      <c r="B6" s="79" t="s">
        <v>46</v>
      </c>
      <c r="C6" s="79">
        <v>45121500</v>
      </c>
      <c r="D6" s="80" t="s">
        <v>47</v>
      </c>
      <c r="E6" s="79">
        <v>55</v>
      </c>
      <c r="F6" s="79" t="s">
        <v>33</v>
      </c>
      <c r="G6" s="79" t="s">
        <v>60</v>
      </c>
      <c r="H6" s="80" t="s">
        <v>61</v>
      </c>
      <c r="I6" s="81">
        <v>3300000</v>
      </c>
      <c r="J6" s="79"/>
    </row>
    <row r="7" spans="1:11" ht="331.2" x14ac:dyDescent="0.3">
      <c r="A7" s="95"/>
      <c r="B7" s="96" t="s">
        <v>50</v>
      </c>
      <c r="C7" s="96">
        <v>43191501</v>
      </c>
      <c r="D7" s="102" t="s">
        <v>51</v>
      </c>
      <c r="E7" s="96">
        <f>55+7+42</f>
        <v>104</v>
      </c>
      <c r="F7" s="96" t="s">
        <v>33</v>
      </c>
      <c r="G7" s="96" t="s">
        <v>62</v>
      </c>
      <c r="H7" s="102" t="s">
        <v>63</v>
      </c>
      <c r="I7" s="103">
        <v>1050000</v>
      </c>
      <c r="J7" s="96"/>
      <c r="K7" s="104" t="s">
        <v>147</v>
      </c>
    </row>
    <row r="8" spans="1:11" ht="358.8" x14ac:dyDescent="0.3">
      <c r="B8" s="26"/>
      <c r="C8" s="26"/>
      <c r="D8" s="195" t="s">
        <v>64</v>
      </c>
      <c r="E8" s="196"/>
      <c r="F8" s="197"/>
      <c r="G8" s="26" t="s">
        <v>65</v>
      </c>
      <c r="H8" s="30" t="s">
        <v>66</v>
      </c>
      <c r="I8" s="28">
        <v>1170000</v>
      </c>
      <c r="J8" s="26"/>
    </row>
    <row r="9" spans="1:11" ht="249.75" customHeight="1" x14ac:dyDescent="0.3">
      <c r="A9" s="95"/>
      <c r="B9" s="96" t="s">
        <v>12</v>
      </c>
      <c r="C9" s="96">
        <v>45121602</v>
      </c>
      <c r="D9" s="102" t="s">
        <v>13</v>
      </c>
      <c r="E9" s="96">
        <v>55</v>
      </c>
      <c r="F9" s="96" t="s">
        <v>33</v>
      </c>
      <c r="G9" s="96" t="s">
        <v>67</v>
      </c>
      <c r="H9" s="102" t="s">
        <v>68</v>
      </c>
      <c r="I9" s="103">
        <v>685000</v>
      </c>
      <c r="J9" s="96"/>
      <c r="K9" s="104" t="s">
        <v>152</v>
      </c>
    </row>
    <row r="10" spans="1:11" ht="220.8" x14ac:dyDescent="0.3">
      <c r="B10" s="26" t="s">
        <v>31</v>
      </c>
      <c r="C10" s="26">
        <v>52161505</v>
      </c>
      <c r="D10" s="30" t="s">
        <v>32</v>
      </c>
      <c r="E10" s="26">
        <v>55</v>
      </c>
      <c r="F10" s="26" t="s">
        <v>33</v>
      </c>
      <c r="G10" s="26" t="s">
        <v>69</v>
      </c>
      <c r="H10" s="30" t="s">
        <v>70</v>
      </c>
      <c r="I10" s="28">
        <v>2730000</v>
      </c>
      <c r="J10" s="26"/>
    </row>
    <row r="11" spans="1:11" ht="291.75" customHeight="1" x14ac:dyDescent="0.3">
      <c r="B11" s="26"/>
      <c r="C11" s="26"/>
      <c r="D11" s="195" t="s">
        <v>64</v>
      </c>
      <c r="E11" s="196"/>
      <c r="F11" s="197"/>
      <c r="G11" s="26" t="s">
        <v>71</v>
      </c>
      <c r="H11" s="30" t="s">
        <v>72</v>
      </c>
      <c r="I11" s="28">
        <v>2500000</v>
      </c>
      <c r="J11" s="26"/>
    </row>
    <row r="12" spans="1:11" ht="262.2" x14ac:dyDescent="0.3">
      <c r="A12" s="132"/>
      <c r="B12" s="133" t="s">
        <v>14</v>
      </c>
      <c r="C12" s="133">
        <v>49121503</v>
      </c>
      <c r="D12" s="134" t="s">
        <v>54</v>
      </c>
      <c r="E12" s="133">
        <v>42</v>
      </c>
      <c r="F12" s="133" t="s">
        <v>33</v>
      </c>
      <c r="G12" s="135" t="s">
        <v>73</v>
      </c>
      <c r="H12" s="136" t="s">
        <v>74</v>
      </c>
      <c r="I12" s="137">
        <v>850000</v>
      </c>
      <c r="J12" s="133"/>
    </row>
    <row r="13" spans="1:11" ht="179.4" x14ac:dyDescent="0.3">
      <c r="B13" s="26" t="s">
        <v>15</v>
      </c>
      <c r="C13" s="26"/>
      <c r="D13" s="34" t="s">
        <v>55</v>
      </c>
      <c r="E13" s="26">
        <v>420</v>
      </c>
      <c r="F13" s="26" t="s">
        <v>33</v>
      </c>
      <c r="G13" s="26" t="s">
        <v>75</v>
      </c>
      <c r="H13" s="30" t="s">
        <v>76</v>
      </c>
      <c r="I13" s="28">
        <v>60000</v>
      </c>
      <c r="J13" s="26"/>
    </row>
    <row r="14" spans="1:11" ht="207" x14ac:dyDescent="0.3">
      <c r="B14" s="26"/>
      <c r="C14" s="26"/>
      <c r="D14" s="195" t="s">
        <v>64</v>
      </c>
      <c r="E14" s="196"/>
      <c r="F14" s="197"/>
      <c r="G14" s="26" t="s">
        <v>77</v>
      </c>
      <c r="H14" s="30" t="s">
        <v>78</v>
      </c>
      <c r="I14" s="28">
        <v>48000</v>
      </c>
      <c r="J14" s="26"/>
    </row>
    <row r="15" spans="1:11" ht="96.6" x14ac:dyDescent="0.3">
      <c r="B15" s="26"/>
      <c r="C15" s="26"/>
      <c r="D15" s="195" t="s">
        <v>79</v>
      </c>
      <c r="E15" s="196"/>
      <c r="F15" s="197"/>
      <c r="G15" s="26" t="s">
        <v>80</v>
      </c>
      <c r="H15" s="30" t="s">
        <v>81</v>
      </c>
      <c r="I15" s="28">
        <v>90000</v>
      </c>
      <c r="J15" s="26"/>
    </row>
    <row r="16" spans="1:11" ht="145.19999999999999" x14ac:dyDescent="0.3">
      <c r="B16" s="26" t="s">
        <v>17</v>
      </c>
      <c r="C16" s="26"/>
      <c r="D16" s="34" t="s">
        <v>56</v>
      </c>
      <c r="E16" s="26">
        <f>25+7</f>
        <v>32</v>
      </c>
      <c r="F16" s="26" t="s">
        <v>33</v>
      </c>
      <c r="G16" s="26" t="s">
        <v>82</v>
      </c>
      <c r="H16" s="169" t="s">
        <v>83</v>
      </c>
      <c r="I16" s="170">
        <v>1600000</v>
      </c>
      <c r="J16" s="26"/>
    </row>
    <row r="17" spans="2:10" ht="207.75" customHeight="1" x14ac:dyDescent="0.3">
      <c r="B17" s="198" t="s">
        <v>84</v>
      </c>
      <c r="C17" s="199"/>
      <c r="D17" s="199"/>
      <c r="E17" s="199"/>
      <c r="F17" s="199"/>
      <c r="G17" s="199"/>
      <c r="H17" s="199"/>
      <c r="I17" s="199"/>
      <c r="J17" s="200"/>
    </row>
    <row r="18" spans="2:10" ht="39" customHeight="1" x14ac:dyDescent="0.3">
      <c r="B18" s="26"/>
      <c r="C18" s="26"/>
      <c r="D18" s="30"/>
      <c r="E18" s="26"/>
      <c r="F18" s="26"/>
      <c r="G18" s="26"/>
      <c r="H18" s="30"/>
      <c r="I18" s="28"/>
      <c r="J18" s="26"/>
    </row>
    <row r="19" spans="2:10" ht="39" customHeight="1" x14ac:dyDescent="0.3">
      <c r="B19" s="26"/>
      <c r="C19" s="26"/>
      <c r="D19" s="30"/>
      <c r="E19" s="26"/>
      <c r="F19" s="26"/>
      <c r="G19" s="26"/>
      <c r="H19" s="30"/>
      <c r="I19" s="28"/>
      <c r="J19" s="26"/>
    </row>
    <row r="20" spans="2:10" ht="39" customHeight="1" x14ac:dyDescent="0.3">
      <c r="B20" s="26"/>
      <c r="C20" s="26"/>
      <c r="D20" s="30"/>
      <c r="E20" s="26"/>
      <c r="F20" s="26"/>
      <c r="G20" s="26"/>
      <c r="H20" s="30"/>
      <c r="I20" s="28"/>
      <c r="J20" s="26"/>
    </row>
    <row r="21" spans="2:10" ht="39" customHeight="1" x14ac:dyDescent="0.3">
      <c r="B21" s="26"/>
      <c r="C21" s="26"/>
      <c r="D21" s="30"/>
      <c r="E21" s="26"/>
      <c r="F21" s="26"/>
      <c r="G21" s="26"/>
      <c r="H21" s="30"/>
      <c r="I21" s="28"/>
      <c r="J21" s="26"/>
    </row>
    <row r="22" spans="2:10" ht="39" customHeight="1" x14ac:dyDescent="0.3">
      <c r="B22" s="26"/>
      <c r="C22" s="26"/>
      <c r="D22" s="30"/>
      <c r="E22" s="26"/>
      <c r="F22" s="26"/>
      <c r="G22" s="26"/>
      <c r="H22" s="30"/>
      <c r="I22" s="28"/>
      <c r="J22" s="26"/>
    </row>
    <row r="23" spans="2:10" ht="39" customHeight="1" x14ac:dyDescent="0.3">
      <c r="B23" s="26"/>
      <c r="C23" s="26"/>
      <c r="D23" s="30"/>
      <c r="E23" s="26"/>
      <c r="F23" s="26"/>
      <c r="G23" s="26"/>
      <c r="H23" s="30"/>
      <c r="I23" s="28"/>
      <c r="J23" s="26"/>
    </row>
    <row r="24" spans="2:10" ht="39" customHeight="1" x14ac:dyDescent="0.3">
      <c r="B24" s="26"/>
      <c r="C24" s="26"/>
      <c r="D24" s="30"/>
      <c r="E24" s="26"/>
      <c r="F24" s="26"/>
      <c r="G24" s="26"/>
      <c r="H24" s="30"/>
      <c r="I24" s="28"/>
      <c r="J24" s="26"/>
    </row>
    <row r="25" spans="2:10" ht="39" customHeight="1" x14ac:dyDescent="0.3">
      <c r="B25" s="26"/>
      <c r="C25" s="26"/>
      <c r="D25" s="30"/>
      <c r="E25" s="26"/>
      <c r="F25" s="26"/>
      <c r="G25" s="26"/>
      <c r="H25" s="30"/>
      <c r="I25" s="28"/>
      <c r="J25" s="26"/>
    </row>
    <row r="26" spans="2:10" ht="39" customHeight="1" x14ac:dyDescent="0.3">
      <c r="B26" s="26"/>
      <c r="C26" s="26"/>
      <c r="D26" s="30"/>
      <c r="E26" s="26"/>
      <c r="F26" s="26"/>
      <c r="G26" s="26"/>
      <c r="H26" s="30"/>
      <c r="I26" s="28"/>
      <c r="J26" s="26"/>
    </row>
    <row r="27" spans="2:10" ht="39" customHeight="1" x14ac:dyDescent="0.3">
      <c r="B27" s="26"/>
      <c r="C27" s="26"/>
      <c r="D27" s="30"/>
      <c r="E27" s="26"/>
      <c r="F27" s="26"/>
      <c r="G27" s="26"/>
      <c r="H27" s="30"/>
      <c r="I27" s="28"/>
      <c r="J27" s="26"/>
    </row>
    <row r="28" spans="2:10" ht="39" customHeight="1" x14ac:dyDescent="0.3">
      <c r="B28" s="26"/>
      <c r="C28" s="26"/>
      <c r="D28" s="30"/>
      <c r="E28" s="26"/>
      <c r="F28" s="26"/>
      <c r="G28" s="26"/>
      <c r="H28" s="30"/>
      <c r="I28" s="28"/>
      <c r="J28" s="26"/>
    </row>
    <row r="29" spans="2:10" ht="39" customHeight="1" x14ac:dyDescent="0.3">
      <c r="B29" s="26"/>
      <c r="C29" s="26"/>
      <c r="D29" s="30"/>
      <c r="E29" s="26"/>
      <c r="F29" s="26"/>
      <c r="G29" s="26"/>
      <c r="H29" s="30"/>
      <c r="I29" s="28"/>
      <c r="J29" s="26"/>
    </row>
    <row r="30" spans="2:10" ht="39" customHeight="1" x14ac:dyDescent="0.3">
      <c r="B30" s="26"/>
      <c r="C30" s="26"/>
      <c r="D30" s="30"/>
      <c r="E30" s="26"/>
      <c r="F30" s="26"/>
      <c r="G30" s="26"/>
      <c r="H30" s="30"/>
      <c r="I30" s="28"/>
      <c r="J30" s="26"/>
    </row>
    <row r="31" spans="2:10" ht="39" customHeight="1" x14ac:dyDescent="0.3">
      <c r="B31" s="26"/>
      <c r="C31" s="26"/>
      <c r="D31" s="30"/>
      <c r="E31" s="26"/>
      <c r="F31" s="26"/>
      <c r="G31" s="26"/>
      <c r="H31" s="30"/>
      <c r="I31" s="28"/>
      <c r="J31" s="26"/>
    </row>
    <row r="32" spans="2:10" ht="39" customHeight="1" x14ac:dyDescent="0.3">
      <c r="B32" s="26"/>
      <c r="C32" s="26"/>
      <c r="D32" s="30"/>
      <c r="E32" s="26"/>
      <c r="F32" s="26"/>
      <c r="G32" s="26"/>
      <c r="H32" s="30"/>
      <c r="I32" s="28"/>
      <c r="J32" s="26"/>
    </row>
    <row r="33" spans="2:10" ht="39" customHeight="1" x14ac:dyDescent="0.3">
      <c r="B33" s="26"/>
      <c r="C33" s="26"/>
      <c r="D33" s="30"/>
      <c r="E33" s="26"/>
      <c r="F33" s="26"/>
      <c r="G33" s="26"/>
      <c r="H33" s="30"/>
      <c r="I33" s="28"/>
      <c r="J33" s="26"/>
    </row>
    <row r="34" spans="2:10" ht="39" customHeight="1" x14ac:dyDescent="0.3">
      <c r="B34" s="26"/>
      <c r="C34" s="26"/>
      <c r="D34" s="30"/>
      <c r="E34" s="26"/>
      <c r="F34" s="26"/>
      <c r="G34" s="26"/>
      <c r="H34" s="30"/>
      <c r="I34" s="28"/>
      <c r="J34" s="26"/>
    </row>
    <row r="35" spans="2:10" ht="39" customHeight="1" x14ac:dyDescent="0.3">
      <c r="B35" s="26"/>
      <c r="C35" s="26"/>
      <c r="D35" s="30"/>
      <c r="E35" s="26"/>
      <c r="F35" s="26"/>
      <c r="G35" s="26"/>
      <c r="H35" s="30"/>
      <c r="I35" s="28"/>
      <c r="J35" s="26"/>
    </row>
    <row r="36" spans="2:10" ht="39" customHeight="1" x14ac:dyDescent="0.3">
      <c r="B36" s="26"/>
      <c r="C36" s="26"/>
      <c r="D36" s="30"/>
      <c r="E36" s="26"/>
      <c r="F36" s="26"/>
      <c r="G36" s="26"/>
      <c r="H36" s="30"/>
      <c r="I36" s="28"/>
      <c r="J36" s="26"/>
    </row>
    <row r="37" spans="2:10" ht="39" customHeight="1" x14ac:dyDescent="0.3">
      <c r="B37" s="26"/>
      <c r="C37" s="26"/>
      <c r="D37" s="30"/>
      <c r="E37" s="26"/>
      <c r="F37" s="26"/>
      <c r="G37" s="26"/>
      <c r="H37" s="30"/>
      <c r="I37" s="28"/>
      <c r="J37" s="26"/>
    </row>
    <row r="38" spans="2:10" x14ac:dyDescent="0.3">
      <c r="J38" s="17"/>
    </row>
  </sheetData>
  <mergeCells count="8">
    <mergeCell ref="D15:F15"/>
    <mergeCell ref="B17:J17"/>
    <mergeCell ref="H3:I3"/>
    <mergeCell ref="B4:F4"/>
    <mergeCell ref="G4:I4"/>
    <mergeCell ref="D8:F8"/>
    <mergeCell ref="D11:F11"/>
    <mergeCell ref="D14:F14"/>
  </mergeCells>
  <pageMargins left="0.7" right="0.7" top="0.75" bottom="0.75" header="0.3" footer="0.3"/>
  <pageSetup paperSize="9" scale="82" orientation="portrait" r:id="rId1"/>
  <colBreaks count="1" manualBreakCount="1">
    <brk id="3" min="3" max="32"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846A0-8AA8-4F84-A040-F39E814D59F9}">
  <dimension ref="A1:J33"/>
  <sheetViews>
    <sheetView showGridLines="0" zoomScale="37" zoomScaleNormal="85" workbookViewId="0">
      <selection activeCell="I6" sqref="I6:I12"/>
    </sheetView>
  </sheetViews>
  <sheetFormatPr baseColWidth="10" defaultColWidth="10.59765625" defaultRowHeight="14.4" x14ac:dyDescent="0.3"/>
  <cols>
    <col min="1" max="1" width="2.19921875" style="18" customWidth="1"/>
    <col min="2" max="2" width="23.3984375" style="16" customWidth="1"/>
    <col min="3" max="3" width="17.8984375" style="17" customWidth="1"/>
    <col min="4" max="4" width="41.69921875" style="16" customWidth="1"/>
    <col min="5" max="5" width="18.8984375" style="16" customWidth="1"/>
    <col min="6" max="6" width="17.59765625" style="17" customWidth="1"/>
    <col min="7" max="7" width="32.8984375" style="17" customWidth="1"/>
    <col min="8" max="8" width="47.8984375" style="17" customWidth="1"/>
    <col min="9" max="9" width="19.19921875" style="17" customWidth="1"/>
    <col min="10" max="16384" width="10.59765625" style="18"/>
  </cols>
  <sheetData>
    <row r="1" spans="1:10" ht="9" customHeight="1" x14ac:dyDescent="0.3"/>
    <row r="2" spans="1:10" ht="15.6" x14ac:dyDescent="0.3">
      <c r="B2" s="19" t="s">
        <v>35</v>
      </c>
    </row>
    <row r="3" spans="1:10" ht="72" customHeight="1" x14ac:dyDescent="0.3">
      <c r="B3" s="20"/>
      <c r="G3" s="21" t="s">
        <v>36</v>
      </c>
      <c r="H3" s="201" t="s">
        <v>37</v>
      </c>
      <c r="I3" s="202"/>
    </row>
    <row r="4" spans="1:10" x14ac:dyDescent="0.3">
      <c r="B4" s="191" t="s">
        <v>38</v>
      </c>
      <c r="C4" s="191"/>
      <c r="D4" s="191"/>
      <c r="E4" s="191"/>
      <c r="F4" s="191"/>
      <c r="G4" s="192" t="s">
        <v>39</v>
      </c>
      <c r="H4" s="192"/>
      <c r="I4" s="192"/>
    </row>
    <row r="5" spans="1:10" s="25" customFormat="1" ht="42.75" customHeight="1" x14ac:dyDescent="0.25">
      <c r="B5" s="23" t="s">
        <v>0</v>
      </c>
      <c r="C5" s="23" t="s">
        <v>40</v>
      </c>
      <c r="D5" s="23" t="s">
        <v>2</v>
      </c>
      <c r="E5" s="23" t="s">
        <v>41</v>
      </c>
      <c r="F5" s="23" t="s">
        <v>42</v>
      </c>
      <c r="G5" s="24" t="s">
        <v>43</v>
      </c>
      <c r="H5" s="24" t="s">
        <v>44</v>
      </c>
      <c r="I5" s="24" t="s">
        <v>45</v>
      </c>
    </row>
    <row r="6" spans="1:10" ht="170.4" customHeight="1" x14ac:dyDescent="0.3">
      <c r="A6" s="78"/>
      <c r="B6" s="79" t="s">
        <v>46</v>
      </c>
      <c r="C6" s="79">
        <v>45121500</v>
      </c>
      <c r="D6" s="82" t="s">
        <v>47</v>
      </c>
      <c r="E6" s="79">
        <v>55</v>
      </c>
      <c r="F6" s="79" t="s">
        <v>33</v>
      </c>
      <c r="G6" s="79" t="s">
        <v>48</v>
      </c>
      <c r="H6" s="83" t="s">
        <v>49</v>
      </c>
      <c r="I6" s="81">
        <v>3129700</v>
      </c>
    </row>
    <row r="7" spans="1:10" ht="39" customHeight="1" x14ac:dyDescent="0.3">
      <c r="A7" s="111"/>
      <c r="B7" s="112" t="s">
        <v>50</v>
      </c>
      <c r="C7" s="112">
        <v>43191501</v>
      </c>
      <c r="D7" s="113" t="s">
        <v>51</v>
      </c>
      <c r="E7" s="112">
        <f>55+7+42</f>
        <v>104</v>
      </c>
      <c r="F7" s="112" t="s">
        <v>33</v>
      </c>
      <c r="G7" s="112" t="s">
        <v>52</v>
      </c>
      <c r="H7" s="114" t="s">
        <v>52</v>
      </c>
      <c r="I7" s="115">
        <v>680000</v>
      </c>
      <c r="J7" s="77" t="s">
        <v>148</v>
      </c>
    </row>
    <row r="8" spans="1:10" ht="39" customHeight="1" x14ac:dyDescent="0.3">
      <c r="B8" s="26" t="s">
        <v>12</v>
      </c>
      <c r="C8" s="26">
        <v>45121602</v>
      </c>
      <c r="D8" s="27" t="s">
        <v>13</v>
      </c>
      <c r="E8" s="26">
        <v>55</v>
      </c>
      <c r="F8" s="26" t="s">
        <v>33</v>
      </c>
      <c r="G8" s="26" t="s">
        <v>13</v>
      </c>
      <c r="H8" s="40" t="s">
        <v>13</v>
      </c>
      <c r="I8" s="28">
        <v>1047200</v>
      </c>
      <c r="J8" s="77" t="s">
        <v>153</v>
      </c>
    </row>
    <row r="9" spans="1:10" ht="39" customHeight="1" x14ac:dyDescent="0.3">
      <c r="B9" s="26" t="s">
        <v>31</v>
      </c>
      <c r="C9" s="26">
        <v>52161505</v>
      </c>
      <c r="D9" s="27" t="s">
        <v>32</v>
      </c>
      <c r="E9" s="26">
        <v>55</v>
      </c>
      <c r="F9" s="26" t="s">
        <v>33</v>
      </c>
      <c r="G9" s="26" t="s">
        <v>53</v>
      </c>
      <c r="H9" s="40" t="s">
        <v>53</v>
      </c>
      <c r="I9" s="28">
        <v>1487500</v>
      </c>
    </row>
    <row r="10" spans="1:10" ht="180.9" customHeight="1" x14ac:dyDescent="0.3">
      <c r="A10" s="95"/>
      <c r="B10" s="96" t="s">
        <v>14</v>
      </c>
      <c r="C10" s="96">
        <v>49121503</v>
      </c>
      <c r="D10" s="128" t="s">
        <v>54</v>
      </c>
      <c r="E10" s="96">
        <v>42</v>
      </c>
      <c r="F10" s="96" t="s">
        <v>33</v>
      </c>
      <c r="G10" s="96" t="s">
        <v>54</v>
      </c>
      <c r="H10" s="129" t="s">
        <v>54</v>
      </c>
      <c r="I10" s="103">
        <v>636650</v>
      </c>
      <c r="J10" s="77" t="s">
        <v>143</v>
      </c>
    </row>
    <row r="11" spans="1:10" ht="39" customHeight="1" x14ac:dyDescent="0.3">
      <c r="A11" s="95"/>
      <c r="B11" s="96" t="s">
        <v>15</v>
      </c>
      <c r="C11" s="96"/>
      <c r="D11" s="128" t="s">
        <v>55</v>
      </c>
      <c r="E11" s="96">
        <v>420</v>
      </c>
      <c r="F11" s="96" t="s">
        <v>33</v>
      </c>
      <c r="G11" s="96" t="s">
        <v>55</v>
      </c>
      <c r="H11" s="129" t="s">
        <v>55</v>
      </c>
      <c r="I11" s="103">
        <v>35700</v>
      </c>
      <c r="J11" s="77" t="s">
        <v>143</v>
      </c>
    </row>
    <row r="12" spans="1:10" ht="166.5" customHeight="1" x14ac:dyDescent="0.3">
      <c r="B12" s="26" t="s">
        <v>17</v>
      </c>
      <c r="C12" s="26"/>
      <c r="D12" s="29" t="s">
        <v>56</v>
      </c>
      <c r="E12" s="26">
        <f>25+7</f>
        <v>32</v>
      </c>
      <c r="F12" s="26" t="s">
        <v>33</v>
      </c>
      <c r="G12" s="26" t="s">
        <v>57</v>
      </c>
      <c r="H12" s="171" t="s">
        <v>58</v>
      </c>
      <c r="I12" s="170">
        <v>1392300</v>
      </c>
    </row>
    <row r="13" spans="1:10" ht="39" customHeight="1" x14ac:dyDescent="0.3">
      <c r="B13" s="26"/>
      <c r="C13" s="26"/>
      <c r="D13" s="30"/>
      <c r="E13" s="26"/>
      <c r="F13" s="26"/>
      <c r="G13" s="26"/>
      <c r="H13" s="26"/>
      <c r="I13" s="26"/>
    </row>
    <row r="14" spans="1:10" ht="39" customHeight="1" x14ac:dyDescent="0.3">
      <c r="B14" s="26"/>
      <c r="C14" s="26"/>
      <c r="D14" s="30"/>
      <c r="E14" s="26"/>
      <c r="F14" s="26"/>
      <c r="G14" s="26"/>
      <c r="H14" s="26"/>
      <c r="I14" s="26"/>
    </row>
    <row r="15" spans="1:10" ht="39" customHeight="1" x14ac:dyDescent="0.3">
      <c r="B15" s="26"/>
      <c r="C15" s="26"/>
      <c r="D15" s="30"/>
      <c r="E15" s="26"/>
      <c r="F15" s="26"/>
      <c r="G15" s="26"/>
      <c r="H15" s="26"/>
      <c r="I15" s="26"/>
    </row>
    <row r="16" spans="1:10" ht="39" customHeight="1" x14ac:dyDescent="0.3">
      <c r="B16" s="26"/>
      <c r="C16" s="26"/>
      <c r="D16" s="30"/>
      <c r="E16" s="26"/>
      <c r="F16" s="26"/>
      <c r="G16" s="26"/>
      <c r="H16" s="26"/>
      <c r="I16" s="26"/>
    </row>
    <row r="17" spans="2:9" ht="39" customHeight="1" x14ac:dyDescent="0.3">
      <c r="B17" s="26"/>
      <c r="C17" s="26"/>
      <c r="D17" s="30"/>
      <c r="E17" s="26"/>
      <c r="F17" s="26"/>
      <c r="G17" s="26"/>
      <c r="H17" s="26"/>
      <c r="I17" s="26"/>
    </row>
    <row r="18" spans="2:9" ht="39" customHeight="1" x14ac:dyDescent="0.3">
      <c r="B18" s="26"/>
      <c r="C18" s="26"/>
      <c r="D18" s="30"/>
      <c r="E18" s="26"/>
      <c r="F18" s="26"/>
      <c r="G18" s="26"/>
      <c r="H18" s="26"/>
      <c r="I18" s="26"/>
    </row>
    <row r="19" spans="2:9" ht="39" customHeight="1" x14ac:dyDescent="0.3">
      <c r="B19" s="26"/>
      <c r="C19" s="26"/>
      <c r="D19" s="30"/>
      <c r="E19" s="26"/>
      <c r="F19" s="26"/>
      <c r="G19" s="26"/>
      <c r="H19" s="26"/>
      <c r="I19" s="26"/>
    </row>
    <row r="20" spans="2:9" ht="39" customHeight="1" x14ac:dyDescent="0.3">
      <c r="B20" s="26"/>
      <c r="C20" s="26"/>
      <c r="D20" s="30"/>
      <c r="E20" s="26"/>
      <c r="F20" s="26"/>
      <c r="G20" s="26"/>
      <c r="H20" s="26"/>
      <c r="I20" s="26"/>
    </row>
    <row r="21" spans="2:9" ht="39" customHeight="1" x14ac:dyDescent="0.3">
      <c r="B21" s="26"/>
      <c r="C21" s="26"/>
      <c r="D21" s="30"/>
      <c r="E21" s="26"/>
      <c r="F21" s="26"/>
      <c r="G21" s="26"/>
      <c r="H21" s="26"/>
      <c r="I21" s="26"/>
    </row>
    <row r="22" spans="2:9" ht="39" customHeight="1" x14ac:dyDescent="0.3">
      <c r="B22" s="26"/>
      <c r="C22" s="26"/>
      <c r="D22" s="30"/>
      <c r="E22" s="26"/>
      <c r="F22" s="26"/>
      <c r="G22" s="26"/>
      <c r="H22" s="26"/>
      <c r="I22" s="26"/>
    </row>
    <row r="23" spans="2:9" ht="39" customHeight="1" x14ac:dyDescent="0.3">
      <c r="B23" s="26"/>
      <c r="C23" s="26"/>
      <c r="D23" s="30"/>
      <c r="E23" s="26"/>
      <c r="F23" s="26"/>
      <c r="G23" s="26"/>
      <c r="H23" s="26"/>
      <c r="I23" s="26"/>
    </row>
    <row r="24" spans="2:9" ht="39" customHeight="1" x14ac:dyDescent="0.3">
      <c r="B24" s="26"/>
      <c r="C24" s="26"/>
      <c r="D24" s="30"/>
      <c r="E24" s="26"/>
      <c r="F24" s="26"/>
      <c r="G24" s="26"/>
      <c r="H24" s="26"/>
      <c r="I24" s="26"/>
    </row>
    <row r="25" spans="2:9" ht="39" customHeight="1" x14ac:dyDescent="0.3">
      <c r="B25" s="26"/>
      <c r="C25" s="26"/>
      <c r="D25" s="30"/>
      <c r="E25" s="26"/>
      <c r="F25" s="26"/>
      <c r="G25" s="26"/>
      <c r="H25" s="26"/>
      <c r="I25" s="26"/>
    </row>
    <row r="26" spans="2:9" ht="39" customHeight="1" x14ac:dyDescent="0.3">
      <c r="B26" s="26"/>
      <c r="C26" s="26"/>
      <c r="D26" s="30"/>
      <c r="E26" s="26"/>
      <c r="F26" s="26"/>
      <c r="G26" s="26"/>
      <c r="H26" s="26"/>
      <c r="I26" s="26"/>
    </row>
    <row r="27" spans="2:9" ht="39" customHeight="1" x14ac:dyDescent="0.3">
      <c r="B27" s="26"/>
      <c r="C27" s="26"/>
      <c r="D27" s="30"/>
      <c r="E27" s="26"/>
      <c r="F27" s="26"/>
      <c r="G27" s="26"/>
      <c r="H27" s="26"/>
      <c r="I27" s="26"/>
    </row>
    <row r="28" spans="2:9" ht="39" customHeight="1" x14ac:dyDescent="0.3">
      <c r="B28" s="26"/>
      <c r="C28" s="26"/>
      <c r="D28" s="30"/>
      <c r="E28" s="26"/>
      <c r="F28" s="26"/>
      <c r="G28" s="26"/>
      <c r="H28" s="26"/>
      <c r="I28" s="26"/>
    </row>
    <row r="29" spans="2:9" ht="39" customHeight="1" x14ac:dyDescent="0.3">
      <c r="B29" s="26"/>
      <c r="C29" s="26"/>
      <c r="D29" s="30"/>
      <c r="E29" s="26"/>
      <c r="F29" s="26"/>
      <c r="G29" s="26"/>
      <c r="H29" s="26"/>
      <c r="I29" s="26"/>
    </row>
    <row r="30" spans="2:9" ht="39" customHeight="1" x14ac:dyDescent="0.3">
      <c r="B30" s="26"/>
      <c r="C30" s="26"/>
      <c r="D30" s="30"/>
      <c r="E30" s="26"/>
      <c r="F30" s="26"/>
      <c r="G30" s="26"/>
      <c r="H30" s="26"/>
      <c r="I30" s="26"/>
    </row>
    <row r="31" spans="2:9" ht="39" customHeight="1" x14ac:dyDescent="0.3">
      <c r="B31" s="26"/>
      <c r="C31" s="26"/>
      <c r="D31" s="30"/>
      <c r="E31" s="26"/>
      <c r="F31" s="26"/>
      <c r="G31" s="26"/>
      <c r="H31" s="26"/>
      <c r="I31" s="26"/>
    </row>
    <row r="32" spans="2:9" ht="39" customHeight="1" x14ac:dyDescent="0.3">
      <c r="B32" s="26"/>
      <c r="C32" s="26"/>
      <c r="D32" s="30"/>
      <c r="E32" s="26"/>
      <c r="F32" s="26"/>
      <c r="G32" s="26"/>
      <c r="H32" s="26"/>
      <c r="I32" s="26"/>
    </row>
    <row r="33" spans="2:9" ht="39" customHeight="1" x14ac:dyDescent="0.3">
      <c r="B33" s="26"/>
      <c r="C33" s="26"/>
      <c r="D33" s="30"/>
      <c r="E33" s="26"/>
      <c r="F33" s="26"/>
      <c r="G33" s="26"/>
      <c r="H33" s="26"/>
      <c r="I33" s="26"/>
    </row>
  </sheetData>
  <mergeCells count="3">
    <mergeCell ref="H3:I3"/>
    <mergeCell ref="B4:F4"/>
    <mergeCell ref="G4:I4"/>
  </mergeCells>
  <pageMargins left="0.7" right="0.7" top="0.75" bottom="0.75" header="0.3" footer="0.3"/>
  <pageSetup paperSize="9" scale="82" orientation="portrait" r:id="rId1"/>
  <colBreaks count="1" manualBreakCount="1">
    <brk id="3" min="3" max="32"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082F0-1791-45DB-BBD3-1276F857B2FC}">
  <dimension ref="A1:L10"/>
  <sheetViews>
    <sheetView topLeftCell="A5" zoomScale="51" zoomScaleNormal="85" workbookViewId="0">
      <selection activeCell="J10" sqref="J10"/>
    </sheetView>
  </sheetViews>
  <sheetFormatPr baseColWidth="10" defaultRowHeight="13.8" x14ac:dyDescent="0.25"/>
  <cols>
    <col min="3" max="3" width="36.59765625" customWidth="1"/>
    <col min="5" max="5" width="20.3984375" customWidth="1"/>
    <col min="7" max="7" width="60.19921875" customWidth="1"/>
  </cols>
  <sheetData>
    <row r="1" spans="1:12" s="10" customFormat="1" ht="28.8" x14ac:dyDescent="0.25">
      <c r="A1" s="1" t="s">
        <v>0</v>
      </c>
      <c r="B1" s="1" t="s">
        <v>1</v>
      </c>
      <c r="C1" s="9" t="s">
        <v>2</v>
      </c>
      <c r="D1" s="9" t="s">
        <v>3</v>
      </c>
      <c r="E1" s="9" t="s">
        <v>4</v>
      </c>
      <c r="F1" s="9" t="s">
        <v>5</v>
      </c>
      <c r="G1" s="9" t="s">
        <v>6</v>
      </c>
      <c r="H1" s="9" t="s">
        <v>7</v>
      </c>
      <c r="I1" s="9" t="s">
        <v>8</v>
      </c>
      <c r="J1" s="9" t="s">
        <v>9</v>
      </c>
      <c r="K1" s="1" t="s">
        <v>10</v>
      </c>
    </row>
    <row r="2" spans="1:12" ht="210" customHeight="1" x14ac:dyDescent="0.25">
      <c r="A2" s="206" t="s">
        <v>19</v>
      </c>
      <c r="B2" s="203">
        <v>45121500</v>
      </c>
      <c r="C2" s="203" t="s">
        <v>11</v>
      </c>
      <c r="D2" s="203">
        <v>55</v>
      </c>
      <c r="E2" s="11"/>
      <c r="F2" s="6" t="s">
        <v>22</v>
      </c>
      <c r="G2" s="86" t="s">
        <v>21</v>
      </c>
      <c r="H2" s="7">
        <v>0.19</v>
      </c>
      <c r="I2" s="8">
        <v>4055563.0252100844</v>
      </c>
      <c r="J2" s="8">
        <v>4826120</v>
      </c>
      <c r="K2" s="6" t="s">
        <v>30</v>
      </c>
      <c r="L2" s="85" t="s">
        <v>142</v>
      </c>
    </row>
    <row r="3" spans="1:12" ht="129.6" x14ac:dyDescent="0.25">
      <c r="A3" s="207"/>
      <c r="B3" s="205"/>
      <c r="C3" s="205"/>
      <c r="D3" s="205"/>
      <c r="E3" s="11"/>
      <c r="F3" s="6" t="s">
        <v>22</v>
      </c>
      <c r="G3" s="12" t="s">
        <v>29</v>
      </c>
      <c r="H3" s="7">
        <v>0.19</v>
      </c>
      <c r="I3" s="8">
        <v>3305563.0252100844</v>
      </c>
      <c r="J3" s="8">
        <v>3933620</v>
      </c>
      <c r="K3" s="6" t="s">
        <v>30</v>
      </c>
      <c r="L3" s="85" t="s">
        <v>141</v>
      </c>
    </row>
    <row r="4" spans="1:12" ht="108" x14ac:dyDescent="0.25">
      <c r="A4" s="206" t="s">
        <v>12</v>
      </c>
      <c r="B4" s="203">
        <v>45121602</v>
      </c>
      <c r="C4" s="203" t="s">
        <v>13</v>
      </c>
      <c r="D4" s="203">
        <v>55</v>
      </c>
      <c r="E4" s="11"/>
      <c r="F4" s="6" t="s">
        <v>22</v>
      </c>
      <c r="G4" s="12" t="s">
        <v>25</v>
      </c>
      <c r="H4" s="7">
        <v>0.19</v>
      </c>
      <c r="I4" s="8">
        <v>1344445.3781512605</v>
      </c>
      <c r="J4" s="8">
        <v>1599890</v>
      </c>
      <c r="K4" s="6" t="s">
        <v>30</v>
      </c>
    </row>
    <row r="5" spans="1:12" ht="153" x14ac:dyDescent="0.25">
      <c r="A5" s="207"/>
      <c r="B5" s="205"/>
      <c r="C5" s="205"/>
      <c r="D5" s="205"/>
      <c r="E5" s="5"/>
      <c r="F5" s="6" t="s">
        <v>22</v>
      </c>
      <c r="G5" s="14" t="s">
        <v>24</v>
      </c>
      <c r="H5" s="7">
        <v>0.19</v>
      </c>
      <c r="I5" s="8">
        <v>1650000</v>
      </c>
      <c r="J5" s="8">
        <v>1963500</v>
      </c>
      <c r="K5" s="6" t="s">
        <v>30</v>
      </c>
    </row>
    <row r="6" spans="1:12" ht="187.2" x14ac:dyDescent="0.25">
      <c r="A6" s="2" t="s">
        <v>14</v>
      </c>
      <c r="B6" s="3">
        <v>49121503</v>
      </c>
      <c r="C6" s="4" t="s">
        <v>20</v>
      </c>
      <c r="D6" s="3">
        <v>42</v>
      </c>
      <c r="E6" s="5"/>
      <c r="F6" s="6" t="s">
        <v>22</v>
      </c>
      <c r="G6" s="14" t="s">
        <v>23</v>
      </c>
      <c r="H6" s="7">
        <v>0.19</v>
      </c>
      <c r="I6" s="8">
        <v>1428890.7563025211</v>
      </c>
      <c r="K6" s="6" t="s">
        <v>30</v>
      </c>
    </row>
    <row r="7" spans="1:12" ht="113.25" customHeight="1" x14ac:dyDescent="0.25">
      <c r="A7" s="2" t="s">
        <v>15</v>
      </c>
      <c r="B7" s="3"/>
      <c r="C7" s="4" t="s">
        <v>16</v>
      </c>
      <c r="D7" s="3">
        <v>420</v>
      </c>
      <c r="E7" s="5"/>
      <c r="F7" s="6" t="s">
        <v>22</v>
      </c>
      <c r="G7" s="14" t="s">
        <v>28</v>
      </c>
      <c r="H7" s="7">
        <v>0.19</v>
      </c>
      <c r="I7" s="8">
        <v>36798.319327731093</v>
      </c>
      <c r="K7" s="6" t="s">
        <v>30</v>
      </c>
    </row>
    <row r="8" spans="1:12" ht="152.25" customHeight="1" x14ac:dyDescent="0.25">
      <c r="A8" s="206" t="s">
        <v>17</v>
      </c>
      <c r="B8" s="203"/>
      <c r="C8" s="203" t="s">
        <v>18</v>
      </c>
      <c r="D8" s="203">
        <v>32</v>
      </c>
      <c r="E8" s="13" t="e" vm="1">
        <v>#VALUE!</v>
      </c>
      <c r="F8" s="6" t="s">
        <v>22</v>
      </c>
      <c r="G8" s="14" t="s">
        <v>26</v>
      </c>
      <c r="H8" s="7">
        <v>0.19</v>
      </c>
      <c r="I8" s="8">
        <v>477277.31092436978</v>
      </c>
      <c r="K8" s="6" t="s">
        <v>30</v>
      </c>
      <c r="L8" t="s">
        <v>158</v>
      </c>
    </row>
    <row r="9" spans="1:12" ht="114" customHeight="1" x14ac:dyDescent="0.25">
      <c r="A9" s="207"/>
      <c r="B9" s="205"/>
      <c r="C9" s="205"/>
      <c r="D9" s="204"/>
      <c r="E9" s="152"/>
      <c r="F9" s="153" t="s">
        <v>22</v>
      </c>
      <c r="G9" s="154" t="s">
        <v>27</v>
      </c>
      <c r="H9" s="155">
        <v>0.19</v>
      </c>
      <c r="I9" s="156">
        <v>777848.73949579836</v>
      </c>
      <c r="J9" s="156">
        <v>925640</v>
      </c>
      <c r="K9" s="153" t="s">
        <v>30</v>
      </c>
      <c r="L9" t="s">
        <v>158</v>
      </c>
    </row>
    <row r="10" spans="1:12" ht="30.6" x14ac:dyDescent="0.25">
      <c r="A10" s="15" t="s">
        <v>31</v>
      </c>
      <c r="B10" s="15">
        <v>52161505</v>
      </c>
      <c r="C10" s="151" t="s">
        <v>32</v>
      </c>
      <c r="D10" s="157">
        <v>55</v>
      </c>
      <c r="E10" s="157" t="s">
        <v>33</v>
      </c>
      <c r="F10" s="158"/>
      <c r="G10" s="157" t="s">
        <v>34</v>
      </c>
      <c r="H10" s="158"/>
      <c r="I10" s="158"/>
      <c r="J10" s="159">
        <v>1449900</v>
      </c>
      <c r="K10" s="158"/>
    </row>
  </sheetData>
  <mergeCells count="12">
    <mergeCell ref="D8:D9"/>
    <mergeCell ref="C8:C9"/>
    <mergeCell ref="B8:B9"/>
    <mergeCell ref="A8:A9"/>
    <mergeCell ref="D2:D3"/>
    <mergeCell ref="C2:C3"/>
    <mergeCell ref="B2:B3"/>
    <mergeCell ref="A2:A3"/>
    <mergeCell ref="D4:D5"/>
    <mergeCell ref="C4:C5"/>
    <mergeCell ref="B4:B5"/>
    <mergeCell ref="A4:A5"/>
  </mergeCells>
  <pageMargins left="0.7" right="0.7" top="0.75" bottom="0.75" header="0.3" footer="0.3"/>
  <drawing r:id="rId1"/>
</worksheet>
</file>

<file path=docMetadata/LabelInfo.xml><?xml version="1.0" encoding="utf-8"?>
<clbl:labelList xmlns:clbl="http://schemas.microsoft.com/office/2020/mipLabelMetadata">
  <clbl:label id="{79ad402c-ae6c-4756-ae09-651fc7a4e0ab}" enabled="0" method="" siteId="{79ad402c-ae6c-4756-ae09-651fc7a4e0ab}"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PPTO IDPAC</vt:lpstr>
      <vt:lpstr>CENCOSUD</vt:lpstr>
      <vt:lpstr>Panamericana</vt:lpstr>
      <vt:lpstr>Tecnoprocesos</vt:lpstr>
      <vt:lpstr>HAS</vt:lpstr>
      <vt:lpstr>Claryicon</vt:lpstr>
      <vt:lpstr>Colsubsidio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PRACTICANTE INSTITUCIONAL</dc:creator>
  <cp:lastModifiedBy>Erica Milena Vargas Medina</cp:lastModifiedBy>
  <dcterms:created xsi:type="dcterms:W3CDTF">2024-06-18T15:20:51Z</dcterms:created>
  <dcterms:modified xsi:type="dcterms:W3CDTF">2024-11-14T19:26:05Z</dcterms:modified>
</cp:coreProperties>
</file>