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126"/>
  <workbookPr defaultThemeVersion="124226"/>
  <mc:AlternateContent xmlns:mc="http://schemas.openxmlformats.org/markup-compatibility/2006">
    <mc:Choice Requires="x15">
      <x15ac:absPath xmlns:x15ac="http://schemas.microsoft.com/office/spreadsheetml/2010/11/ac" url="C:\Users\usuario\Documents\ANGELICA\ENTERRITORIO\CME 010-2020\EVALUACION\"/>
    </mc:Choice>
  </mc:AlternateContent>
  <xr:revisionPtr revIDLastSave="0" documentId="13_ncr:1_{B3F4F3B0-F4AB-4B2B-B5D6-2629C34CA7B4}" xr6:coauthVersionLast="40" xr6:coauthVersionMax="45" xr10:uidLastSave="{00000000-0000-0000-0000-000000000000}"/>
  <bookViews>
    <workbookView xWindow="0" yWindow="0" windowWidth="24000" windowHeight="9525" tabRatio="882" firstSheet="2" activeTab="2" xr2:uid="{00000000-000D-0000-FFFF-FFFF00000000}"/>
  </bookViews>
  <sheets>
    <sheet name="CONSOLIDACIÓN" sheetId="13" state="hidden" r:id="rId1"/>
    <sheet name="LISTA DE OFERENTES" sheetId="15" state="hidden" r:id="rId2"/>
    <sheet name="VERIFICACION OFERTA ECONOMICA" sheetId="14" r:id="rId3"/>
    <sheet name="Formato 7A" sheetId="17" r:id="rId4"/>
    <sheet name="Formato 11" sheetId="18" r:id="rId5"/>
  </sheets>
  <externalReferences>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s>
  <definedNames>
    <definedName name="_" localSheetId="4">#REF!</definedName>
    <definedName name="_" localSheetId="3">#REF!</definedName>
    <definedName name="_">#REF!</definedName>
    <definedName name="___AFC1">[1]INV!$A$25:$D$28</definedName>
    <definedName name="___AFC3">[1]INV!$F$25:$I$28</definedName>
    <definedName name="___AFC5">[1]INV!$K$25:$N$28</definedName>
    <definedName name="___BGC1">[1]INV!$A$5:$D$8</definedName>
    <definedName name="___BGC3">[1]INV!$F$5:$I$8</definedName>
    <definedName name="___BGC5">[1]INV!$K$5:$N$8</definedName>
    <definedName name="___CAC1">[1]INV!$A$19:$D$22</definedName>
    <definedName name="___CAC3">[1]INV!$F$19:$I$22</definedName>
    <definedName name="___CAC5">[1]INV!$K$19:$N$22</definedName>
    <definedName name="___EST1" localSheetId="4">#REF!</definedName>
    <definedName name="___EST1" localSheetId="3">#REF!</definedName>
    <definedName name="___EST1">#REF!</definedName>
    <definedName name="___EST10" localSheetId="4">#REF!</definedName>
    <definedName name="___EST10" localSheetId="3">#REF!</definedName>
    <definedName name="___EST10">#REF!</definedName>
    <definedName name="___EST11" localSheetId="4">#REF!</definedName>
    <definedName name="___EST11" localSheetId="3">#REF!</definedName>
    <definedName name="___EST11">#REF!</definedName>
    <definedName name="___EST12" localSheetId="4">#REF!</definedName>
    <definedName name="___EST12">#REF!</definedName>
    <definedName name="___EST13" localSheetId="4">#REF!</definedName>
    <definedName name="___EST13">#REF!</definedName>
    <definedName name="___EST14" localSheetId="4">#REF!</definedName>
    <definedName name="___EST14">#REF!</definedName>
    <definedName name="___EST15" localSheetId="4">#REF!</definedName>
    <definedName name="___EST15">#REF!</definedName>
    <definedName name="___EST16" localSheetId="4">#REF!</definedName>
    <definedName name="___EST16">#REF!</definedName>
    <definedName name="___EST17" localSheetId="4">#REF!</definedName>
    <definedName name="___EST17">#REF!</definedName>
    <definedName name="___EST18" localSheetId="4">#REF!</definedName>
    <definedName name="___EST18">#REF!</definedName>
    <definedName name="___EST19" localSheetId="4">#REF!</definedName>
    <definedName name="___EST19">#REF!</definedName>
    <definedName name="___EST2" localSheetId="4">#REF!</definedName>
    <definedName name="___EST2">#REF!</definedName>
    <definedName name="___EST3" localSheetId="4">#REF!</definedName>
    <definedName name="___EST3">#REF!</definedName>
    <definedName name="___EST4" localSheetId="4">#REF!</definedName>
    <definedName name="___EST4">#REF!</definedName>
    <definedName name="___EST5" localSheetId="4">#REF!</definedName>
    <definedName name="___EST5">#REF!</definedName>
    <definedName name="___EST6" localSheetId="4">#REF!</definedName>
    <definedName name="___EST6">#REF!</definedName>
    <definedName name="___EST7" localSheetId="4">#REF!</definedName>
    <definedName name="___EST7">#REF!</definedName>
    <definedName name="___EST8" localSheetId="4">#REF!</definedName>
    <definedName name="___EST8">#REF!</definedName>
    <definedName name="___EST9" localSheetId="4">#REF!</definedName>
    <definedName name="___EST9">#REF!</definedName>
    <definedName name="___EXC1" localSheetId="4">#REF!</definedName>
    <definedName name="___EXC1">#REF!</definedName>
    <definedName name="___EXC10" localSheetId="4">#REF!</definedName>
    <definedName name="___EXC10">#REF!</definedName>
    <definedName name="___EXC11" localSheetId="4">#REF!</definedName>
    <definedName name="___EXC11">#REF!</definedName>
    <definedName name="___EXC12" localSheetId="4">#REF!</definedName>
    <definedName name="___EXC12">#REF!</definedName>
    <definedName name="___EXC2" localSheetId="4">#REF!</definedName>
    <definedName name="___EXC2">#REF!</definedName>
    <definedName name="___EXC3" localSheetId="4">#REF!</definedName>
    <definedName name="___EXC3">#REF!</definedName>
    <definedName name="___EXC4" localSheetId="4">#REF!</definedName>
    <definedName name="___EXC4">#REF!</definedName>
    <definedName name="___EXC5" localSheetId="4">#REF!</definedName>
    <definedName name="___EXC5">#REF!</definedName>
    <definedName name="___EXC6" localSheetId="4">#REF!</definedName>
    <definedName name="___EXC6">#REF!</definedName>
    <definedName name="___EXC7" localSheetId="4">#REF!</definedName>
    <definedName name="___EXC7">#REF!</definedName>
    <definedName name="___EXC8" localSheetId="4">#REF!</definedName>
    <definedName name="___EXC8">#REF!</definedName>
    <definedName name="___EXC9" localSheetId="4">#REF!</definedName>
    <definedName name="___EXC9">#REF!</definedName>
    <definedName name="___SBC1">[1]INV!$A$12:$D$15</definedName>
    <definedName name="___SBC3">[1]INV!$F$12:$I$15</definedName>
    <definedName name="___SBC5">[1]INV!$K$12:$N$15</definedName>
    <definedName name="__AFC1">[1]INV!$A$25:$D$28</definedName>
    <definedName name="__AFC3">[1]INV!$F$25:$I$28</definedName>
    <definedName name="__AFC5">[1]INV!$K$25:$N$28</definedName>
    <definedName name="__BGC1">[1]INV!$A$5:$D$8</definedName>
    <definedName name="__BGC3">[1]INV!$F$5:$I$8</definedName>
    <definedName name="__BGC5">[1]INV!$K$5:$N$8</definedName>
    <definedName name="__CAC1">[1]INV!$A$19:$D$22</definedName>
    <definedName name="__CAC3">[1]INV!$F$19:$I$22</definedName>
    <definedName name="__CAC5">[1]INV!$K$19:$N$22</definedName>
    <definedName name="__EST1" localSheetId="4">#REF!</definedName>
    <definedName name="__EST1">#REF!</definedName>
    <definedName name="__EST10" localSheetId="4">#REF!</definedName>
    <definedName name="__EST10">#REF!</definedName>
    <definedName name="__EST11" localSheetId="4">#REF!</definedName>
    <definedName name="__EST11">#REF!</definedName>
    <definedName name="__EST12" localSheetId="4">#REF!</definedName>
    <definedName name="__EST12">#REF!</definedName>
    <definedName name="__EST13" localSheetId="4">#REF!</definedName>
    <definedName name="__EST13">#REF!</definedName>
    <definedName name="__EST14" localSheetId="4">#REF!</definedName>
    <definedName name="__EST14">#REF!</definedName>
    <definedName name="__EST15" localSheetId="4">#REF!</definedName>
    <definedName name="__EST15">#REF!</definedName>
    <definedName name="__EST16" localSheetId="4">#REF!</definedName>
    <definedName name="__EST16">#REF!</definedName>
    <definedName name="__EST17" localSheetId="4">#REF!</definedName>
    <definedName name="__EST17">#REF!</definedName>
    <definedName name="__EST18" localSheetId="4">#REF!</definedName>
    <definedName name="__EST18">#REF!</definedName>
    <definedName name="__EST19" localSheetId="4">#REF!</definedName>
    <definedName name="__EST19">#REF!</definedName>
    <definedName name="__EST2" localSheetId="4">#REF!</definedName>
    <definedName name="__EST2">#REF!</definedName>
    <definedName name="__EST21" localSheetId="4">#REF!</definedName>
    <definedName name="__EST21">#REF!</definedName>
    <definedName name="__EST3" localSheetId="4">#REF!</definedName>
    <definedName name="__EST3">#REF!</definedName>
    <definedName name="__EST4" localSheetId="4">#REF!</definedName>
    <definedName name="__EST4">#REF!</definedName>
    <definedName name="__EST5" localSheetId="4">#REF!</definedName>
    <definedName name="__EST5">#REF!</definedName>
    <definedName name="__EST6" localSheetId="4">#REF!</definedName>
    <definedName name="__EST6">#REF!</definedName>
    <definedName name="__EST7" localSheetId="4">#REF!</definedName>
    <definedName name="__EST7">#REF!</definedName>
    <definedName name="__EST8" localSheetId="4">#REF!</definedName>
    <definedName name="__EST8">#REF!</definedName>
    <definedName name="__EST9" localSheetId="4">#REF!</definedName>
    <definedName name="__EST9">#REF!</definedName>
    <definedName name="__EXC1" localSheetId="4">#REF!</definedName>
    <definedName name="__EXC1">#REF!</definedName>
    <definedName name="__EXC10" localSheetId="4">#REF!</definedName>
    <definedName name="__EXC10">#REF!</definedName>
    <definedName name="__EXC11" localSheetId="4">#REF!</definedName>
    <definedName name="__EXC11">#REF!</definedName>
    <definedName name="__EXC12" localSheetId="4">#REF!</definedName>
    <definedName name="__EXC12">#REF!</definedName>
    <definedName name="__EXC2" localSheetId="4">#REF!</definedName>
    <definedName name="__EXC2">#REF!</definedName>
    <definedName name="__EXC3" localSheetId="4">#REF!</definedName>
    <definedName name="__EXC3">#REF!</definedName>
    <definedName name="__EXC4" localSheetId="4">#REF!</definedName>
    <definedName name="__EXC4">#REF!</definedName>
    <definedName name="__EXC5" localSheetId="4">#REF!</definedName>
    <definedName name="__EXC5">#REF!</definedName>
    <definedName name="__EXC6" localSheetId="4">#REF!</definedName>
    <definedName name="__EXC6">#REF!</definedName>
    <definedName name="__EXC7" localSheetId="4">#REF!</definedName>
    <definedName name="__EXC7">#REF!</definedName>
    <definedName name="__EXC8" localSheetId="4">#REF!</definedName>
    <definedName name="__EXC8">#REF!</definedName>
    <definedName name="__EXC9" localSheetId="4">#REF!</definedName>
    <definedName name="__EXC9">#REF!</definedName>
    <definedName name="__SBC1">[1]INV!$A$12:$D$15</definedName>
    <definedName name="__SBC3">[1]INV!$F$12:$I$15</definedName>
    <definedName name="__SBC5">[1]INV!$K$12:$N$15</definedName>
    <definedName name="_AFC1">[1]INV!$A$25:$D$28</definedName>
    <definedName name="_AFC3">[1]INV!$F$25:$I$28</definedName>
    <definedName name="_AFC5">[1]INV!$K$25:$N$28</definedName>
    <definedName name="_BGC1">[1]INV!$A$5:$D$8</definedName>
    <definedName name="_BGC3">[1]INV!$F$5:$I$8</definedName>
    <definedName name="_BGC5">[1]INV!$K$5:$N$8</definedName>
    <definedName name="_CAC1">[1]INV!$A$19:$D$22</definedName>
    <definedName name="_CAC3">[1]INV!$F$19:$I$22</definedName>
    <definedName name="_CAC5">[1]INV!$K$19:$N$22</definedName>
    <definedName name="_EST1" localSheetId="4">#REF!</definedName>
    <definedName name="_EST1" localSheetId="3">#REF!</definedName>
    <definedName name="_EST1">#REF!</definedName>
    <definedName name="_EST10" localSheetId="4">#REF!</definedName>
    <definedName name="_EST10" localSheetId="3">#REF!</definedName>
    <definedName name="_EST10">#REF!</definedName>
    <definedName name="_EST11" localSheetId="4">#REF!</definedName>
    <definedName name="_EST11" localSheetId="3">#REF!</definedName>
    <definedName name="_EST11">#REF!</definedName>
    <definedName name="_EST12" localSheetId="4">#REF!</definedName>
    <definedName name="_EST12">#REF!</definedName>
    <definedName name="_EST13" localSheetId="4">#REF!</definedName>
    <definedName name="_EST13">#REF!</definedName>
    <definedName name="_EST14" localSheetId="4">#REF!</definedName>
    <definedName name="_EST14">#REF!</definedName>
    <definedName name="_EST15" localSheetId="4">#REF!</definedName>
    <definedName name="_EST15">#REF!</definedName>
    <definedName name="_EST16" localSheetId="4">#REF!</definedName>
    <definedName name="_EST16">#REF!</definedName>
    <definedName name="_EST17" localSheetId="4">#REF!</definedName>
    <definedName name="_EST17">#REF!</definedName>
    <definedName name="_EST18" localSheetId="4">#REF!</definedName>
    <definedName name="_EST18">#REF!</definedName>
    <definedName name="_EST19" localSheetId="4">#REF!</definedName>
    <definedName name="_EST19">#REF!</definedName>
    <definedName name="_EST2" localSheetId="4">#REF!</definedName>
    <definedName name="_EST2">#REF!</definedName>
    <definedName name="_EST21" localSheetId="4">#REF!</definedName>
    <definedName name="_EST21">#REF!</definedName>
    <definedName name="_EST3" localSheetId="4">#REF!</definedName>
    <definedName name="_EST3">#REF!</definedName>
    <definedName name="_EST4" localSheetId="4">#REF!</definedName>
    <definedName name="_EST4">#REF!</definedName>
    <definedName name="_EST5" localSheetId="4">#REF!</definedName>
    <definedName name="_EST5">#REF!</definedName>
    <definedName name="_EST6" localSheetId="4">#REF!</definedName>
    <definedName name="_EST6">#REF!</definedName>
    <definedName name="_EST7" localSheetId="4">#REF!</definedName>
    <definedName name="_EST7">#REF!</definedName>
    <definedName name="_EST8" localSheetId="4">#REF!</definedName>
    <definedName name="_EST8">#REF!</definedName>
    <definedName name="_EST9" localSheetId="4">#REF!</definedName>
    <definedName name="_EST9">#REF!</definedName>
    <definedName name="_EXC1" localSheetId="4">#REF!</definedName>
    <definedName name="_EXC1">#REF!</definedName>
    <definedName name="_EXC10" localSheetId="4">#REF!</definedName>
    <definedName name="_EXC10">#REF!</definedName>
    <definedName name="_EXC11" localSheetId="4">#REF!</definedName>
    <definedName name="_EXC11">#REF!</definedName>
    <definedName name="_EXC12" localSheetId="4">#REF!</definedName>
    <definedName name="_EXC12">#REF!</definedName>
    <definedName name="_EXC2" localSheetId="4">#REF!</definedName>
    <definedName name="_EXC2">#REF!</definedName>
    <definedName name="_EXC3" localSheetId="4">#REF!</definedName>
    <definedName name="_EXC3">#REF!</definedName>
    <definedName name="_EXC4" localSheetId="4">#REF!</definedName>
    <definedName name="_EXC4">#REF!</definedName>
    <definedName name="_EXC5" localSheetId="4">#REF!</definedName>
    <definedName name="_EXC5">#REF!</definedName>
    <definedName name="_EXC6" localSheetId="4">#REF!</definedName>
    <definedName name="_EXC6">#REF!</definedName>
    <definedName name="_EXC7" localSheetId="4">#REF!</definedName>
    <definedName name="_EXC7">#REF!</definedName>
    <definedName name="_EXC8" localSheetId="4">#REF!</definedName>
    <definedName name="_EXC8">#REF!</definedName>
    <definedName name="_EXC9" localSheetId="4">#REF!</definedName>
    <definedName name="_EXC9">#REF!</definedName>
    <definedName name="_Order1" hidden="1">255</definedName>
    <definedName name="_Order2" hidden="1">255</definedName>
    <definedName name="_SBC1">[1]INV!$A$12:$D$15</definedName>
    <definedName name="_SBC3">[1]INV!$F$12:$I$15</definedName>
    <definedName name="_SBC5">[1]INV!$K$12:$N$15</definedName>
    <definedName name="a" localSheetId="4">#REF!</definedName>
    <definedName name="a" localSheetId="3">#REF!</definedName>
    <definedName name="a">#REF!</definedName>
    <definedName name="A_impresión_IM" localSheetId="4">#REF!</definedName>
    <definedName name="A_impresión_IM" localSheetId="3">#REF!</definedName>
    <definedName name="A_impresión_IM">#REF!</definedName>
    <definedName name="AAC">[1]AASHTO!$A$14:$F$17</definedName>
    <definedName name="ABG">[1]AASHTO!$A$2:$F$5</definedName>
    <definedName name="Accesorios_de_1_2" localSheetId="4">#REF!</definedName>
    <definedName name="Accesorios_de_1_2" localSheetId="3">#REF!</definedName>
    <definedName name="Accesorios_de_1_2">#REF!</definedName>
    <definedName name="Accesorios_de_3_4" localSheetId="4">#REF!</definedName>
    <definedName name="Accesorios_de_3_4" localSheetId="3">#REF!</definedName>
    <definedName name="Accesorios_de_3_4">#REF!</definedName>
    <definedName name="AccessDatabase" hidden="1">"C:\C-314\VOLUMENES\volfin4.mdb"</definedName>
    <definedName name="Acero_de_Refuerzo_Figurado_de_60.000_P.S.I." localSheetId="4">#REF!</definedName>
    <definedName name="Acero_de_Refuerzo_Figurado_de_60.000_P.S.I." localSheetId="3">#REF!</definedName>
    <definedName name="Acero_de_Refuerzo_Figurado_de_60.000_P.S.I.">#REF!</definedName>
    <definedName name="Acido_Muriatico" localSheetId="4">#REF!</definedName>
    <definedName name="Acido_Muriatico" localSheetId="3">#REF!</definedName>
    <definedName name="Acido_Muriatico" localSheetId="1">#REF!</definedName>
    <definedName name="Acido_Muriatico">#REF!</definedName>
    <definedName name="Acoflex_1_2" localSheetId="4">#REF!</definedName>
    <definedName name="Acoflex_1_2" localSheetId="1">#REF!</definedName>
    <definedName name="Acoflex_1_2">#REF!</definedName>
    <definedName name="Acometida_en_2_3___350_kcmil___1___250_kcmil_AWG__THHN_en_Ø_4" localSheetId="4">#REF!</definedName>
    <definedName name="Acometida_en_2_3___350_kcmil___1___250_kcmil_AWG__THHN_en_Ø_4" localSheetId="1">#REF!</definedName>
    <definedName name="Acometida_en_2_3___350_kcmil___1___250_kcmil_AWG__THHN_en_Ø_4">#REF!</definedName>
    <definedName name="Acometida_en_3___1_0___1___2___1___6_T_AWG__THHN_en_1Ø_3" localSheetId="4">#REF!</definedName>
    <definedName name="Acometida_en_3___1_0___1___2___1___6_T_AWG__THHN_en_1Ø_3" localSheetId="1">#REF!</definedName>
    <definedName name="Acometida_en_3___1_0___1___2___1___6_T_AWG__THHN_en_1Ø_3">#REF!</definedName>
    <definedName name="Acometida_en_3___250_kcmil___1___2_0___1___2_T_AWG__THHN_en_1Ø_3" localSheetId="4">#REF!</definedName>
    <definedName name="Acometida_en_3___250_kcmil___1___2_0___1___2_T_AWG__THHN_en_1Ø_3" localSheetId="1">#REF!</definedName>
    <definedName name="Acometida_en_3___250_kcmil___1___2_0___1___2_T_AWG__THHN_en_1Ø_3">#REF!</definedName>
    <definedName name="Acometida_en_3___4_0___1___2_0___1___2_T_AWG__THHN_en_1Ø_3" localSheetId="4">#REF!</definedName>
    <definedName name="Acometida_en_3___4_0___1___2_0___1___2_T_AWG__THHN_en_1Ø_3" localSheetId="1">#REF!</definedName>
    <definedName name="Acometida_en_3___4_0___1___2_0___1___2_T_AWG__THHN_en_1Ø_3">#REF!</definedName>
    <definedName name="Acometida_en_3___6___1___8___1___8_T_AWG__THHN_en_1Ø_1" localSheetId="4">#REF!</definedName>
    <definedName name="Acometida_en_3___6___1___8___1___8_T_AWG__THHN_en_1Ø_1" localSheetId="1">#REF!</definedName>
    <definedName name="Acometida_en_3___6___1___8___1___8_T_AWG__THHN_en_1Ø_1">#REF!</definedName>
    <definedName name="Acometida_en_3___6_en_1Ø_2" localSheetId="4">#REF!</definedName>
    <definedName name="Acometida_en_3___6_en_1Ø_2" localSheetId="1">#REF!</definedName>
    <definedName name="Acometida_en_3___6_en_1Ø_2">#REF!</definedName>
    <definedName name="Acometida_en_3___8___1___10___1___8_T_AWG__THHN_en_1Ø_1" localSheetId="4">#REF!</definedName>
    <definedName name="Acometida_en_3___8___1___10___1___8_T_AWG__THHN_en_1Ø_1" localSheetId="1">#REF!</definedName>
    <definedName name="Acometida_en_3___8___1___10___1___8_T_AWG__THHN_en_1Ø_1">#REF!</definedName>
    <definedName name="Acometida_en_Conductor_de_Cobre_3___2_0_AWG_XLEP_15_Kv" localSheetId="4">#REF!</definedName>
    <definedName name="Acometida_en_Conductor_de_Cobre_3___2_0_AWG_XLEP_15_Kv" localSheetId="1">#REF!</definedName>
    <definedName name="Acometida_en_Conductor_de_Cobre_3___2_0_AWG_XLEP_15_Kv">#REF!</definedName>
    <definedName name="AF">#N/A</definedName>
    <definedName name="Agua" localSheetId="4">#REF!</definedName>
    <definedName name="Agua" localSheetId="3">#REF!</definedName>
    <definedName name="Agua">#REF!</definedName>
    <definedName name="AH">#N/A</definedName>
    <definedName name="AI">#N/A</definedName>
    <definedName name="AJ">#N/A</definedName>
    <definedName name="AK">#N/A</definedName>
    <definedName name="AL">#N/A</definedName>
    <definedName name="Alambre_Negro_No.18" localSheetId="4">#REF!</definedName>
    <definedName name="Alambre_Negro_No.18" localSheetId="3">#REF!</definedName>
    <definedName name="Alambre_Negro_No.18">#REF!</definedName>
    <definedName name="Alcaparro_2.00_m" localSheetId="4">#REF!</definedName>
    <definedName name="Alcaparro_2.00_m" localSheetId="3">#REF!</definedName>
    <definedName name="Alcaparro_2.00_m">#REF!</definedName>
    <definedName name="Almacenista" localSheetId="4">#REF!</definedName>
    <definedName name="Almacenista" localSheetId="3">#REF!</definedName>
    <definedName name="Almacenista">#REF!</definedName>
    <definedName name="Andamio_Sección" localSheetId="4">#REF!</definedName>
    <definedName name="Andamio_Sección">#REF!</definedName>
    <definedName name="Andamios" localSheetId="4">#REF!</definedName>
    <definedName name="Andamios">#REF!</definedName>
    <definedName name="Angulo_en_aluminio_1_2__x_1_2__x_1_16" localSheetId="4">#REF!</definedName>
    <definedName name="Angulo_en_aluminio_1_2__x_1_2__x_1_16">#REF!</definedName>
    <definedName name="Angulo_hierro_2_1_2__x_3_13" localSheetId="4">#REF!</definedName>
    <definedName name="Angulo_hierro_2_1_2__x_3_13" localSheetId="1">#REF!</definedName>
    <definedName name="Angulo_hierro_2_1_2__x_3_13">#REF!</definedName>
    <definedName name="Anticorrosivo_Rojo_Claro" localSheetId="4">#REF!</definedName>
    <definedName name="Anticorrosivo_Rojo_Claro">#REF!</definedName>
    <definedName name="Años_préstamo">#REF!</definedName>
    <definedName name="AP" localSheetId="4">#REF!</definedName>
    <definedName name="AP">#REF!</definedName>
    <definedName name="Aparatos_Telefonicos_para_extensiones" localSheetId="4">#REF!</definedName>
    <definedName name="Aparatos_Telefonicos_para_extensiones">#REF!</definedName>
    <definedName name="Aparatos_Telefonicos_secretariales" localSheetId="4">#REF!</definedName>
    <definedName name="Aparatos_Telefonicos_secretariales">#REF!</definedName>
    <definedName name="Aplique_Cilindrico_de_Pared_en_Acero_Galvanizado_de_1x26_W._120_V." localSheetId="4">#REF!</definedName>
    <definedName name="Aplique_Cilindrico_de_Pared_en_Acero_Galvanizado_de_1x26_W._120_V." localSheetId="1">#REF!</definedName>
    <definedName name="Aplique_Cilindrico_de_Pared_en_Acero_Galvanizado_de_1x26_W._120_V.">#REF!</definedName>
    <definedName name="Aplique_Cilindrico_de_Pared_en_Acero_Galvanizado_de_2x26_W._120_V." localSheetId="4">#REF!</definedName>
    <definedName name="Aplique_Cilindrico_de_Pared_en_Acero_Galvanizado_de_2x26_W._120_V." localSheetId="1">#REF!</definedName>
    <definedName name="Aplique_Cilindrico_de_Pared_en_Acero_Galvanizado_de_2x26_W._120_V.">#REF!</definedName>
    <definedName name="Aplique_Cilindrico_de_Techo_en_Acero_Galvanizado_de_2x26_W._120_V." localSheetId="4">#REF!</definedName>
    <definedName name="Aplique_Cilindrico_de_Techo_en_Acero_Galvanizado_de_2x26_W._120_V." localSheetId="1">#REF!</definedName>
    <definedName name="Aplique_Cilindrico_de_Techo_en_Acero_Galvanizado_de_2x26_W._120_V.">#REF!</definedName>
    <definedName name="APU_1.1.1" localSheetId="4">#REF!</definedName>
    <definedName name="APU_1.1.1">#REF!</definedName>
    <definedName name="APU_1.1.2" localSheetId="4">#REF!</definedName>
    <definedName name="APU_1.1.2">#REF!</definedName>
    <definedName name="APU_1.1.3" localSheetId="4">#REF!</definedName>
    <definedName name="APU_1.1.3">#REF!</definedName>
    <definedName name="APU_1.1.4" localSheetId="4">#REF!</definedName>
    <definedName name="APU_1.1.4" localSheetId="1">#REF!</definedName>
    <definedName name="APU_1.1.4">#REF!</definedName>
    <definedName name="APU_1.1.5" localSheetId="4">#REF!</definedName>
    <definedName name="APU_1.1.5" localSheetId="1">#REF!</definedName>
    <definedName name="APU_1.1.5">#REF!</definedName>
    <definedName name="APU_1.2.1" localSheetId="4">#REF!</definedName>
    <definedName name="APU_1.2.1" localSheetId="1">#REF!</definedName>
    <definedName name="APU_1.2.1">#REF!</definedName>
    <definedName name="APU_1.2.2" localSheetId="4">#REF!</definedName>
    <definedName name="APU_1.2.2" localSheetId="1">#REF!</definedName>
    <definedName name="APU_1.2.2">#REF!</definedName>
    <definedName name="APU_1.2.3" localSheetId="4">#REF!</definedName>
    <definedName name="APU_1.2.3" localSheetId="1">#REF!</definedName>
    <definedName name="APU_1.2.3">#REF!</definedName>
    <definedName name="APU_1.3.1" localSheetId="4">#REF!</definedName>
    <definedName name="APU_1.3.1" localSheetId="1">#REF!</definedName>
    <definedName name="APU_1.3.1">#REF!</definedName>
    <definedName name="APU_1.3.2" localSheetId="4">#REF!</definedName>
    <definedName name="APU_1.3.2" localSheetId="1">#REF!</definedName>
    <definedName name="APU_1.3.2">#REF!</definedName>
    <definedName name="APU_10.1.1" localSheetId="4">#REF!</definedName>
    <definedName name="APU_10.1.1" localSheetId="1">#REF!</definedName>
    <definedName name="APU_10.1.1">#REF!</definedName>
    <definedName name="APU_10.1.10" localSheetId="4">#REF!</definedName>
    <definedName name="APU_10.1.10" localSheetId="1">#REF!</definedName>
    <definedName name="APU_10.1.10">#REF!</definedName>
    <definedName name="APU_10.1.11" localSheetId="4">#REF!</definedName>
    <definedName name="APU_10.1.11" localSheetId="1">#REF!</definedName>
    <definedName name="APU_10.1.11">#REF!</definedName>
    <definedName name="APU_10.1.13" localSheetId="4">#REF!</definedName>
    <definedName name="APU_10.1.13" localSheetId="1">#REF!</definedName>
    <definedName name="APU_10.1.13">#REF!</definedName>
    <definedName name="APU_10.1.14" localSheetId="4">#REF!</definedName>
    <definedName name="APU_10.1.14" localSheetId="1">#REF!</definedName>
    <definedName name="APU_10.1.14">#REF!</definedName>
    <definedName name="APU_10.1.15" localSheetId="4">#REF!</definedName>
    <definedName name="APU_10.1.15" localSheetId="1">#REF!</definedName>
    <definedName name="APU_10.1.15">#REF!</definedName>
    <definedName name="APU_10.1.16" localSheetId="4">#REF!</definedName>
    <definedName name="APU_10.1.16" localSheetId="1">#REF!</definedName>
    <definedName name="APU_10.1.16">#REF!</definedName>
    <definedName name="APU_10.1.17" localSheetId="4">#REF!</definedName>
    <definedName name="APU_10.1.17" localSheetId="1">#REF!</definedName>
    <definedName name="APU_10.1.17">#REF!</definedName>
    <definedName name="APU_10.1.18" localSheetId="4">#REF!</definedName>
    <definedName name="APU_10.1.18" localSheetId="1">#REF!</definedName>
    <definedName name="APU_10.1.18">#REF!</definedName>
    <definedName name="APU_10.1.19" localSheetId="4">#REF!</definedName>
    <definedName name="APU_10.1.19" localSheetId="1">#REF!</definedName>
    <definedName name="APU_10.1.19">#REF!</definedName>
    <definedName name="APU_10.1.2" localSheetId="4">#REF!</definedName>
    <definedName name="APU_10.1.2" localSheetId="1">#REF!</definedName>
    <definedName name="APU_10.1.2">#REF!</definedName>
    <definedName name="APU_10.1.3" localSheetId="4">#REF!</definedName>
    <definedName name="APU_10.1.3" localSheetId="1">#REF!</definedName>
    <definedName name="APU_10.1.3">#REF!</definedName>
    <definedName name="APU_10.1.4" localSheetId="4">#REF!</definedName>
    <definedName name="APU_10.1.4" localSheetId="1">#REF!</definedName>
    <definedName name="APU_10.1.4">#REF!</definedName>
    <definedName name="APU_10.1.5" localSheetId="4">#REF!</definedName>
    <definedName name="APU_10.1.5" localSheetId="1">#REF!</definedName>
    <definedName name="APU_10.1.5">#REF!</definedName>
    <definedName name="APU_10.1.6" localSheetId="4">#REF!</definedName>
    <definedName name="APU_10.1.6" localSheetId="1">#REF!</definedName>
    <definedName name="APU_10.1.6">#REF!</definedName>
    <definedName name="APU_10.1.7" localSheetId="4">#REF!</definedName>
    <definedName name="APU_10.1.7" localSheetId="1">#REF!</definedName>
    <definedName name="APU_10.1.7">#REF!</definedName>
    <definedName name="APU_10.1.8" localSheetId="4">#REF!</definedName>
    <definedName name="APU_10.1.8" localSheetId="1">#REF!</definedName>
    <definedName name="APU_10.1.8">#REF!</definedName>
    <definedName name="APU_10.1.9" localSheetId="4">#REF!</definedName>
    <definedName name="APU_10.1.9" localSheetId="1">#REF!</definedName>
    <definedName name="APU_10.1.9">#REF!</definedName>
    <definedName name="APU_10.2.1" localSheetId="4">#REF!</definedName>
    <definedName name="APU_10.2.1" localSheetId="1">#REF!</definedName>
    <definedName name="APU_10.2.1">#REF!</definedName>
    <definedName name="APU_10.2.2" localSheetId="4">#REF!</definedName>
    <definedName name="APU_10.2.2" localSheetId="1">#REF!</definedName>
    <definedName name="APU_10.2.2">#REF!</definedName>
    <definedName name="APU_11.1.1" localSheetId="4">#REF!</definedName>
    <definedName name="APU_11.1.1" localSheetId="1">#REF!</definedName>
    <definedName name="APU_11.1.1">#REF!</definedName>
    <definedName name="APU_11.1.2" localSheetId="4">#REF!</definedName>
    <definedName name="APU_11.1.2" localSheetId="1">#REF!</definedName>
    <definedName name="APU_11.1.2">#REF!</definedName>
    <definedName name="APU_11.1.3" localSheetId="4">#REF!</definedName>
    <definedName name="APU_11.1.3" localSheetId="1">#REF!</definedName>
    <definedName name="APU_11.1.3">#REF!</definedName>
    <definedName name="APU_11.1.4" localSheetId="4">#REF!</definedName>
    <definedName name="APU_11.1.4" localSheetId="1">#REF!</definedName>
    <definedName name="APU_11.1.4">#REF!</definedName>
    <definedName name="APU_11.2.1.1" localSheetId="4">#REF!</definedName>
    <definedName name="APU_11.2.1.1" localSheetId="1">#REF!</definedName>
    <definedName name="APU_11.2.1.1">#REF!</definedName>
    <definedName name="APU_11.2.2.1" localSheetId="4">#REF!</definedName>
    <definedName name="APU_11.2.2.1" localSheetId="1">#REF!</definedName>
    <definedName name="APU_11.2.2.1">#REF!</definedName>
    <definedName name="APU_11.2.2.2" localSheetId="4">#REF!</definedName>
    <definedName name="APU_11.2.2.2" localSheetId="1">#REF!</definedName>
    <definedName name="APU_11.2.2.2">#REF!</definedName>
    <definedName name="APU_11.2.3.1" localSheetId="4">#REF!</definedName>
    <definedName name="APU_11.2.3.1" localSheetId="1">#REF!</definedName>
    <definedName name="APU_11.2.3.1">#REF!</definedName>
    <definedName name="APU_11.2.3.2" localSheetId="4">#REF!</definedName>
    <definedName name="APU_11.2.3.2" localSheetId="1">#REF!</definedName>
    <definedName name="APU_11.2.3.2">#REF!</definedName>
    <definedName name="APU_12.1.1" localSheetId="4">#REF!</definedName>
    <definedName name="APU_12.1.1" localSheetId="1">#REF!</definedName>
    <definedName name="APU_12.1.1">#REF!</definedName>
    <definedName name="APU_12.1.10" localSheetId="4">#REF!</definedName>
    <definedName name="APU_12.1.10" localSheetId="1">#REF!</definedName>
    <definedName name="APU_12.1.10">#REF!</definedName>
    <definedName name="APU_12.1.11" localSheetId="4">#REF!</definedName>
    <definedName name="APU_12.1.11" localSheetId="1">#REF!</definedName>
    <definedName name="APU_12.1.11">#REF!</definedName>
    <definedName name="APU_12.1.12" localSheetId="4">#REF!</definedName>
    <definedName name="APU_12.1.12" localSheetId="1">#REF!</definedName>
    <definedName name="APU_12.1.12">#REF!</definedName>
    <definedName name="APU_12.1.13" localSheetId="4">#REF!</definedName>
    <definedName name="APU_12.1.13" localSheetId="1">#REF!</definedName>
    <definedName name="APU_12.1.13">#REF!</definedName>
    <definedName name="APU_12.1.14" localSheetId="4">#REF!</definedName>
    <definedName name="APU_12.1.14" localSheetId="1">#REF!</definedName>
    <definedName name="APU_12.1.14">#REF!</definedName>
    <definedName name="APU_12.1.15" localSheetId="4">#REF!</definedName>
    <definedName name="APU_12.1.15" localSheetId="1">#REF!</definedName>
    <definedName name="APU_12.1.15">#REF!</definedName>
    <definedName name="APU_12.1.16" localSheetId="4">#REF!</definedName>
    <definedName name="APU_12.1.16" localSheetId="1">#REF!</definedName>
    <definedName name="APU_12.1.16">#REF!</definedName>
    <definedName name="APU_12.1.17" localSheetId="4">#REF!</definedName>
    <definedName name="APU_12.1.17" localSheetId="1">#REF!</definedName>
    <definedName name="APU_12.1.17">#REF!</definedName>
    <definedName name="APU_12.1.18" localSheetId="4">#REF!</definedName>
    <definedName name="APU_12.1.18" localSheetId="1">#REF!</definedName>
    <definedName name="APU_12.1.18">#REF!</definedName>
    <definedName name="APU_12.1.19" localSheetId="4">#REF!</definedName>
    <definedName name="APU_12.1.19" localSheetId="1">#REF!</definedName>
    <definedName name="APU_12.1.19">#REF!</definedName>
    <definedName name="APU_12.1.2" localSheetId="4">#REF!</definedName>
    <definedName name="APU_12.1.2" localSheetId="1">#REF!</definedName>
    <definedName name="APU_12.1.2">#REF!</definedName>
    <definedName name="APU_12.1.20" localSheetId="4">#REF!</definedName>
    <definedName name="APU_12.1.20" localSheetId="1">#REF!</definedName>
    <definedName name="APU_12.1.20">#REF!</definedName>
    <definedName name="APU_12.1.21" localSheetId="4">#REF!</definedName>
    <definedName name="APU_12.1.21" localSheetId="1">#REF!</definedName>
    <definedName name="APU_12.1.21">#REF!</definedName>
    <definedName name="APU_12.1.22" localSheetId="4">#REF!</definedName>
    <definedName name="APU_12.1.22" localSheetId="1">#REF!</definedName>
    <definedName name="APU_12.1.22">#REF!</definedName>
    <definedName name="APU_12.1.23" localSheetId="4">#REF!</definedName>
    <definedName name="APU_12.1.23" localSheetId="1">#REF!</definedName>
    <definedName name="APU_12.1.23">#REF!</definedName>
    <definedName name="APU_12.1.24" localSheetId="4">#REF!</definedName>
    <definedName name="APU_12.1.24" localSheetId="1">#REF!</definedName>
    <definedName name="APU_12.1.24">#REF!</definedName>
    <definedName name="APU_12.1.25" localSheetId="4">#REF!</definedName>
    <definedName name="APU_12.1.25" localSheetId="1">#REF!</definedName>
    <definedName name="APU_12.1.25">#REF!</definedName>
    <definedName name="APU_12.1.26" localSheetId="4">#REF!</definedName>
    <definedName name="APU_12.1.26" localSheetId="1">#REF!</definedName>
    <definedName name="APU_12.1.26">#REF!</definedName>
    <definedName name="APU_12.1.27" localSheetId="4">#REF!</definedName>
    <definedName name="APU_12.1.27" localSheetId="1">#REF!</definedName>
    <definedName name="APU_12.1.27">#REF!</definedName>
    <definedName name="APU_12.1.28" localSheetId="4">#REF!</definedName>
    <definedName name="APU_12.1.28" localSheetId="1">#REF!</definedName>
    <definedName name="APU_12.1.28">#REF!</definedName>
    <definedName name="APU_12.1.29" localSheetId="4">#REF!</definedName>
    <definedName name="APU_12.1.29" localSheetId="1">#REF!</definedName>
    <definedName name="APU_12.1.29">#REF!</definedName>
    <definedName name="APU_12.1.3" localSheetId="4">#REF!</definedName>
    <definedName name="APU_12.1.3" localSheetId="1">#REF!</definedName>
    <definedName name="APU_12.1.3">#REF!</definedName>
    <definedName name="APU_12.1.30" localSheetId="4">#REF!</definedName>
    <definedName name="APU_12.1.30" localSheetId="1">#REF!</definedName>
    <definedName name="APU_12.1.30">#REF!</definedName>
    <definedName name="APU_12.1.31" localSheetId="4">#REF!</definedName>
    <definedName name="APU_12.1.31" localSheetId="1">#REF!</definedName>
    <definedName name="APU_12.1.31">#REF!</definedName>
    <definedName name="APU_12.1.32" localSheetId="4">#REF!</definedName>
    <definedName name="APU_12.1.32" localSheetId="1">#REF!</definedName>
    <definedName name="APU_12.1.32">#REF!</definedName>
    <definedName name="APU_12.1.33" localSheetId="4">#REF!</definedName>
    <definedName name="APU_12.1.33" localSheetId="1">#REF!</definedName>
    <definedName name="APU_12.1.33">#REF!</definedName>
    <definedName name="APU_12.1.34" localSheetId="4">#REF!</definedName>
    <definedName name="APU_12.1.34" localSheetId="1">#REF!</definedName>
    <definedName name="APU_12.1.34">#REF!</definedName>
    <definedName name="APU_12.1.35" localSheetId="4">#REF!</definedName>
    <definedName name="APU_12.1.35" localSheetId="1">#REF!</definedName>
    <definedName name="APU_12.1.35">#REF!</definedName>
    <definedName name="APU_12.1.36" localSheetId="4">#REF!</definedName>
    <definedName name="APU_12.1.36" localSheetId="1">#REF!</definedName>
    <definedName name="APU_12.1.36">#REF!</definedName>
    <definedName name="APU_12.1.37" localSheetId="4">#REF!</definedName>
    <definedName name="APU_12.1.37" localSheetId="1">#REF!</definedName>
    <definedName name="APU_12.1.37">#REF!</definedName>
    <definedName name="APU_12.1.38" localSheetId="4">#REF!</definedName>
    <definedName name="APU_12.1.38" localSheetId="1">#REF!</definedName>
    <definedName name="APU_12.1.38">#REF!</definedName>
    <definedName name="APU_12.1.39" localSheetId="4">#REF!</definedName>
    <definedName name="APU_12.1.39" localSheetId="1">#REF!</definedName>
    <definedName name="APU_12.1.39">#REF!</definedName>
    <definedName name="APU_12.1.4" localSheetId="4">#REF!</definedName>
    <definedName name="APU_12.1.4" localSheetId="1">#REF!</definedName>
    <definedName name="APU_12.1.4">#REF!</definedName>
    <definedName name="APU_12.1.40" localSheetId="4">#REF!</definedName>
    <definedName name="APU_12.1.40" localSheetId="1">#REF!</definedName>
    <definedName name="APU_12.1.40">#REF!</definedName>
    <definedName name="APU_12.1.41" localSheetId="4">#REF!</definedName>
    <definedName name="APU_12.1.41" localSheetId="1">#REF!</definedName>
    <definedName name="APU_12.1.41">#REF!</definedName>
    <definedName name="APU_12.1.42" localSheetId="4">#REF!</definedName>
    <definedName name="APU_12.1.42" localSheetId="1">#REF!</definedName>
    <definedName name="APU_12.1.42">#REF!</definedName>
    <definedName name="APU_12.1.43" localSheetId="4">#REF!</definedName>
    <definedName name="APU_12.1.43" localSheetId="1">#REF!</definedName>
    <definedName name="APU_12.1.43">#REF!</definedName>
    <definedName name="APU_12.1.44" localSheetId="4">#REF!</definedName>
    <definedName name="APU_12.1.44" localSheetId="1">#REF!</definedName>
    <definedName name="APU_12.1.44">#REF!</definedName>
    <definedName name="APU_12.1.45" localSheetId="4">#REF!</definedName>
    <definedName name="APU_12.1.45" localSheetId="1">#REF!</definedName>
    <definedName name="APU_12.1.45">#REF!</definedName>
    <definedName name="APU_12.1.46" localSheetId="4">#REF!</definedName>
    <definedName name="APU_12.1.46" localSheetId="1">#REF!</definedName>
    <definedName name="APU_12.1.46">#REF!</definedName>
    <definedName name="APU_12.1.47" localSheetId="4">#REF!</definedName>
    <definedName name="APU_12.1.47" localSheetId="1">#REF!</definedName>
    <definedName name="APU_12.1.47">#REF!</definedName>
    <definedName name="APU_12.1.48" localSheetId="4">#REF!</definedName>
    <definedName name="APU_12.1.48" localSheetId="1">#REF!</definedName>
    <definedName name="APU_12.1.48">#REF!</definedName>
    <definedName name="APU_12.1.49" localSheetId="4">#REF!</definedName>
    <definedName name="APU_12.1.49" localSheetId="1">#REF!</definedName>
    <definedName name="APU_12.1.49">#REF!</definedName>
    <definedName name="APU_12.1.5" localSheetId="4">#REF!</definedName>
    <definedName name="APU_12.1.5" localSheetId="1">#REF!</definedName>
    <definedName name="APU_12.1.5">#REF!</definedName>
    <definedName name="APU_12.1.50" localSheetId="4">#REF!</definedName>
    <definedName name="APU_12.1.50" localSheetId="1">#REF!</definedName>
    <definedName name="APU_12.1.50">#REF!</definedName>
    <definedName name="APU_12.1.51" localSheetId="4">#REF!</definedName>
    <definedName name="APU_12.1.51" localSheetId="1">#REF!</definedName>
    <definedName name="APU_12.1.51">#REF!</definedName>
    <definedName name="APU_12.1.52" localSheetId="4">#REF!</definedName>
    <definedName name="APU_12.1.52" localSheetId="1">#REF!</definedName>
    <definedName name="APU_12.1.52">#REF!</definedName>
    <definedName name="APU_12.1.53" localSheetId="4">#REF!</definedName>
    <definedName name="APU_12.1.53" localSheetId="1">#REF!</definedName>
    <definedName name="APU_12.1.53">#REF!</definedName>
    <definedName name="APU_12.1.54" localSheetId="4">#REF!</definedName>
    <definedName name="APU_12.1.54" localSheetId="1">#REF!</definedName>
    <definedName name="APU_12.1.54">#REF!</definedName>
    <definedName name="APU_12.1.55" localSheetId="4">#REF!</definedName>
    <definedName name="APU_12.1.55" localSheetId="1">#REF!</definedName>
    <definedName name="APU_12.1.55">#REF!</definedName>
    <definedName name="APU_12.1.56" localSheetId="4">#REF!</definedName>
    <definedName name="APU_12.1.56" localSheetId="1">#REF!</definedName>
    <definedName name="APU_12.1.56">#REF!</definedName>
    <definedName name="APU_12.1.57" localSheetId="4">#REF!</definedName>
    <definedName name="APU_12.1.57" localSheetId="1">#REF!</definedName>
    <definedName name="APU_12.1.57">#REF!</definedName>
    <definedName name="APU_12.1.58" localSheetId="4">#REF!</definedName>
    <definedName name="APU_12.1.58" localSheetId="1">#REF!</definedName>
    <definedName name="APU_12.1.58">#REF!</definedName>
    <definedName name="APU_12.1.59" localSheetId="4">#REF!</definedName>
    <definedName name="APU_12.1.59" localSheetId="1">#REF!</definedName>
    <definedName name="APU_12.1.59">#REF!</definedName>
    <definedName name="APU_12.1.6" localSheetId="4">#REF!</definedName>
    <definedName name="APU_12.1.6" localSheetId="1">#REF!</definedName>
    <definedName name="APU_12.1.6">#REF!</definedName>
    <definedName name="APU_12.1.60" localSheetId="4">#REF!</definedName>
    <definedName name="APU_12.1.60" localSheetId="1">#REF!</definedName>
    <definedName name="APU_12.1.60">#REF!</definedName>
    <definedName name="APU_12.1.61" localSheetId="4">#REF!</definedName>
    <definedName name="APU_12.1.61" localSheetId="1">#REF!</definedName>
    <definedName name="APU_12.1.61">#REF!</definedName>
    <definedName name="APU_12.1.62" localSheetId="4">#REF!</definedName>
    <definedName name="APU_12.1.62" localSheetId="1">#REF!</definedName>
    <definedName name="APU_12.1.62">#REF!</definedName>
    <definedName name="APU_12.1.63" localSheetId="4">#REF!</definedName>
    <definedName name="APU_12.1.63" localSheetId="1">#REF!</definedName>
    <definedName name="APU_12.1.63">#REF!</definedName>
    <definedName name="APU_12.1.64" localSheetId="4">#REF!</definedName>
    <definedName name="APU_12.1.64" localSheetId="1">#REF!</definedName>
    <definedName name="APU_12.1.64">#REF!</definedName>
    <definedName name="APU_12.1.65" localSheetId="4">#REF!</definedName>
    <definedName name="APU_12.1.65" localSheetId="1">#REF!</definedName>
    <definedName name="APU_12.1.65">#REF!</definedName>
    <definedName name="APU_12.1.66" localSheetId="4">#REF!</definedName>
    <definedName name="APU_12.1.66" localSheetId="1">#REF!</definedName>
    <definedName name="APU_12.1.66">#REF!</definedName>
    <definedName name="APU_12.1.67" localSheetId="4">#REF!</definedName>
    <definedName name="APU_12.1.67" localSheetId="1">#REF!</definedName>
    <definedName name="APU_12.1.67">#REF!</definedName>
    <definedName name="APU_12.1.68" localSheetId="4">#REF!</definedName>
    <definedName name="APU_12.1.68" localSheetId="1">#REF!</definedName>
    <definedName name="APU_12.1.68">#REF!</definedName>
    <definedName name="APU_12.1.69" localSheetId="4">#REF!</definedName>
    <definedName name="APU_12.1.69" localSheetId="1">#REF!</definedName>
    <definedName name="APU_12.1.69">#REF!</definedName>
    <definedName name="APU_12.1.7" localSheetId="4">#REF!</definedName>
    <definedName name="APU_12.1.7" localSheetId="1">#REF!</definedName>
    <definedName name="APU_12.1.7">#REF!</definedName>
    <definedName name="APU_12.1.70" localSheetId="4">#REF!</definedName>
    <definedName name="APU_12.1.70" localSheetId="1">#REF!</definedName>
    <definedName name="APU_12.1.70">#REF!</definedName>
    <definedName name="APU_12.1.71" localSheetId="4">#REF!</definedName>
    <definedName name="APU_12.1.71" localSheetId="1">#REF!</definedName>
    <definedName name="APU_12.1.71">#REF!</definedName>
    <definedName name="APU_12.1.8" localSheetId="4">#REF!</definedName>
    <definedName name="APU_12.1.8" localSheetId="1">#REF!</definedName>
    <definedName name="APU_12.1.8">#REF!</definedName>
    <definedName name="APU_12.1.9" localSheetId="4">#REF!</definedName>
    <definedName name="APU_12.1.9" localSheetId="1">#REF!</definedName>
    <definedName name="APU_12.1.9">#REF!</definedName>
    <definedName name="APU_13.1.1" localSheetId="4">#REF!</definedName>
    <definedName name="APU_13.1.1" localSheetId="1">#REF!</definedName>
    <definedName name="APU_13.1.1">#REF!</definedName>
    <definedName name="APU_13.1.2" localSheetId="4">#REF!</definedName>
    <definedName name="APU_13.1.2" localSheetId="1">#REF!</definedName>
    <definedName name="APU_13.1.2">#REF!</definedName>
    <definedName name="APU_13.1.3" localSheetId="4">#REF!</definedName>
    <definedName name="APU_13.1.3" localSheetId="1">#REF!</definedName>
    <definedName name="APU_13.1.3">#REF!</definedName>
    <definedName name="APU_13.1.4" localSheetId="4">#REF!</definedName>
    <definedName name="APU_13.1.4" localSheetId="1">#REF!</definedName>
    <definedName name="APU_13.1.4">#REF!</definedName>
    <definedName name="APU_13.1.5" localSheetId="4">#REF!</definedName>
    <definedName name="APU_13.1.5" localSheetId="1">#REF!</definedName>
    <definedName name="APU_13.1.5">#REF!</definedName>
    <definedName name="APU_13.1.6" localSheetId="4">#REF!</definedName>
    <definedName name="APU_13.1.6" localSheetId="1">#REF!</definedName>
    <definedName name="APU_13.1.6">#REF!</definedName>
    <definedName name="APU_14.1.1" localSheetId="4">#REF!</definedName>
    <definedName name="APU_14.1.1" localSheetId="1">#REF!</definedName>
    <definedName name="APU_14.1.1">#REF!</definedName>
    <definedName name="APU_14.1.2" localSheetId="4">#REF!</definedName>
    <definedName name="APU_14.1.2" localSheetId="1">#REF!</definedName>
    <definedName name="APU_14.1.2">#REF!</definedName>
    <definedName name="APU_14.1.3" localSheetId="4">#REF!</definedName>
    <definedName name="APU_14.1.3" localSheetId="1">#REF!</definedName>
    <definedName name="APU_14.1.3">#REF!</definedName>
    <definedName name="APU_14.1.4" localSheetId="4">#REF!</definedName>
    <definedName name="APU_14.1.4" localSheetId="1">#REF!</definedName>
    <definedName name="APU_14.1.4">#REF!</definedName>
    <definedName name="APU_14.1.5" localSheetId="4">#REF!</definedName>
    <definedName name="APU_14.1.5" localSheetId="1">#REF!</definedName>
    <definedName name="APU_14.1.5">#REF!</definedName>
    <definedName name="APU_15.1.1" localSheetId="4">#REF!</definedName>
    <definedName name="APU_15.1.1" localSheetId="1">#REF!</definedName>
    <definedName name="APU_15.1.1">#REF!</definedName>
    <definedName name="APU_15.2.1" localSheetId="4">#REF!</definedName>
    <definedName name="APU_15.2.1" localSheetId="1">#REF!</definedName>
    <definedName name="APU_15.2.1">#REF!</definedName>
    <definedName name="APU_15.2.10" localSheetId="4">#REF!</definedName>
    <definedName name="APU_15.2.10" localSheetId="1">#REF!</definedName>
    <definedName name="APU_15.2.10">#REF!</definedName>
    <definedName name="APU_15.2.11" localSheetId="4">#REF!</definedName>
    <definedName name="APU_15.2.11" localSheetId="1">#REF!</definedName>
    <definedName name="APU_15.2.11">#REF!</definedName>
    <definedName name="APU_15.2.12" localSheetId="4">#REF!</definedName>
    <definedName name="APU_15.2.12" localSheetId="1">#REF!</definedName>
    <definedName name="APU_15.2.12">#REF!</definedName>
    <definedName name="APU_15.2.13" localSheetId="4">#REF!</definedName>
    <definedName name="APU_15.2.13" localSheetId="1">#REF!</definedName>
    <definedName name="APU_15.2.13">#REF!</definedName>
    <definedName name="APU_15.2.14" localSheetId="4">#REF!</definedName>
    <definedName name="APU_15.2.14" localSheetId="1">#REF!</definedName>
    <definedName name="APU_15.2.14">#REF!</definedName>
    <definedName name="APU_15.2.15" localSheetId="4">#REF!</definedName>
    <definedName name="APU_15.2.15" localSheetId="1">#REF!</definedName>
    <definedName name="APU_15.2.15">#REF!</definedName>
    <definedName name="APU_15.2.2" localSheetId="4">#REF!</definedName>
    <definedName name="APU_15.2.2" localSheetId="1">#REF!</definedName>
    <definedName name="APU_15.2.2">#REF!</definedName>
    <definedName name="APU_15.2.3" localSheetId="4">#REF!</definedName>
    <definedName name="APU_15.2.3" localSheetId="1">#REF!</definedName>
    <definedName name="APU_15.2.3">#REF!</definedName>
    <definedName name="APU_15.2.4" localSheetId="4">#REF!</definedName>
    <definedName name="APU_15.2.4" localSheetId="1">#REF!</definedName>
    <definedName name="APU_15.2.4">#REF!</definedName>
    <definedName name="APU_15.2.5" localSheetId="4">#REF!</definedName>
    <definedName name="APU_15.2.5" localSheetId="1">#REF!</definedName>
    <definedName name="APU_15.2.5">#REF!</definedName>
    <definedName name="APU_15.2.6" localSheetId="4">#REF!</definedName>
    <definedName name="APU_15.2.6" localSheetId="1">#REF!</definedName>
    <definedName name="APU_15.2.6">#REF!</definedName>
    <definedName name="APU_15.2.7" localSheetId="4">#REF!</definedName>
    <definedName name="APU_15.2.7" localSheetId="1">#REF!</definedName>
    <definedName name="APU_15.2.7">#REF!</definedName>
    <definedName name="APU_15.2.8" localSheetId="4">#REF!</definedName>
    <definedName name="APU_15.2.8" localSheetId="1">#REF!</definedName>
    <definedName name="APU_15.2.8">#REF!</definedName>
    <definedName name="APU_15.2.9" localSheetId="4">#REF!</definedName>
    <definedName name="APU_15.2.9" localSheetId="1">#REF!</definedName>
    <definedName name="APU_15.2.9">#REF!</definedName>
    <definedName name="APU_16.1.1" localSheetId="4">#REF!</definedName>
    <definedName name="APU_16.1.1" localSheetId="1">#REF!</definedName>
    <definedName name="APU_16.1.1">#REF!</definedName>
    <definedName name="APU_16.1.10" localSheetId="4">#REF!</definedName>
    <definedName name="APU_16.1.10" localSheetId="1">#REF!</definedName>
    <definedName name="APU_16.1.10">#REF!</definedName>
    <definedName name="APU_16.1.11" localSheetId="4">#REF!</definedName>
    <definedName name="APU_16.1.11" localSheetId="1">#REF!</definedName>
    <definedName name="APU_16.1.11">#REF!</definedName>
    <definedName name="APU_16.1.12" localSheetId="4">#REF!</definedName>
    <definedName name="APU_16.1.12" localSheetId="1">#REF!</definedName>
    <definedName name="APU_16.1.12">#REF!</definedName>
    <definedName name="APU_16.1.13" localSheetId="4">#REF!</definedName>
    <definedName name="APU_16.1.13" localSheetId="1">#REF!</definedName>
    <definedName name="APU_16.1.13">#REF!</definedName>
    <definedName name="APU_16.1.14" localSheetId="4">#REF!</definedName>
    <definedName name="APU_16.1.14" localSheetId="1">#REF!</definedName>
    <definedName name="APU_16.1.14">#REF!</definedName>
    <definedName name="APU_16.1.15" localSheetId="4">#REF!</definedName>
    <definedName name="APU_16.1.15" localSheetId="1">#REF!</definedName>
    <definedName name="APU_16.1.15">#REF!</definedName>
    <definedName name="APU_16.1.16" localSheetId="4">#REF!</definedName>
    <definedName name="APU_16.1.16" localSheetId="1">#REF!</definedName>
    <definedName name="APU_16.1.16">#REF!</definedName>
    <definedName name="APU_16.1.17" localSheetId="4">#REF!</definedName>
    <definedName name="APU_16.1.17" localSheetId="1">#REF!</definedName>
    <definedName name="APU_16.1.17">#REF!</definedName>
    <definedName name="APU_16.1.18" localSheetId="4">#REF!</definedName>
    <definedName name="APU_16.1.18" localSheetId="1">#REF!</definedName>
    <definedName name="APU_16.1.18">#REF!</definedName>
    <definedName name="APU_16.1.19" localSheetId="4">#REF!</definedName>
    <definedName name="APU_16.1.19" localSheetId="1">#REF!</definedName>
    <definedName name="APU_16.1.19">#REF!</definedName>
    <definedName name="APU_16.1.2" localSheetId="4">#REF!</definedName>
    <definedName name="APU_16.1.2" localSheetId="1">#REF!</definedName>
    <definedName name="APU_16.1.2">#REF!</definedName>
    <definedName name="APU_16.1.3" localSheetId="4">#REF!</definedName>
    <definedName name="APU_16.1.3" localSheetId="1">#REF!</definedName>
    <definedName name="APU_16.1.3">#REF!</definedName>
    <definedName name="APU_16.1.4" localSheetId="4">#REF!</definedName>
    <definedName name="APU_16.1.4" localSheetId="1">#REF!</definedName>
    <definedName name="APU_16.1.4">#REF!</definedName>
    <definedName name="APU_16.1.5" localSheetId="4">#REF!</definedName>
    <definedName name="APU_16.1.5" localSheetId="1">#REF!</definedName>
    <definedName name="APU_16.1.5">#REF!</definedName>
    <definedName name="APU_16.1.6" localSheetId="4">#REF!</definedName>
    <definedName name="APU_16.1.6" localSheetId="1">#REF!</definedName>
    <definedName name="APU_16.1.6">#REF!</definedName>
    <definedName name="APU_16.1.7" localSheetId="4">#REF!</definedName>
    <definedName name="APU_16.1.7" localSheetId="1">#REF!</definedName>
    <definedName name="APU_16.1.7">#REF!</definedName>
    <definedName name="APU_16.1.8" localSheetId="4">#REF!</definedName>
    <definedName name="APU_16.1.8" localSheetId="1">#REF!</definedName>
    <definedName name="APU_16.1.8">#REF!</definedName>
    <definedName name="APU_16.1.9" localSheetId="4">#REF!</definedName>
    <definedName name="APU_16.1.9" localSheetId="1">#REF!</definedName>
    <definedName name="APU_16.1.9">#REF!</definedName>
    <definedName name="APU_17.1.1" localSheetId="4">#REF!</definedName>
    <definedName name="APU_17.1.1" localSheetId="1">#REF!</definedName>
    <definedName name="APU_17.1.1">#REF!</definedName>
    <definedName name="APU_17.1.2" localSheetId="4">#REF!</definedName>
    <definedName name="APU_17.1.2" localSheetId="1">#REF!</definedName>
    <definedName name="APU_17.1.2">#REF!</definedName>
    <definedName name="APU_18.1.1" localSheetId="4">#REF!</definedName>
    <definedName name="APU_18.1.1" localSheetId="1">#REF!</definedName>
    <definedName name="APU_18.1.1">#REF!</definedName>
    <definedName name="APU_18.2.1" localSheetId="4">#REF!</definedName>
    <definedName name="APU_18.2.1" localSheetId="1">#REF!</definedName>
    <definedName name="APU_18.2.1">#REF!</definedName>
    <definedName name="APU_18.2.2" localSheetId="4">#REF!</definedName>
    <definedName name="APU_18.2.2" localSheetId="1">#REF!</definedName>
    <definedName name="APU_18.2.2">#REF!</definedName>
    <definedName name="APU_18.2.3" localSheetId="4">#REF!</definedName>
    <definedName name="APU_18.2.3" localSheetId="1">#REF!</definedName>
    <definedName name="APU_18.2.3">#REF!</definedName>
    <definedName name="APU_18.2.4" localSheetId="4">#REF!</definedName>
    <definedName name="APU_18.2.4" localSheetId="1">#REF!</definedName>
    <definedName name="APU_18.2.4">#REF!</definedName>
    <definedName name="APU_18.3.1" localSheetId="4">#REF!</definedName>
    <definedName name="APU_18.3.1" localSheetId="1">#REF!</definedName>
    <definedName name="APU_18.3.1">#REF!</definedName>
    <definedName name="APU_18.3.2" localSheetId="4">#REF!</definedName>
    <definedName name="APU_18.3.2" localSheetId="1">#REF!</definedName>
    <definedName name="APU_18.3.2">#REF!</definedName>
    <definedName name="APU_18.4.1" localSheetId="4">#REF!</definedName>
    <definedName name="APU_18.4.1" localSheetId="1">#REF!</definedName>
    <definedName name="APU_18.4.1">#REF!</definedName>
    <definedName name="APU_18.4.2" localSheetId="4">#REF!</definedName>
    <definedName name="APU_18.4.2" localSheetId="1">#REF!</definedName>
    <definedName name="APU_18.4.2">#REF!</definedName>
    <definedName name="APU_19.1.1" localSheetId="4">#REF!</definedName>
    <definedName name="APU_19.1.1" localSheetId="1">#REF!</definedName>
    <definedName name="APU_19.1.1">#REF!</definedName>
    <definedName name="APU_19.1.2" localSheetId="4">#REF!</definedName>
    <definedName name="APU_19.1.2" localSheetId="1">#REF!</definedName>
    <definedName name="APU_19.1.2">#REF!</definedName>
    <definedName name="APU_19.1.3" localSheetId="4">#REF!</definedName>
    <definedName name="APU_19.1.3" localSheetId="1">#REF!</definedName>
    <definedName name="APU_19.1.3">#REF!</definedName>
    <definedName name="APU_19.1.4" localSheetId="4">#REF!</definedName>
    <definedName name="APU_19.1.4" localSheetId="1">#REF!</definedName>
    <definedName name="APU_19.1.4">#REF!</definedName>
    <definedName name="APU_19.1.5" localSheetId="4">#REF!</definedName>
    <definedName name="APU_19.1.5" localSheetId="1">#REF!</definedName>
    <definedName name="APU_19.1.5">#REF!</definedName>
    <definedName name="APU_19.2.1" localSheetId="4">#REF!</definedName>
    <definedName name="APU_19.2.1" localSheetId="1">#REF!</definedName>
    <definedName name="APU_19.2.1">#REF!</definedName>
    <definedName name="APU_19.3.1" localSheetId="4">#REF!</definedName>
    <definedName name="APU_19.3.1" localSheetId="1">#REF!</definedName>
    <definedName name="APU_19.3.1">#REF!</definedName>
    <definedName name="APU_2.1.1" localSheetId="4">#REF!</definedName>
    <definedName name="APU_2.1.1" localSheetId="1">#REF!</definedName>
    <definedName name="APU_2.1.1">#REF!</definedName>
    <definedName name="APU_2.1.2" localSheetId="4">#REF!</definedName>
    <definedName name="APU_2.1.2" localSheetId="1">#REF!</definedName>
    <definedName name="APU_2.1.2">#REF!</definedName>
    <definedName name="APU_2.1.3" localSheetId="4">#REF!</definedName>
    <definedName name="APU_2.1.3" localSheetId="1">#REF!</definedName>
    <definedName name="APU_2.1.3">#REF!</definedName>
    <definedName name="APU_2.1.4" localSheetId="4">#REF!</definedName>
    <definedName name="APU_2.1.4" localSheetId="1">#REF!</definedName>
    <definedName name="APU_2.1.4">#REF!</definedName>
    <definedName name="APU_2.2.1" localSheetId="4">#REF!</definedName>
    <definedName name="APU_2.2.1" localSheetId="1">#REF!</definedName>
    <definedName name="APU_2.2.1">#REF!</definedName>
    <definedName name="APU_2.2.2" localSheetId="4">#REF!</definedName>
    <definedName name="APU_2.2.2" localSheetId="1">#REF!</definedName>
    <definedName name="APU_2.2.2">#REF!</definedName>
    <definedName name="APU_2.2.3" localSheetId="4">#REF!</definedName>
    <definedName name="APU_2.2.3" localSheetId="1">#REF!</definedName>
    <definedName name="APU_2.2.3">#REF!</definedName>
    <definedName name="APU_2.3.1" localSheetId="4">#REF!</definedName>
    <definedName name="APU_2.3.1" localSheetId="1">#REF!</definedName>
    <definedName name="APU_2.3.1">#REF!</definedName>
    <definedName name="APU_2.3.2" localSheetId="4">#REF!</definedName>
    <definedName name="APU_2.3.2" localSheetId="1">#REF!</definedName>
    <definedName name="APU_2.3.2">#REF!</definedName>
    <definedName name="APU_20.1.1" localSheetId="4">#REF!</definedName>
    <definedName name="APU_20.1.1" localSheetId="1">#REF!</definedName>
    <definedName name="APU_20.1.1">#REF!</definedName>
    <definedName name="APU_20.1.2" localSheetId="4">#REF!</definedName>
    <definedName name="APU_20.1.2" localSheetId="1">#REF!</definedName>
    <definedName name="APU_20.1.2">#REF!</definedName>
    <definedName name="APU_20.1.3" localSheetId="4">#REF!</definedName>
    <definedName name="APU_20.1.3" localSheetId="1">#REF!</definedName>
    <definedName name="APU_20.1.3">#REF!</definedName>
    <definedName name="APU_20.1.4" localSheetId="4">#REF!</definedName>
    <definedName name="APU_20.1.4" localSheetId="1">#REF!</definedName>
    <definedName name="APU_20.1.4">#REF!</definedName>
    <definedName name="APU_20.2.1" localSheetId="4">#REF!</definedName>
    <definedName name="APU_20.2.1" localSheetId="1">#REF!</definedName>
    <definedName name="APU_20.2.1">#REF!</definedName>
    <definedName name="APU_20.2.2" localSheetId="4">#REF!</definedName>
    <definedName name="APU_20.2.2" localSheetId="1">#REF!</definedName>
    <definedName name="APU_20.2.2">#REF!</definedName>
    <definedName name="APU_20.2.3" localSheetId="4">#REF!</definedName>
    <definedName name="APU_20.2.3" localSheetId="1">#REF!</definedName>
    <definedName name="APU_20.2.3">#REF!</definedName>
    <definedName name="APU_20.2.4" localSheetId="4">#REF!</definedName>
    <definedName name="APU_20.2.4" localSheetId="1">#REF!</definedName>
    <definedName name="APU_20.2.4">#REF!</definedName>
    <definedName name="APU_20.2.5" localSheetId="4">#REF!</definedName>
    <definedName name="APU_20.2.5" localSheetId="1">#REF!</definedName>
    <definedName name="APU_20.2.5">#REF!</definedName>
    <definedName name="APU_20.2.6" localSheetId="4">#REF!</definedName>
    <definedName name="APU_20.2.6" localSheetId="1">#REF!</definedName>
    <definedName name="APU_20.2.6">#REF!</definedName>
    <definedName name="APU_21.1.4" localSheetId="4">#REF!</definedName>
    <definedName name="APU_21.1.4" localSheetId="1">#REF!</definedName>
    <definedName name="APU_21.1.4">#REF!</definedName>
    <definedName name="APU_21.2.1" localSheetId="4">#REF!</definedName>
    <definedName name="APU_21.2.1" localSheetId="1">#REF!</definedName>
    <definedName name="APU_21.2.1">#REF!</definedName>
    <definedName name="APU_21.2.2" localSheetId="4">#REF!</definedName>
    <definedName name="APU_21.2.2" localSheetId="1">#REF!</definedName>
    <definedName name="APU_21.2.2">#REF!</definedName>
    <definedName name="APU_21.2.3" localSheetId="4">#REF!</definedName>
    <definedName name="APU_21.2.3" localSheetId="1">#REF!</definedName>
    <definedName name="APU_21.2.3">#REF!</definedName>
    <definedName name="APU_21.2.4" localSheetId="4">#REF!</definedName>
    <definedName name="APU_21.2.4" localSheetId="1">#REF!</definedName>
    <definedName name="APU_21.2.4">#REF!</definedName>
    <definedName name="APU_3.1.1" localSheetId="4">#REF!</definedName>
    <definedName name="APU_3.1.1" localSheetId="1">#REF!</definedName>
    <definedName name="APU_3.1.1">#REF!</definedName>
    <definedName name="APU_3.1.10" localSheetId="4">#REF!</definedName>
    <definedName name="APU_3.1.10" localSheetId="1">#REF!</definedName>
    <definedName name="APU_3.1.10">#REF!</definedName>
    <definedName name="APU_3.1.11" localSheetId="4">#REF!</definedName>
    <definedName name="APU_3.1.11" localSheetId="1">#REF!</definedName>
    <definedName name="APU_3.1.11">#REF!</definedName>
    <definedName name="APU_3.1.12" localSheetId="4">#REF!</definedName>
    <definedName name="APU_3.1.12" localSheetId="1">#REF!</definedName>
    <definedName name="APU_3.1.12">#REF!</definedName>
    <definedName name="APU_3.1.13" localSheetId="4">#REF!</definedName>
    <definedName name="APU_3.1.13" localSheetId="1">#REF!</definedName>
    <definedName name="APU_3.1.13">#REF!</definedName>
    <definedName name="APU_3.1.2" localSheetId="4">#REF!</definedName>
    <definedName name="APU_3.1.2" localSheetId="1">#REF!</definedName>
    <definedName name="APU_3.1.2">#REF!</definedName>
    <definedName name="APU_3.1.3" localSheetId="4">#REF!</definedName>
    <definedName name="APU_3.1.3" localSheetId="1">#REF!</definedName>
    <definedName name="APU_3.1.3">#REF!</definedName>
    <definedName name="APU_3.1.4" localSheetId="4">#REF!</definedName>
    <definedName name="APU_3.1.4" localSheetId="1">#REF!</definedName>
    <definedName name="APU_3.1.4">#REF!</definedName>
    <definedName name="APU_3.1.5" localSheetId="4">#REF!</definedName>
    <definedName name="APU_3.1.5" localSheetId="1">#REF!</definedName>
    <definedName name="APU_3.1.5">#REF!</definedName>
    <definedName name="APU_3.1.6" localSheetId="4">#REF!</definedName>
    <definedName name="APU_3.1.6" localSheetId="1">#REF!</definedName>
    <definedName name="APU_3.1.6">#REF!</definedName>
    <definedName name="APU_3.1.7" localSheetId="4">#REF!</definedName>
    <definedName name="APU_3.1.7" localSheetId="1">#REF!</definedName>
    <definedName name="APU_3.1.7">#REF!</definedName>
    <definedName name="APU_3.1.8" localSheetId="4">#REF!</definedName>
    <definedName name="APU_3.1.8" localSheetId="1">#REF!</definedName>
    <definedName name="APU_3.1.8">#REF!</definedName>
    <definedName name="APU_3.1.9" localSheetId="4">#REF!</definedName>
    <definedName name="APU_3.1.9" localSheetId="1">#REF!</definedName>
    <definedName name="APU_3.1.9">#REF!</definedName>
    <definedName name="APU_3.2.1" localSheetId="4">#REF!</definedName>
    <definedName name="APU_3.2.1" localSheetId="1">#REF!</definedName>
    <definedName name="APU_3.2.1">#REF!</definedName>
    <definedName name="APU_3.2.10" localSheetId="4">#REF!</definedName>
    <definedName name="APU_3.2.10" localSheetId="1">#REF!</definedName>
    <definedName name="APU_3.2.10">#REF!</definedName>
    <definedName name="APU_3.2.2" localSheetId="4">#REF!</definedName>
    <definedName name="APU_3.2.2" localSheetId="1">#REF!</definedName>
    <definedName name="APU_3.2.2">#REF!</definedName>
    <definedName name="APU_3.2.3" localSheetId="4">#REF!</definedName>
    <definedName name="APU_3.2.3" localSheetId="1">#REF!</definedName>
    <definedName name="APU_3.2.3">#REF!</definedName>
    <definedName name="APU_3.2.4" localSheetId="4">#REF!</definedName>
    <definedName name="APU_3.2.4" localSheetId="1">#REF!</definedName>
    <definedName name="APU_3.2.4">#REF!</definedName>
    <definedName name="APU_3.2.5" localSheetId="4">#REF!</definedName>
    <definedName name="APU_3.2.5" localSheetId="1">#REF!</definedName>
    <definedName name="APU_3.2.5">#REF!</definedName>
    <definedName name="APU_3.2.6" localSheetId="4">#REF!</definedName>
    <definedName name="APU_3.2.6" localSheetId="1">#REF!</definedName>
    <definedName name="APU_3.2.6">#REF!</definedName>
    <definedName name="APU_3.2.7" localSheetId="4">#REF!</definedName>
    <definedName name="APU_3.2.7" localSheetId="1">#REF!</definedName>
    <definedName name="APU_3.2.7">#REF!</definedName>
    <definedName name="APU_3.2.8" localSheetId="4">#REF!</definedName>
    <definedName name="APU_3.2.8" localSheetId="1">#REF!</definedName>
    <definedName name="APU_3.2.8">#REF!</definedName>
    <definedName name="APU_3.2.9" localSheetId="4">#REF!</definedName>
    <definedName name="APU_3.2.9" localSheetId="1">#REF!</definedName>
    <definedName name="APU_3.2.9">#REF!</definedName>
    <definedName name="APU_3.3.1" localSheetId="4">#REF!</definedName>
    <definedName name="APU_3.3.1" localSheetId="1">#REF!</definedName>
    <definedName name="APU_3.3.1">#REF!</definedName>
    <definedName name="APU_3.3.2" localSheetId="4">#REF!</definedName>
    <definedName name="APU_3.3.2" localSheetId="1">#REF!</definedName>
    <definedName name="APU_3.3.2">#REF!</definedName>
    <definedName name="APU_3.3.3" localSheetId="4">#REF!</definedName>
    <definedName name="APU_3.3.3" localSheetId="1">#REF!</definedName>
    <definedName name="APU_3.3.3">#REF!</definedName>
    <definedName name="APU_3.3.4" localSheetId="4">#REF!</definedName>
    <definedName name="APU_3.3.4" localSheetId="1">#REF!</definedName>
    <definedName name="APU_3.3.4">#REF!</definedName>
    <definedName name="APU_3.4.1.1" localSheetId="4">#REF!</definedName>
    <definedName name="APU_3.4.1.1" localSheetId="1">#REF!</definedName>
    <definedName name="APU_3.4.1.1">#REF!</definedName>
    <definedName name="APU_3.4.1.2" localSheetId="4">#REF!</definedName>
    <definedName name="APU_3.4.1.2" localSheetId="1">#REF!</definedName>
    <definedName name="APU_3.4.1.2">#REF!</definedName>
    <definedName name="APU_3.4.1.3" localSheetId="4">#REF!</definedName>
    <definedName name="APU_3.4.1.3" localSheetId="1">#REF!</definedName>
    <definedName name="APU_3.4.1.3">#REF!</definedName>
    <definedName name="APU_3.4.1.4" localSheetId="4">#REF!</definedName>
    <definedName name="APU_3.4.1.4" localSheetId="1">#REF!</definedName>
    <definedName name="APU_3.4.1.4">#REF!</definedName>
    <definedName name="APU_3.4.2.1" localSheetId="4">#REF!</definedName>
    <definedName name="APU_3.4.2.1" localSheetId="1">#REF!</definedName>
    <definedName name="APU_3.4.2.1">#REF!</definedName>
    <definedName name="APU_3.4.2.2" localSheetId="4">#REF!</definedName>
    <definedName name="APU_3.4.2.2" localSheetId="1">#REF!</definedName>
    <definedName name="APU_3.4.2.2">#REF!</definedName>
    <definedName name="APU_3.4.2.3" localSheetId="4">#REF!</definedName>
    <definedName name="APU_3.4.2.3" localSheetId="1">#REF!</definedName>
    <definedName name="APU_3.4.2.3">#REF!</definedName>
    <definedName name="APU_3.4.2.4" localSheetId="4">#REF!</definedName>
    <definedName name="APU_3.4.2.4" localSheetId="1">#REF!</definedName>
    <definedName name="APU_3.4.2.4">#REF!</definedName>
    <definedName name="APU_3.4.3.1" localSheetId="4">#REF!</definedName>
    <definedName name="APU_3.4.3.1" localSheetId="1">#REF!</definedName>
    <definedName name="APU_3.4.3.1">#REF!</definedName>
    <definedName name="APU_3.4.3.2" localSheetId="4">#REF!</definedName>
    <definedName name="APU_3.4.3.2" localSheetId="1">#REF!</definedName>
    <definedName name="APU_3.4.3.2">#REF!</definedName>
    <definedName name="APU_3.4.4.1" localSheetId="4">#REF!</definedName>
    <definedName name="APU_3.4.4.1" localSheetId="1">#REF!</definedName>
    <definedName name="APU_3.4.4.1">#REF!</definedName>
    <definedName name="APU_3.4.4.2" localSheetId="4">#REF!</definedName>
    <definedName name="APU_3.4.4.2" localSheetId="1">#REF!</definedName>
    <definedName name="APU_3.4.4.2">#REF!</definedName>
    <definedName name="APU_3.4.4.3" localSheetId="4">#REF!</definedName>
    <definedName name="APU_3.4.4.3" localSheetId="1">#REF!</definedName>
    <definedName name="APU_3.4.4.3">#REF!</definedName>
    <definedName name="APU_3.4.5.1" localSheetId="4">#REF!</definedName>
    <definedName name="APU_3.4.5.1" localSheetId="1">#REF!</definedName>
    <definedName name="APU_3.4.5.1">#REF!</definedName>
    <definedName name="APU_4.1.1" localSheetId="4">#REF!</definedName>
    <definedName name="APU_4.1.1" localSheetId="1">#REF!</definedName>
    <definedName name="APU_4.1.1">#REF!</definedName>
    <definedName name="APU_4.1.2" localSheetId="4">#REF!</definedName>
    <definedName name="APU_4.1.2" localSheetId="1">#REF!</definedName>
    <definedName name="APU_4.1.2">#REF!</definedName>
    <definedName name="APU_4.1.3" localSheetId="4">#REF!</definedName>
    <definedName name="APU_4.1.3" localSheetId="1">#REF!</definedName>
    <definedName name="APU_4.1.3">#REF!</definedName>
    <definedName name="APU_4.1.4" localSheetId="4">#REF!</definedName>
    <definedName name="APU_4.1.4" localSheetId="1">#REF!</definedName>
    <definedName name="APU_4.1.4">#REF!</definedName>
    <definedName name="APU_4.1.5" localSheetId="4">#REF!</definedName>
    <definedName name="APU_4.1.5" localSheetId="1">#REF!</definedName>
    <definedName name="APU_4.1.5">#REF!</definedName>
    <definedName name="APU_4.1.6" localSheetId="4">#REF!</definedName>
    <definedName name="APU_4.1.6" localSheetId="1">#REF!</definedName>
    <definedName name="APU_4.1.6">#REF!</definedName>
    <definedName name="APU_4.1.7" localSheetId="4">#REF!</definedName>
    <definedName name="APU_4.1.7" localSheetId="1">#REF!</definedName>
    <definedName name="APU_4.1.7">#REF!</definedName>
    <definedName name="APU_4.1.8" localSheetId="4">#REF!</definedName>
    <definedName name="APU_4.1.8" localSheetId="1">#REF!</definedName>
    <definedName name="APU_4.1.8">#REF!</definedName>
    <definedName name="APU_4.5.1" localSheetId="4">#REF!</definedName>
    <definedName name="APU_4.5.1" localSheetId="1">#REF!</definedName>
    <definedName name="APU_4.5.1">#REF!</definedName>
    <definedName name="APU_4.5.2" localSheetId="4">#REF!</definedName>
    <definedName name="APU_4.5.2" localSheetId="1">#REF!</definedName>
    <definedName name="APU_4.5.2">#REF!</definedName>
    <definedName name="APU_5.1.1" localSheetId="4">#REF!</definedName>
    <definedName name="APU_5.1.1" localSheetId="1">#REF!</definedName>
    <definedName name="APU_5.1.1">#REF!</definedName>
    <definedName name="APU_5.1.10" localSheetId="4">#REF!</definedName>
    <definedName name="APU_5.1.10" localSheetId="1">#REF!</definedName>
    <definedName name="APU_5.1.10">#REF!</definedName>
    <definedName name="APU_5.1.11" localSheetId="4">#REF!</definedName>
    <definedName name="APU_5.1.11" localSheetId="1">#REF!</definedName>
    <definedName name="APU_5.1.11">#REF!</definedName>
    <definedName name="APU_5.1.12" localSheetId="4">#REF!</definedName>
    <definedName name="APU_5.1.12" localSheetId="1">#REF!</definedName>
    <definedName name="APU_5.1.12">#REF!</definedName>
    <definedName name="APU_5.1.13" localSheetId="4">#REF!</definedName>
    <definedName name="APU_5.1.13" localSheetId="1">#REF!</definedName>
    <definedName name="APU_5.1.13">#REF!</definedName>
    <definedName name="APU_5.1.2" localSheetId="4">#REF!</definedName>
    <definedName name="APU_5.1.2" localSheetId="1">#REF!</definedName>
    <definedName name="APU_5.1.2">#REF!</definedName>
    <definedName name="APU_5.1.3" localSheetId="4">#REF!</definedName>
    <definedName name="APU_5.1.3" localSheetId="1">#REF!</definedName>
    <definedName name="APU_5.1.3">#REF!</definedName>
    <definedName name="APU_5.1.4" localSheetId="4">#REF!</definedName>
    <definedName name="APU_5.1.4" localSheetId="1">#REF!</definedName>
    <definedName name="APU_5.1.4">#REF!</definedName>
    <definedName name="APU_5.1.5" localSheetId="4">#REF!</definedName>
    <definedName name="APU_5.1.5" localSheetId="1">#REF!</definedName>
    <definedName name="APU_5.1.5">#REF!</definedName>
    <definedName name="APU_5.1.6" localSheetId="4">#REF!</definedName>
    <definedName name="APU_5.1.6" localSheetId="1">#REF!</definedName>
    <definedName name="APU_5.1.6">#REF!</definedName>
    <definedName name="APU_5.1.7" localSheetId="4">#REF!</definedName>
    <definedName name="APU_5.1.7" localSheetId="1">#REF!</definedName>
    <definedName name="APU_5.1.7">#REF!</definedName>
    <definedName name="APU_5.1.8" localSheetId="4">#REF!</definedName>
    <definedName name="APU_5.1.8" localSheetId="1">#REF!</definedName>
    <definedName name="APU_5.1.8">#REF!</definedName>
    <definedName name="APU_5.1.9" localSheetId="4">#REF!</definedName>
    <definedName name="APU_5.1.9" localSheetId="1">#REF!</definedName>
    <definedName name="APU_5.1.9">#REF!</definedName>
    <definedName name="APU_5.3.1" localSheetId="4">#REF!</definedName>
    <definedName name="APU_5.3.1" localSheetId="1">#REF!</definedName>
    <definedName name="APU_5.3.1">#REF!</definedName>
    <definedName name="APU_6.1.1" localSheetId="4">#REF!</definedName>
    <definedName name="APU_6.1.1" localSheetId="1">#REF!</definedName>
    <definedName name="APU_6.1.1">#REF!</definedName>
    <definedName name="APU_6.1.10" localSheetId="4">#REF!</definedName>
    <definedName name="APU_6.1.10" localSheetId="1">#REF!</definedName>
    <definedName name="APU_6.1.10">#REF!</definedName>
    <definedName name="APU_6.1.2" localSheetId="4">#REF!</definedName>
    <definedName name="APU_6.1.2" localSheetId="1">#REF!</definedName>
    <definedName name="APU_6.1.2">#REF!</definedName>
    <definedName name="APU_6.1.3" localSheetId="4">#REF!</definedName>
    <definedName name="APU_6.1.3" localSheetId="1">#REF!</definedName>
    <definedName name="APU_6.1.3">#REF!</definedName>
    <definedName name="APU_6.1.4" localSheetId="4">#REF!</definedName>
    <definedName name="APU_6.1.4" localSheetId="1">#REF!</definedName>
    <definedName name="APU_6.1.4">#REF!</definedName>
    <definedName name="APU_6.1.5" localSheetId="4">#REF!</definedName>
    <definedName name="APU_6.1.5" localSheetId="1">#REF!</definedName>
    <definedName name="APU_6.1.5">#REF!</definedName>
    <definedName name="APU_6.1.6" localSheetId="4">#REF!</definedName>
    <definedName name="APU_6.1.6" localSheetId="1">#REF!</definedName>
    <definedName name="APU_6.1.6">#REF!</definedName>
    <definedName name="APU_6.1.7" localSheetId="4">#REF!</definedName>
    <definedName name="APU_6.1.7" localSheetId="1">#REF!</definedName>
    <definedName name="APU_6.1.7">#REF!</definedName>
    <definedName name="APU_6.1.8" localSheetId="4">#REF!</definedName>
    <definedName name="APU_6.1.8" localSheetId="1">#REF!</definedName>
    <definedName name="APU_6.1.8">#REF!</definedName>
    <definedName name="APU_6.1.9" localSheetId="4">#REF!</definedName>
    <definedName name="APU_6.1.9" localSheetId="1">#REF!</definedName>
    <definedName name="APU_6.1.9">#REF!</definedName>
    <definedName name="APU_6_1_11" localSheetId="4">#REF!</definedName>
    <definedName name="APU_6_1_11" localSheetId="1">#REF!</definedName>
    <definedName name="APU_6_1_11">#REF!</definedName>
    <definedName name="APU_7.1.1" localSheetId="4">#REF!</definedName>
    <definedName name="APU_7.1.1" localSheetId="1">#REF!</definedName>
    <definedName name="APU_7.1.1">#REF!</definedName>
    <definedName name="APU_7.1.10" localSheetId="4">#REF!</definedName>
    <definedName name="APU_7.1.10" localSheetId="1">#REF!</definedName>
    <definedName name="APU_7.1.10">#REF!</definedName>
    <definedName name="APU_7.1.2" localSheetId="4">#REF!</definedName>
    <definedName name="APU_7.1.2" localSheetId="1">#REF!</definedName>
    <definedName name="APU_7.1.2">#REF!</definedName>
    <definedName name="APU_7.1.3" localSheetId="4">#REF!</definedName>
    <definedName name="APU_7.1.3" localSheetId="1">#REF!</definedName>
    <definedName name="APU_7.1.3">#REF!</definedName>
    <definedName name="APU_7.1.4" localSheetId="4">#REF!</definedName>
    <definedName name="APU_7.1.4" localSheetId="1">#REF!</definedName>
    <definedName name="APU_7.1.4">#REF!</definedName>
    <definedName name="APU_7.1.5" localSheetId="4">#REF!</definedName>
    <definedName name="APU_7.1.5" localSheetId="1">#REF!</definedName>
    <definedName name="APU_7.1.5">#REF!</definedName>
    <definedName name="APU_7.1.6" localSheetId="4">#REF!</definedName>
    <definedName name="APU_7.1.6" localSheetId="1">#REF!</definedName>
    <definedName name="APU_7.1.6">#REF!</definedName>
    <definedName name="APU_7.1.7" localSheetId="4">#REF!</definedName>
    <definedName name="APU_7.1.7" localSheetId="1">#REF!</definedName>
    <definedName name="APU_7.1.7">#REF!</definedName>
    <definedName name="APU_7.1.8" localSheetId="4">#REF!</definedName>
    <definedName name="APU_7.1.8" localSheetId="1">#REF!</definedName>
    <definedName name="APU_7.1.8">#REF!</definedName>
    <definedName name="APU_7.1.9" localSheetId="4">#REF!</definedName>
    <definedName name="APU_7.1.9" localSheetId="1">#REF!</definedName>
    <definedName name="APU_7.1.9">#REF!</definedName>
    <definedName name="APU_7.2.1" localSheetId="4">#REF!</definedName>
    <definedName name="APU_7.2.1" localSheetId="1">#REF!</definedName>
    <definedName name="APU_7.2.1">#REF!</definedName>
    <definedName name="APU_7.2.2" localSheetId="4">#REF!</definedName>
    <definedName name="APU_7.2.2" localSheetId="1">#REF!</definedName>
    <definedName name="APU_7.2.2">#REF!</definedName>
    <definedName name="APU_7.3.1" localSheetId="4">#REF!</definedName>
    <definedName name="APU_7.3.1" localSheetId="1">#REF!</definedName>
    <definedName name="APU_7.3.1">#REF!</definedName>
    <definedName name="APU_7.3.10" localSheetId="4">#REF!</definedName>
    <definedName name="APU_7.3.10" localSheetId="1">#REF!</definedName>
    <definedName name="APU_7.3.10">#REF!</definedName>
    <definedName name="APU_7.3.11" localSheetId="4">#REF!</definedName>
    <definedName name="APU_7.3.11" localSheetId="1">#REF!</definedName>
    <definedName name="APU_7.3.11">#REF!</definedName>
    <definedName name="APU_7.3.12" localSheetId="4">#REF!</definedName>
    <definedName name="APU_7.3.12" localSheetId="1">#REF!</definedName>
    <definedName name="APU_7.3.12">#REF!</definedName>
    <definedName name="APU_7.3.13" localSheetId="4">#REF!</definedName>
    <definedName name="APU_7.3.13" localSheetId="1">#REF!</definedName>
    <definedName name="APU_7.3.13">#REF!</definedName>
    <definedName name="APU_7.3.14" localSheetId="4">#REF!</definedName>
    <definedName name="APU_7.3.14" localSheetId="1">#REF!</definedName>
    <definedName name="APU_7.3.14">#REF!</definedName>
    <definedName name="APU_7.3.15" localSheetId="4">#REF!</definedName>
    <definedName name="APU_7.3.15" localSheetId="1">#REF!</definedName>
    <definedName name="APU_7.3.15">#REF!</definedName>
    <definedName name="APU_7.3.16" localSheetId="4">#REF!</definedName>
    <definedName name="APU_7.3.16" localSheetId="1">#REF!</definedName>
    <definedName name="APU_7.3.16">#REF!</definedName>
    <definedName name="APU_7.3.2" localSheetId="4">#REF!</definedName>
    <definedName name="APU_7.3.2" localSheetId="1">#REF!</definedName>
    <definedName name="APU_7.3.2">#REF!</definedName>
    <definedName name="APU_7.3.3" localSheetId="4">#REF!</definedName>
    <definedName name="APU_7.3.3" localSheetId="1">#REF!</definedName>
    <definedName name="APU_7.3.3">#REF!</definedName>
    <definedName name="APU_7.3.4" localSheetId="4">#REF!</definedName>
    <definedName name="APU_7.3.4" localSheetId="1">#REF!</definedName>
    <definedName name="APU_7.3.4">#REF!</definedName>
    <definedName name="APU_7.3.5" localSheetId="4">#REF!</definedName>
    <definedName name="APU_7.3.5" localSheetId="1">#REF!</definedName>
    <definedName name="APU_7.3.5">#REF!</definedName>
    <definedName name="APU_7.3.6" localSheetId="4">#REF!</definedName>
    <definedName name="APU_7.3.6" localSheetId="1">#REF!</definedName>
    <definedName name="APU_7.3.6">#REF!</definedName>
    <definedName name="APU_7.3.7" localSheetId="4">#REF!</definedName>
    <definedName name="APU_7.3.7" localSheetId="1">#REF!</definedName>
    <definedName name="APU_7.3.7">#REF!</definedName>
    <definedName name="APU_7.3.8" localSheetId="4">#REF!</definedName>
    <definedName name="APU_7.3.8" localSheetId="1">#REF!</definedName>
    <definedName name="APU_7.3.8">#REF!</definedName>
    <definedName name="APU_7.3.9" localSheetId="4">#REF!</definedName>
    <definedName name="APU_7.3.9" localSheetId="1">#REF!</definedName>
    <definedName name="APU_7.3.9">#REF!</definedName>
    <definedName name="APU_7.4.1" localSheetId="4">#REF!</definedName>
    <definedName name="APU_7.4.1" localSheetId="1">#REF!</definedName>
    <definedName name="APU_7.4.1">#REF!</definedName>
    <definedName name="APU_7.4.2" localSheetId="4">#REF!</definedName>
    <definedName name="APU_7.4.2" localSheetId="1">#REF!</definedName>
    <definedName name="APU_7.4.2">#REF!</definedName>
    <definedName name="APU_7.5.1" localSheetId="4">#REF!</definedName>
    <definedName name="APU_7.5.1" localSheetId="1">#REF!</definedName>
    <definedName name="APU_7.5.1">#REF!</definedName>
    <definedName name="APU_7.5.2" localSheetId="4">#REF!</definedName>
    <definedName name="APU_7.5.2" localSheetId="1">#REF!</definedName>
    <definedName name="APU_7.5.2">#REF!</definedName>
    <definedName name="APU_7.5.3" localSheetId="4">#REF!</definedName>
    <definedName name="APU_7.5.3" localSheetId="1">#REF!</definedName>
    <definedName name="APU_7.5.3">#REF!</definedName>
    <definedName name="APU_7.5.4" localSheetId="4">#REF!</definedName>
    <definedName name="APU_7.5.4" localSheetId="1">#REF!</definedName>
    <definedName name="APU_7.5.4">#REF!</definedName>
    <definedName name="APU_7.5.5" localSheetId="4">#REF!</definedName>
    <definedName name="APU_7.5.5" localSheetId="1">#REF!</definedName>
    <definedName name="APU_7.5.5">#REF!</definedName>
    <definedName name="APU_7.5.6" localSheetId="4">#REF!</definedName>
    <definedName name="APU_7.5.6" localSheetId="1">#REF!</definedName>
    <definedName name="APU_7.5.6">#REF!</definedName>
    <definedName name="APU_7.5.7" localSheetId="4">#REF!</definedName>
    <definedName name="APU_7.5.7" localSheetId="1">#REF!</definedName>
    <definedName name="APU_7.5.7">#REF!</definedName>
    <definedName name="APU_7.5.8" localSheetId="4">#REF!</definedName>
    <definedName name="APU_7.5.8" localSheetId="1">#REF!</definedName>
    <definedName name="APU_7.5.8">#REF!</definedName>
    <definedName name="APU_7.6.1" localSheetId="4">#REF!</definedName>
    <definedName name="APU_7.6.1" localSheetId="1">#REF!</definedName>
    <definedName name="APU_7.6.1">#REF!</definedName>
    <definedName name="APU_7.6.2" localSheetId="4">#REF!</definedName>
    <definedName name="APU_7.6.2" localSheetId="1">#REF!</definedName>
    <definedName name="APU_7.6.2">#REF!</definedName>
    <definedName name="APU_7.6.3" localSheetId="4">#REF!</definedName>
    <definedName name="APU_7.6.3" localSheetId="1">#REF!</definedName>
    <definedName name="APU_7.6.3">#REF!</definedName>
    <definedName name="APU_7.7.1.1" localSheetId="4">#REF!</definedName>
    <definedName name="APU_7.7.1.1" localSheetId="1">#REF!</definedName>
    <definedName name="APU_7.7.1.1">#REF!</definedName>
    <definedName name="APU_7.7.1.2" localSheetId="4">#REF!</definedName>
    <definedName name="APU_7.7.1.2" localSheetId="1">#REF!</definedName>
    <definedName name="APU_7.7.1.2">#REF!</definedName>
    <definedName name="APU_7.7.1.3" localSheetId="4">#REF!</definedName>
    <definedName name="APU_7.7.1.3" localSheetId="1">#REF!</definedName>
    <definedName name="APU_7.7.1.3">#REF!</definedName>
    <definedName name="APU_7.7.1.4" localSheetId="4">#REF!</definedName>
    <definedName name="APU_7.7.1.4" localSheetId="1">#REF!</definedName>
    <definedName name="APU_7.7.1.4">#REF!</definedName>
    <definedName name="APU_7.7.1.5" localSheetId="4">#REF!</definedName>
    <definedName name="APU_7.7.1.5" localSheetId="1">#REF!</definedName>
    <definedName name="APU_7.7.1.5">#REF!</definedName>
    <definedName name="APU_7.7.1.6" localSheetId="4">#REF!</definedName>
    <definedName name="APU_7.7.1.6" localSheetId="1">#REF!</definedName>
    <definedName name="APU_7.7.1.6">#REF!</definedName>
    <definedName name="APU_7.7.1.7" localSheetId="4">#REF!</definedName>
    <definedName name="APU_7.7.1.7" localSheetId="1">#REF!</definedName>
    <definedName name="APU_7.7.1.7">#REF!</definedName>
    <definedName name="APU_7.7.1.8" localSheetId="4">#REF!</definedName>
    <definedName name="APU_7.7.1.8" localSheetId="1">#REF!</definedName>
    <definedName name="APU_7.7.1.8">#REF!</definedName>
    <definedName name="APU_7.7.2.1" localSheetId="4">#REF!</definedName>
    <definedName name="APU_7.7.2.1" localSheetId="1">#REF!</definedName>
    <definedName name="APU_7.7.2.1">#REF!</definedName>
    <definedName name="APU_7.7.2.2" localSheetId="4">#REF!</definedName>
    <definedName name="APU_7.7.2.2" localSheetId="1">#REF!</definedName>
    <definedName name="APU_7.7.2.2">#REF!</definedName>
    <definedName name="APU_7.7.2.3" localSheetId="4">#REF!</definedName>
    <definedName name="APU_7.7.2.3" localSheetId="1">#REF!</definedName>
    <definedName name="APU_7.7.2.3">#REF!</definedName>
    <definedName name="APU_7.7.2.4" localSheetId="4">#REF!</definedName>
    <definedName name="APU_7.7.2.4" localSheetId="1">#REF!</definedName>
    <definedName name="APU_7.7.2.4">#REF!</definedName>
    <definedName name="APU_7.7.3.1" localSheetId="4">#REF!</definedName>
    <definedName name="APU_7.7.3.1" localSheetId="1">#REF!</definedName>
    <definedName name="APU_7.7.3.1">#REF!</definedName>
    <definedName name="APU_7.7.3.2" localSheetId="4">#REF!</definedName>
    <definedName name="APU_7.7.3.2" localSheetId="1">#REF!</definedName>
    <definedName name="APU_7.7.3.2">#REF!</definedName>
    <definedName name="APU_7.7.4.1" localSheetId="4">#REF!</definedName>
    <definedName name="APU_7.7.4.1" localSheetId="1">#REF!</definedName>
    <definedName name="APU_7.7.4.1">#REF!</definedName>
    <definedName name="APU_7.7.4.2" localSheetId="4">#REF!</definedName>
    <definedName name="APU_7.7.4.2" localSheetId="1">#REF!</definedName>
    <definedName name="APU_7.7.4.2">#REF!</definedName>
    <definedName name="APU_7.7.4.3" localSheetId="4">#REF!</definedName>
    <definedName name="APU_7.7.4.3" localSheetId="1">#REF!</definedName>
    <definedName name="APU_7.7.4.3">#REF!</definedName>
    <definedName name="APU_7.7.5.1" localSheetId="4">#REF!</definedName>
    <definedName name="APU_7.7.5.1" localSheetId="1">#REF!</definedName>
    <definedName name="APU_7.7.5.1">#REF!</definedName>
    <definedName name="APU_7.7.5.2" localSheetId="4">#REF!</definedName>
    <definedName name="APU_7.7.5.2" localSheetId="1">#REF!</definedName>
    <definedName name="APU_7.7.5.2">#REF!</definedName>
    <definedName name="APU_7.7.6.1" localSheetId="4">#REF!</definedName>
    <definedName name="APU_7.7.6.1" localSheetId="1">#REF!</definedName>
    <definedName name="APU_7.7.6.1">#REF!</definedName>
    <definedName name="APU_7.7.6.2" localSheetId="4">#REF!</definedName>
    <definedName name="APU_7.7.6.2" localSheetId="1">#REF!</definedName>
    <definedName name="APU_7.7.6.2">#REF!</definedName>
    <definedName name="APU_7.7.6.3" localSheetId="4">#REF!</definedName>
    <definedName name="APU_7.7.6.3" localSheetId="1">#REF!</definedName>
    <definedName name="APU_7.7.6.3">#REF!</definedName>
    <definedName name="APU_7.7.6.4" localSheetId="4">#REF!</definedName>
    <definedName name="APU_7.7.6.4" localSheetId="1">#REF!</definedName>
    <definedName name="APU_7.7.6.4">#REF!</definedName>
    <definedName name="APU_7.7.6.5" localSheetId="4">#REF!</definedName>
    <definedName name="APU_7.7.6.5" localSheetId="1">#REF!</definedName>
    <definedName name="APU_7.7.6.5">#REF!</definedName>
    <definedName name="APU_7.7.6.6" localSheetId="4">#REF!</definedName>
    <definedName name="APU_7.7.6.6" localSheetId="1">#REF!</definedName>
    <definedName name="APU_7.7.6.6">#REF!</definedName>
    <definedName name="APU_7.7.7.1" localSheetId="4">#REF!</definedName>
    <definedName name="APU_7.7.7.1" localSheetId="1">#REF!</definedName>
    <definedName name="APU_7.7.7.1">#REF!</definedName>
    <definedName name="APU_7.7.7.2" localSheetId="4">#REF!</definedName>
    <definedName name="APU_7.7.7.2" localSheetId="1">#REF!</definedName>
    <definedName name="APU_7.7.7.2">#REF!</definedName>
    <definedName name="APU_7.7.8.1.1" localSheetId="4">#REF!</definedName>
    <definedName name="APU_7.7.8.1.1" localSheetId="1">#REF!</definedName>
    <definedName name="APU_7.7.8.1.1">#REF!</definedName>
    <definedName name="APU_7.7.8.1.10" localSheetId="4">#REF!</definedName>
    <definedName name="APU_7.7.8.1.10" localSheetId="1">#REF!</definedName>
    <definedName name="APU_7.7.8.1.10">#REF!</definedName>
    <definedName name="APU_7.7.8.1.11" localSheetId="4">#REF!</definedName>
    <definedName name="APU_7.7.8.1.11" localSheetId="1">#REF!</definedName>
    <definedName name="APU_7.7.8.1.11">#REF!</definedName>
    <definedName name="APU_7.7.8.1.2" localSheetId="4">#REF!</definedName>
    <definedName name="APU_7.7.8.1.2" localSheetId="1">#REF!</definedName>
    <definedName name="APU_7.7.8.1.2">#REF!</definedName>
    <definedName name="APU_7.7.8.1.3" localSheetId="4">#REF!</definedName>
    <definedName name="APU_7.7.8.1.3" localSheetId="1">#REF!</definedName>
    <definedName name="APU_7.7.8.1.3">#REF!</definedName>
    <definedName name="APU_7.7.8.1.4" localSheetId="4">#REF!</definedName>
    <definedName name="APU_7.7.8.1.4" localSheetId="1">#REF!</definedName>
    <definedName name="APU_7.7.8.1.4">#REF!</definedName>
    <definedName name="APU_7.7.8.1.5" localSheetId="4">#REF!</definedName>
    <definedName name="APU_7.7.8.1.5" localSheetId="1">#REF!</definedName>
    <definedName name="APU_7.7.8.1.5">#REF!</definedName>
    <definedName name="APU_7.7.8.1.6" localSheetId="4">#REF!</definedName>
    <definedName name="APU_7.7.8.1.6" localSheetId="1">#REF!</definedName>
    <definedName name="APU_7.7.8.1.6">#REF!</definedName>
    <definedName name="APU_7.7.8.1.7" localSheetId="4">#REF!</definedName>
    <definedName name="APU_7.7.8.1.7" localSheetId="1">#REF!</definedName>
    <definedName name="APU_7.7.8.1.7">#REF!</definedName>
    <definedName name="APU_7.7.8.1.8" localSheetId="4">#REF!</definedName>
    <definedName name="APU_7.7.8.1.8" localSheetId="1">#REF!</definedName>
    <definedName name="APU_7.7.8.1.8">#REF!</definedName>
    <definedName name="APU_7.7.8.1.9" localSheetId="4">#REF!</definedName>
    <definedName name="APU_7.7.8.1.9" localSheetId="1">#REF!</definedName>
    <definedName name="APU_7.7.8.1.9">#REF!</definedName>
    <definedName name="APU_7.7.8.2.1" localSheetId="4">#REF!</definedName>
    <definedName name="APU_7.7.8.2.1" localSheetId="1">#REF!</definedName>
    <definedName name="APU_7.7.8.2.1">#REF!</definedName>
    <definedName name="APU_7.7.8.2.2" localSheetId="4">#REF!</definedName>
    <definedName name="APU_7.7.8.2.2" localSheetId="1">#REF!</definedName>
    <definedName name="APU_7.7.8.2.2">#REF!</definedName>
    <definedName name="APU_7.7.8.3.1" localSheetId="4">#REF!</definedName>
    <definedName name="APU_7.7.8.3.1" localSheetId="1">#REF!</definedName>
    <definedName name="APU_7.7.8.3.1">#REF!</definedName>
    <definedName name="APU_7.7.8.3.2" localSheetId="4">#REF!</definedName>
    <definedName name="APU_7.7.8.3.2" localSheetId="1">#REF!</definedName>
    <definedName name="APU_7.7.8.3.2">#REF!</definedName>
    <definedName name="APU_7.7.8.3.3" localSheetId="4">#REF!</definedName>
    <definedName name="APU_7.7.8.3.3" localSheetId="1">#REF!</definedName>
    <definedName name="APU_7.7.8.3.3">#REF!</definedName>
    <definedName name="APU_7.7.8.3.4" localSheetId="4">#REF!</definedName>
    <definedName name="APU_7.7.8.3.4" localSheetId="1">#REF!</definedName>
    <definedName name="APU_7.7.8.3.4">#REF!</definedName>
    <definedName name="APU_7.7.8.3.5" localSheetId="4">#REF!</definedName>
    <definedName name="APU_7.7.8.3.5" localSheetId="1">#REF!</definedName>
    <definedName name="APU_7.7.8.3.5">#REF!</definedName>
    <definedName name="APU_7.7.8.3.6" localSheetId="4">#REF!</definedName>
    <definedName name="APU_7.7.8.3.6" localSheetId="1">#REF!</definedName>
    <definedName name="APU_7.7.8.3.6">#REF!</definedName>
    <definedName name="APU_7.7.8.4.1" localSheetId="4">#REF!</definedName>
    <definedName name="APU_7.7.8.4.1" localSheetId="1">#REF!</definedName>
    <definedName name="APU_7.7.8.4.1">#REF!</definedName>
    <definedName name="APU_7.7.8.4.2" localSheetId="4">#REF!</definedName>
    <definedName name="APU_7.7.8.4.2" localSheetId="1">#REF!</definedName>
    <definedName name="APU_7.7.8.4.2">#REF!</definedName>
    <definedName name="APU_7.7.8.4.3" localSheetId="4">#REF!</definedName>
    <definedName name="APU_7.7.8.4.3" localSheetId="1">#REF!</definedName>
    <definedName name="APU_7.7.8.4.3">#REF!</definedName>
    <definedName name="APU_7.7.8.4.4" localSheetId="4">#REF!</definedName>
    <definedName name="APU_7.7.8.4.4" localSheetId="1">#REF!</definedName>
    <definedName name="APU_7.7.8.4.4">#REF!</definedName>
    <definedName name="APU_7.7.8.4.5" localSheetId="4">#REF!</definedName>
    <definedName name="APU_7.7.8.4.5" localSheetId="1">#REF!</definedName>
    <definedName name="APU_7.7.8.4.5">#REF!</definedName>
    <definedName name="APU_7.7.8.4.6" localSheetId="4">#REF!</definedName>
    <definedName name="APU_7.7.8.4.6" localSheetId="1">#REF!</definedName>
    <definedName name="APU_7.7.8.4.6">#REF!</definedName>
    <definedName name="APU_7.7.8.4.7" localSheetId="4">#REF!</definedName>
    <definedName name="APU_7.7.8.4.7" localSheetId="1">#REF!</definedName>
    <definedName name="APU_7.7.8.4.7">#REF!</definedName>
    <definedName name="APU_7.7.8.4.8" localSheetId="4">#REF!</definedName>
    <definedName name="APU_7.7.8.4.8" localSheetId="1">#REF!</definedName>
    <definedName name="APU_7.7.8.4.8">#REF!</definedName>
    <definedName name="APU_7.8.1.1" localSheetId="4">#REF!</definedName>
    <definedName name="APU_7.8.1.1" localSheetId="1">#REF!</definedName>
    <definedName name="APU_7.8.1.1">#REF!</definedName>
    <definedName name="APU_7.8.1.2" localSheetId="4">#REF!</definedName>
    <definedName name="APU_7.8.1.2" localSheetId="1">#REF!</definedName>
    <definedName name="APU_7.8.1.2">#REF!</definedName>
    <definedName name="APU_7.8.1.3" localSheetId="4">#REF!</definedName>
    <definedName name="APU_7.8.1.3" localSheetId="1">#REF!</definedName>
    <definedName name="APU_7.8.1.3">#REF!</definedName>
    <definedName name="APU_7.8.1.4" localSheetId="4">#REF!</definedName>
    <definedName name="APU_7.8.1.4" localSheetId="1">#REF!</definedName>
    <definedName name="APU_7.8.1.4">#REF!</definedName>
    <definedName name="APU_7.8.2.1" localSheetId="4">#REF!</definedName>
    <definedName name="APU_7.8.2.1" localSheetId="1">#REF!</definedName>
    <definedName name="APU_7.8.2.1">#REF!</definedName>
    <definedName name="APU_7.8.2.2" localSheetId="4">#REF!</definedName>
    <definedName name="APU_7.8.2.2" localSheetId="1">#REF!</definedName>
    <definedName name="APU_7.8.2.2">#REF!</definedName>
    <definedName name="APU_7.8.2.3" localSheetId="4">#REF!</definedName>
    <definedName name="APU_7.8.2.3" localSheetId="1">#REF!</definedName>
    <definedName name="APU_7.8.2.3">#REF!</definedName>
    <definedName name="APU_7.8.3.1" localSheetId="4">#REF!</definedName>
    <definedName name="APU_7.8.3.1" localSheetId="1">#REF!</definedName>
    <definedName name="APU_7.8.3.1">#REF!</definedName>
    <definedName name="APU_7.8.3.2" localSheetId="4">#REF!</definedName>
    <definedName name="APU_7.8.3.2" localSheetId="1">#REF!</definedName>
    <definedName name="APU_7.8.3.2">#REF!</definedName>
    <definedName name="APU_7.9.1.1" localSheetId="4">#REF!</definedName>
    <definedName name="APU_7.9.1.1" localSheetId="1">#REF!</definedName>
    <definedName name="APU_7.9.1.1">#REF!</definedName>
    <definedName name="APU_7.9.1.2" localSheetId="4">#REF!</definedName>
    <definedName name="APU_7.9.1.2" localSheetId="1">#REF!</definedName>
    <definedName name="APU_7.9.1.2">#REF!</definedName>
    <definedName name="APU_7.9.1.3" localSheetId="4">#REF!</definedName>
    <definedName name="APU_7.9.1.3" localSheetId="1">#REF!</definedName>
    <definedName name="APU_7.9.1.3">#REF!</definedName>
    <definedName name="APU_7.9.1.4" localSheetId="4">#REF!</definedName>
    <definedName name="APU_7.9.1.4" localSheetId="1">#REF!</definedName>
    <definedName name="APU_7.9.1.4">#REF!</definedName>
    <definedName name="APU_7.9.1.5" localSheetId="4">#REF!</definedName>
    <definedName name="APU_7.9.1.5" localSheetId="1">#REF!</definedName>
    <definedName name="APU_7.9.1.5">#REF!</definedName>
    <definedName name="APU_7.9.2.1" localSheetId="4">#REF!</definedName>
    <definedName name="APU_7.9.2.1" localSheetId="1">#REF!</definedName>
    <definedName name="APU_7.9.2.1">#REF!</definedName>
    <definedName name="APU_7.9.2.2" localSheetId="4">#REF!</definedName>
    <definedName name="APU_7.9.2.2" localSheetId="1">#REF!</definedName>
    <definedName name="APU_7.9.2.2">#REF!</definedName>
    <definedName name="APU_7.9.2.3" localSheetId="4">#REF!</definedName>
    <definedName name="APU_7.9.2.3" localSheetId="1">#REF!</definedName>
    <definedName name="APU_7.9.2.3">#REF!</definedName>
    <definedName name="APU_7.9.3.1" localSheetId="4">#REF!</definedName>
    <definedName name="APU_7.9.3.1" localSheetId="1">#REF!</definedName>
    <definedName name="APU_7.9.3.1">#REF!</definedName>
    <definedName name="APU_7.9.3.2" localSheetId="4">#REF!</definedName>
    <definedName name="APU_7.9.3.2" localSheetId="1">#REF!</definedName>
    <definedName name="APU_7.9.3.2">#REF!</definedName>
    <definedName name="APU_7.9.3.3" localSheetId="4">#REF!</definedName>
    <definedName name="APU_7.9.3.3" localSheetId="1">#REF!</definedName>
    <definedName name="APU_7.9.3.3">#REF!</definedName>
    <definedName name="APU_7.9.3.4" localSheetId="4">#REF!</definedName>
    <definedName name="APU_7.9.3.4" localSheetId="1">#REF!</definedName>
    <definedName name="APU_7.9.3.4">#REF!</definedName>
    <definedName name="APU_7.9.4.1" localSheetId="4">#REF!</definedName>
    <definedName name="APU_7.9.4.1" localSheetId="1">#REF!</definedName>
    <definedName name="APU_7.9.4.1">#REF!</definedName>
    <definedName name="APU_7.9.4.2" localSheetId="4">#REF!</definedName>
    <definedName name="APU_7.9.4.2" localSheetId="1">#REF!</definedName>
    <definedName name="APU_7.9.4.2">#REF!</definedName>
    <definedName name="APU_7.9.4.3" localSheetId="4">#REF!</definedName>
    <definedName name="APU_7.9.4.3" localSheetId="1">#REF!</definedName>
    <definedName name="APU_7.9.4.3">#REF!</definedName>
    <definedName name="APU_9.1.1" localSheetId="4">#REF!</definedName>
    <definedName name="APU_9.1.1" localSheetId="1">#REF!</definedName>
    <definedName name="APU_9.1.1">#REF!</definedName>
    <definedName name="APU_acero.60000" localSheetId="4">#REF!</definedName>
    <definedName name="APU_acero.60000" localSheetId="1">#REF!</definedName>
    <definedName name="APU_acero.60000">#REF!</definedName>
    <definedName name="APU_Alcaparros" localSheetId="4">#REF!</definedName>
    <definedName name="APU_Alcaparros" localSheetId="1">#REF!</definedName>
    <definedName name="APU_Alcaparros">#REF!</definedName>
    <definedName name="APU_Aseo_General" localSheetId="4">#REF!</definedName>
    <definedName name="APU_Aseo_General" localSheetId="1">#REF!</definedName>
    <definedName name="APU_Aseo_General">#REF!</definedName>
    <definedName name="APU_Asta_Banderas" localSheetId="4">#REF!</definedName>
    <definedName name="APU_Asta_Banderas" localSheetId="1">#REF!</definedName>
    <definedName name="APU_Asta_Banderas">#REF!</definedName>
    <definedName name="APU_Cauchos_Sabaneros" localSheetId="4">#REF!</definedName>
    <definedName name="APU_Cauchos_Sabaneros" localSheetId="1">#REF!</definedName>
    <definedName name="APU_Cauchos_Sabaneros">#REF!</definedName>
    <definedName name="APU_concreto.2500" localSheetId="4">#REF!</definedName>
    <definedName name="APU_concreto.2500" localSheetId="1">#REF!</definedName>
    <definedName name="APU_concreto.2500">#REF!</definedName>
    <definedName name="APU_concreto.3000" localSheetId="4">#REF!</definedName>
    <definedName name="APU_concreto.3000" localSheetId="1">#REF!</definedName>
    <definedName name="APU_concreto.3000">#REF!</definedName>
    <definedName name="APU_concreto.4000" localSheetId="4">#REF!</definedName>
    <definedName name="APU_concreto.4000" localSheetId="1">#REF!</definedName>
    <definedName name="APU_concreto.4000">#REF!</definedName>
    <definedName name="APU_concreto.imp.3000" localSheetId="4">#REF!</definedName>
    <definedName name="APU_concreto.imp.3000" localSheetId="1">#REF!</definedName>
    <definedName name="APU_concreto.imp.3000">#REF!</definedName>
    <definedName name="APU_Duchas_Antivandalicas" localSheetId="4">#REF!</definedName>
    <definedName name="APU_Duchas_Antivandalicas" localSheetId="1">#REF!</definedName>
    <definedName name="APU_Duchas_Antivandalicas">#REF!</definedName>
    <definedName name="APU_Gabinete_Incendio" localSheetId="4">#REF!</definedName>
    <definedName name="APU_Gabinete_Incendio" localSheetId="1">#REF!</definedName>
    <definedName name="APU_Gabinete_Incendio">#REF!</definedName>
    <definedName name="APU_Gescobas_Granito_BH" localSheetId="4">#REF!</definedName>
    <definedName name="APU_Gescobas_Granito_BH" localSheetId="1">#REF!</definedName>
    <definedName name="APU_Gescobas_Granito_BH">#REF!</definedName>
    <definedName name="APU_Lavamanos_Colgar" localSheetId="4">#REF!</definedName>
    <definedName name="APU_Lavamanos_Colgar" localSheetId="1">#REF!</definedName>
    <definedName name="APU_Lavamanos_Colgar">#REF!</definedName>
    <definedName name="APU_Limpieza_Fachadas" localSheetId="4">#REF!</definedName>
    <definedName name="APU_Limpieza_Fachadas" localSheetId="1">#REF!</definedName>
    <definedName name="APU_Limpieza_Fachadas">#REF!</definedName>
    <definedName name="APU_Limpieza_Muros_Interiores" localSheetId="4">#REF!</definedName>
    <definedName name="APU_Limpieza_Muros_Interiores" localSheetId="1">#REF!</definedName>
    <definedName name="APU_Limpieza_Muros_Interiores">#REF!</definedName>
    <definedName name="APU_Magnolios" localSheetId="4">#REF!</definedName>
    <definedName name="APU_Magnolios" localSheetId="1">#REF!</definedName>
    <definedName name="APU_Magnolios">#REF!</definedName>
    <definedName name="APU_Mano_de_Oso" localSheetId="4">#REF!</definedName>
    <definedName name="APU_Mano_de_Oso" localSheetId="1">#REF!</definedName>
    <definedName name="APU_Mano_de_Oso">#REF!</definedName>
    <definedName name="APU_mortero.1.4_3000" localSheetId="4">#REF!</definedName>
    <definedName name="APU_mortero.1.4_3000" localSheetId="1">#REF!</definedName>
    <definedName name="APU_mortero.1.4_3000">#REF!</definedName>
    <definedName name="APU_mortero_1.3_4000" localSheetId="4">#REF!</definedName>
    <definedName name="APU_mortero_1.3_4000" localSheetId="1">#REF!</definedName>
    <definedName name="APU_mortero_1.3_4000">#REF!</definedName>
    <definedName name="APU_mortero_1.3_imp" localSheetId="4">#REF!</definedName>
    <definedName name="APU_mortero_1.3_imp" localSheetId="1">#REF!</definedName>
    <definedName name="APU_mortero_1.3_imp">#REF!</definedName>
    <definedName name="APU_mortero_1.4_imp" localSheetId="4">#REF!</definedName>
    <definedName name="APU_mortero_1.4_imp" localSheetId="1">#REF!</definedName>
    <definedName name="APU_mortero_1.4_imp">#REF!</definedName>
    <definedName name="APU_mortero1.5_2000" localSheetId="4">#REF!</definedName>
    <definedName name="APU_mortero1.5_2000" localSheetId="1">#REF!</definedName>
    <definedName name="APU_mortero1.5_2000">#REF!</definedName>
    <definedName name="APU_Pradizacion" localSheetId="4">#REF!</definedName>
    <definedName name="APU_Pradizacion" localSheetId="1">#REF!</definedName>
    <definedName name="APU_Pradizacion">#REF!</definedName>
    <definedName name="APU_Sangegado" localSheetId="4">#REF!</definedName>
    <definedName name="APU_Sangegado" localSheetId="1">#REF!</definedName>
    <definedName name="APU_Sangegado">#REF!</definedName>
    <definedName name="_xlnm.Print_Area" localSheetId="0">CONSOLIDACIÓN!$A$1:$C$43</definedName>
    <definedName name="_xlnm.Print_Area" localSheetId="3">'Formato 7A'!$A$1:$L$49</definedName>
    <definedName name="_xlnm.Print_Area" localSheetId="1">'LISTA DE OFERENTES'!$A$1:$F$22</definedName>
    <definedName name="_xlnm.Print_Area" localSheetId="2">'VERIFICACION OFERTA ECONOMICA'!$A$1:$D$40</definedName>
    <definedName name="Arena_de_Peña" localSheetId="4">#REF!</definedName>
    <definedName name="Arena_de_Peña" localSheetId="3">#REF!</definedName>
    <definedName name="Arena_de_Peña">#REF!</definedName>
    <definedName name="Arena_de_rio" localSheetId="4">#REF!</definedName>
    <definedName name="Arena_de_rio" localSheetId="3">#REF!</definedName>
    <definedName name="Arena_de_rio">#REF!</definedName>
    <definedName name="Arena_Lavada_de_Peña" localSheetId="4">#REF!</definedName>
    <definedName name="Arena_Lavada_de_Peña" localSheetId="3">#REF!</definedName>
    <definedName name="Arena_Lavada_de_Peña">#REF!</definedName>
    <definedName name="Arena_semilavada" localSheetId="4">#REF!</definedName>
    <definedName name="Arena_semilavada" localSheetId="1">#REF!</definedName>
    <definedName name="Arena_semilavada">#REF!</definedName>
    <definedName name="ARR" localSheetId="4">[2]AC!#REF!</definedName>
    <definedName name="ARR">[2]AC!#REF!</definedName>
    <definedName name="ASB">[1]AASHTO!$A$8:$F$11</definedName>
    <definedName name="Aseo_general" localSheetId="4">#REF!</definedName>
    <definedName name="Aseo_general" localSheetId="3">#REF!</definedName>
    <definedName name="Aseo_general">#REF!</definedName>
    <definedName name="Aseo_General___3_HS__Sal__Mínimo" localSheetId="4">#REF!</definedName>
    <definedName name="Aseo_General___3_HS__Sal__Mínimo" localSheetId="3">#REF!</definedName>
    <definedName name="Aseo_General___3_HS__Sal__Mínimo">#REF!</definedName>
    <definedName name="Asta_Para_Banderas" localSheetId="4">#REF!</definedName>
    <definedName name="Asta_Para_Banderas" localSheetId="3">#REF!</definedName>
    <definedName name="Asta_Para_Banderas">#REF!</definedName>
    <definedName name="AULAS" localSheetId="4">#REF!</definedName>
    <definedName name="AULAS" localSheetId="3">#REF!</definedName>
    <definedName name="AULAS">#REF!</definedName>
    <definedName name="AULU">#N/A</definedName>
    <definedName name="Auxiliar_de_Contabilidad" localSheetId="4">#REF!</definedName>
    <definedName name="Auxiliar_de_Contabilidad" localSheetId="3">#REF!</definedName>
    <definedName name="Auxiliar_de_Contabilidad">#REF!</definedName>
    <definedName name="AV" localSheetId="4">VLOOKUP([2]APU!#REF!,[2]INS!#REF!,4,FALSE)</definedName>
    <definedName name="AV" localSheetId="3">VLOOKUP([2]APU!#REF!,[2]INS!#REF!,4,FALSE)</definedName>
    <definedName name="AV" localSheetId="1">VLOOKUP([2]APU!#REF!,[2]INS!#REF!,4,FALSE)</definedName>
    <definedName name="AV">VLOOKUP([2]APU!#REF!,[2]INS!#REF!,4,FALSE)</definedName>
    <definedName name="Ayudante_Acabados_albañilería" localSheetId="4">#REF!</definedName>
    <definedName name="Ayudante_Acabados_albañilería" localSheetId="3">#REF!</definedName>
    <definedName name="Ayudante_Acabados_albañilería">#REF!</definedName>
    <definedName name="Ayudante_Albaílería_General" localSheetId="4">#REF!</definedName>
    <definedName name="Ayudante_Albaílería_General" localSheetId="3">#REF!</definedName>
    <definedName name="Ayudante_Albaílería_General">#REF!</definedName>
    <definedName name="Ayudante_Carpintería" localSheetId="4">#REF!</definedName>
    <definedName name="Ayudante_Carpintería" localSheetId="3">#REF!</definedName>
    <definedName name="Ayudante_Carpintería">#REF!</definedName>
    <definedName name="Ayudante_Electrico" localSheetId="4">#REF!</definedName>
    <definedName name="Ayudante_Electrico" localSheetId="1">#REF!</definedName>
    <definedName name="Ayudante_Electrico">#REF!</definedName>
    <definedName name="Ayudante_Instalaciones_sanitarias" localSheetId="4">#REF!</definedName>
    <definedName name="Ayudante_Instalaciones_sanitarias" localSheetId="1">#REF!</definedName>
    <definedName name="Ayudante_Instalaciones_sanitarias">#REF!</definedName>
    <definedName name="Ayudante_Taller" localSheetId="4">#REF!</definedName>
    <definedName name="Ayudante_Taller" localSheetId="1">#REF!</definedName>
    <definedName name="Ayudante_Taller">#REF!</definedName>
    <definedName name="Ayudante_Topografo" localSheetId="4">#REF!</definedName>
    <definedName name="Ayudante_Topografo" localSheetId="1">#REF!</definedName>
    <definedName name="Ayudante_Topografo">#REF!</definedName>
    <definedName name="b" localSheetId="4">#REF!</definedName>
    <definedName name="b" localSheetId="3">#REF!</definedName>
    <definedName name="b">#REF!</definedName>
    <definedName name="BA" localSheetId="4">VLOOKUP([2]APU!#REF!,[2]AUX!#REF!,2,FALSE)</definedName>
    <definedName name="BA" localSheetId="3">VLOOKUP([2]APU!#REF!,[2]AUX!#REF!,2,FALSE)</definedName>
    <definedName name="BA" localSheetId="1">VLOOKUP([2]APU!#REF!,[2]AUX!#REF!,2,FALSE)</definedName>
    <definedName name="BA">VLOOKUP([2]APU!#REF!,[2]AUX!#REF!,2,FALSE)</definedName>
    <definedName name="Balas_Fluorescentes_en_Acero_Galvanizado_de_1x13_W__120_V." localSheetId="4">#REF!</definedName>
    <definedName name="Balas_Fluorescentes_en_Acero_Galvanizado_de_1x13_W__120_V." localSheetId="3">#REF!</definedName>
    <definedName name="Balas_Fluorescentes_en_Acero_Galvanizado_de_1x13_W__120_V.">#REF!</definedName>
    <definedName name="Balas_Fluorescentes_en_Acero_Galvanizado_de_1x42_W__120_V." localSheetId="4">#REF!</definedName>
    <definedName name="Balas_Fluorescentes_en_Acero_Galvanizado_de_1x42_W__120_V." localSheetId="3">#REF!</definedName>
    <definedName name="Balas_Fluorescentes_en_Acero_Galvanizado_de_1x42_W__120_V.">#REF!</definedName>
    <definedName name="Balas_Fluorescentes_en_Acero_Galvanizado_de_2x26_W__120_V." localSheetId="4">#REF!</definedName>
    <definedName name="Balas_Fluorescentes_en_Acero_Galvanizado_de_2x26_W__120_V." localSheetId="3">#REF!</definedName>
    <definedName name="Balas_Fluorescentes_en_Acero_Galvanizado_de_2x26_W__120_V.">#REF!</definedName>
    <definedName name="Balde_Plastico_Negro" localSheetId="4">#REF!</definedName>
    <definedName name="Balde_Plastico_Negro" localSheetId="1">#REF!</definedName>
    <definedName name="Balde_Plastico_Negro">#REF!</definedName>
    <definedName name="Baldosa_Alfa_L1_30x30" localSheetId="4">#REF!</definedName>
    <definedName name="Baldosa_Alfa_L1_30x30" localSheetId="1">#REF!</definedName>
    <definedName name="Baldosa_Alfa_L1_30x30">#REF!</definedName>
    <definedName name="Banco_de_Ductos_de_PVC_en_1_Ø" localSheetId="4">#REF!</definedName>
    <definedName name="Banco_de_Ductos_de_PVC_en_1_Ø" localSheetId="1">#REF!</definedName>
    <definedName name="Banco_de_Ductos_de_PVC_en_1_Ø">#REF!</definedName>
    <definedName name="Banco_de_Ductos_de_PVC_en_2_Ø" localSheetId="4">#REF!</definedName>
    <definedName name="Banco_de_Ductos_de_PVC_en_2_Ø" localSheetId="1">#REF!</definedName>
    <definedName name="Banco_de_Ductos_de_PVC_en_2_Ø">#REF!</definedName>
    <definedName name="Bandeja_de_Fibra_Optica_de_12_Puertos" localSheetId="4">#REF!</definedName>
    <definedName name="Bandeja_de_Fibra_Optica_de_12_Puertos" localSheetId="1">#REF!</definedName>
    <definedName name="Bandeja_de_Fibra_Optica_de_12_Puertos">#REF!</definedName>
    <definedName name="Barniz_vitriflex" localSheetId="4">#REF!</definedName>
    <definedName name="Barniz_vitriflex" localSheetId="1">#REF!</definedName>
    <definedName name="Barniz_vitriflex">#REF!</definedName>
    <definedName name="Barra_de_Seguridad_AI_Ref._5724" localSheetId="4">#REF!</definedName>
    <definedName name="Barra_de_Seguridad_AI_Ref._5724" localSheetId="1">#REF!</definedName>
    <definedName name="Barra_de_Seguridad_AI_Ref._5724">#REF!</definedName>
    <definedName name="Barra_de_Seguridad_AI_Ref._5770" localSheetId="4">#REF!</definedName>
    <definedName name="Barra_de_Seguridad_AI_Ref._5770" localSheetId="1">#REF!</definedName>
    <definedName name="Barra_de_Seguridad_AI_Ref._5770">#REF!</definedName>
    <definedName name="Base_en_recebo_B___200" localSheetId="4">#REF!</definedName>
    <definedName name="Base_en_recebo_B___200" localSheetId="1">#REF!</definedName>
    <definedName name="Base_en_recebo_B___200">#REF!</definedName>
    <definedName name="Base_granular" localSheetId="4">#REF!</definedName>
    <definedName name="Base_granular" localSheetId="1">#REF!</definedName>
    <definedName name="Base_granular">#REF!</definedName>
    <definedName name="Bateas" localSheetId="4">#REF!</definedName>
    <definedName name="Bateas" localSheetId="1">#REF!</definedName>
    <definedName name="Bateas">#REF!</definedName>
    <definedName name="BB" localSheetId="4">SUMIF([2]APU!#REF!,[2]APU!#REF!,[2]APU!D$1:D$65536)+SUMIF([2]APU!#REF!,[2]APU!#REF!&amp;"6I",[2]APU!E$1:E$65536)</definedName>
    <definedName name="BB" localSheetId="3">SUMIF([2]APU!#REF!,[2]APU!#REF!,[2]APU!D$1:D$65536)+SUMIF([2]APU!#REF!,[2]APU!#REF!&amp;"6I",[2]APU!E$1:E$65536)</definedName>
    <definedName name="BB" localSheetId="1">SUMIF([2]APU!#REF!,[2]APU!#REF!,[2]APU!D$1:D$65536)+SUMIF([2]APU!#REF!,[2]APU!#REF!&amp;"6I",[2]APU!E$1:E$65536)</definedName>
    <definedName name="BB">SUMIF([2]APU!#REF!,[2]APU!#REF!,[2]APU!D$1:D$65536)+SUMIF([2]APU!#REF!,[2]APU!#REF!&amp;"6I",[2]APU!E$1:E$65536)</definedName>
    <definedName name="BC" localSheetId="4">VLOOKUP([2]APU!#REF!,[2]INS!#REF!,5,FALSE)</definedName>
    <definedName name="BC" localSheetId="3">VLOOKUP([2]APU!#REF!,[2]INS!#REF!,5,FALSE)</definedName>
    <definedName name="BC" localSheetId="1">VLOOKUP([2]APU!#REF!,[2]INS!#REF!,5,FALSE)</definedName>
    <definedName name="BC">VLOOKUP([2]APU!#REF!,[2]INS!#REF!,5,FALSE)</definedName>
    <definedName name="BD" localSheetId="4">VLOOKUP([2]APU!#REF!,[2]APU!#REF!,2,FALSE)</definedName>
    <definedName name="BD" localSheetId="3">VLOOKUP([2]APU!#REF!,[2]APU!#REF!,2,FALSE)</definedName>
    <definedName name="BD" localSheetId="1">VLOOKUP([2]APU!#REF!,[2]APU!#REF!,2,FALSE)</definedName>
    <definedName name="BD">VLOOKUP([2]APU!#REF!,[2]APU!#REF!,2,FALSE)</definedName>
    <definedName name="BE">VLOOKUP([2]APU!$C1,[2]APU!$G$1:$L$65536,3,FALSE)*[2]APU!$G1</definedName>
    <definedName name="Bebederos_para_parque" localSheetId="4">#REF!</definedName>
    <definedName name="Bebederos_para_parque" localSheetId="3">#REF!</definedName>
    <definedName name="Bebederos_para_parque">#REF!</definedName>
    <definedName name="Bicicletero" localSheetId="4">#REF!</definedName>
    <definedName name="Bicicletero" localSheetId="3">#REF!</definedName>
    <definedName name="Bicicletero">#REF!</definedName>
    <definedName name="Bisagra_aluminio_Extruído_3" localSheetId="4">#REF!</definedName>
    <definedName name="Bisagra_aluminio_Extruído_3" localSheetId="3">#REF!</definedName>
    <definedName name="Bisagra_aluminio_Extruído_3">#REF!</definedName>
    <definedName name="Bisagra_común_de_3" localSheetId="4">#REF!</definedName>
    <definedName name="Bisagra_común_de_3">#REF!</definedName>
    <definedName name="Bombas_de_Incendio" localSheetId="4">#REF!</definedName>
    <definedName name="Bombas_de_Incendio">#REF!</definedName>
    <definedName name="Bombas_de_Suministro_Pre_Ensambladas" localSheetId="4">#REF!</definedName>
    <definedName name="Bombas_de_Suministro_Pre_Ensambladas" localSheetId="1">#REF!</definedName>
    <definedName name="Bombas_de_Suministro_Pre_Ensambladas">#REF!</definedName>
    <definedName name="Bombas_sum_seg_espec" localSheetId="4">#REF!</definedName>
    <definedName name="Bombas_sum_seg_espec" localSheetId="1">#REF!</definedName>
    <definedName name="Bombas_sum_seg_espec">#REF!</definedName>
    <definedName name="Bombas_Sumergibles" localSheetId="4">#REF!</definedName>
    <definedName name="Bombas_Sumergibles" localSheetId="1">#REF!</definedName>
    <definedName name="Bombas_Sumergibles">#REF!</definedName>
    <definedName name="Bombas_Sumergibles_Según_Especificacion" localSheetId="4">#REF!</definedName>
    <definedName name="Bombas_Sumergibles_Según_Especificacion" localSheetId="1">#REF!</definedName>
    <definedName name="Bombas_Sumergibles_Según_Especificacion">#REF!</definedName>
    <definedName name="Bordillo_en_concreto_e__15.H_0_40_para_jardineras_y_otros" localSheetId="4">#REF!</definedName>
    <definedName name="Bordillo_en_concreto_e__15.H_0_40_para_jardineras_y_otros" localSheetId="1">#REF!</definedName>
    <definedName name="Bordillo_en_concreto_e__15.H_0_40_para_jardineras_y_otros">#REF!</definedName>
    <definedName name="Bordillo_Jardineras_en_circulaciones_y_patio__en_concreto_e__15._Anden" localSheetId="4">#REF!</definedName>
    <definedName name="Bordillo_Jardineras_en_circulaciones_y_patio__en_concreto_e__15._Anden" localSheetId="1">#REF!</definedName>
    <definedName name="Bordillo_Jardineras_en_circulaciones_y_patio__en_concreto_e__15._Anden">#REF!</definedName>
    <definedName name="Bordillo_prefabricados_tipo_A___70" localSheetId="4">#REF!</definedName>
    <definedName name="Bordillo_prefabricados_tipo_A___70" localSheetId="1">#REF!</definedName>
    <definedName name="Bordillo_prefabricados_tipo_A___70">#REF!</definedName>
    <definedName name="Brazo_Hidráulico_Dorma__4" localSheetId="4">#REF!</definedName>
    <definedName name="Brazo_Hidráulico_Dorma__4" localSheetId="1">#REF!</definedName>
    <definedName name="Brazo_Hidráulico_Dorma__4">#REF!</definedName>
    <definedName name="Breaker_Tipo_Enchufable_de_1x20A_10KA" localSheetId="4">#REF!</definedName>
    <definedName name="Breaker_Tipo_Enchufable_de_1x20A_10KA" localSheetId="1">#REF!</definedName>
    <definedName name="Breaker_Tipo_Enchufable_de_1x20A_10KA">#REF!</definedName>
    <definedName name="Breaker_Tipo_Enchufable_de_3x20A_10KA" localSheetId="4">#REF!</definedName>
    <definedName name="Breaker_Tipo_Enchufable_de_3x20A_10KA" localSheetId="1">#REF!</definedName>
    <definedName name="Breaker_Tipo_Enchufable_de_3x20A_10KA">#REF!</definedName>
    <definedName name="Breaker_Tipo_Enchufable_de_3x30A_10KA" localSheetId="4">#REF!</definedName>
    <definedName name="Breaker_Tipo_Enchufable_de_3x30A_10KA" localSheetId="1">#REF!</definedName>
    <definedName name="Breaker_Tipo_Enchufable_de_3x30A_10KA">#REF!</definedName>
    <definedName name="Breaker_Tipo_Enchufable_de_3x80A_25KA" localSheetId="4">#REF!</definedName>
    <definedName name="Breaker_Tipo_Enchufable_de_3x80A_25KA" localSheetId="1">#REF!</definedName>
    <definedName name="Breaker_Tipo_Enchufable_de_3x80A_25KA">#REF!</definedName>
    <definedName name="Brida_Roscada_Acero_X_150_PSI_2" localSheetId="4">#REF!</definedName>
    <definedName name="Brida_Roscada_Acero_X_150_PSI_2" localSheetId="1">#REF!</definedName>
    <definedName name="Brida_Roscada_Acero_X_150_PSI_2">#REF!</definedName>
    <definedName name="Brida_Roscada_Acero_X_150_PSI_3" localSheetId="4">#REF!</definedName>
    <definedName name="Brida_Roscada_Acero_X_150_PSI_3" localSheetId="1">#REF!</definedName>
    <definedName name="Brida_Roscada_Acero_X_150_PSI_3">#REF!</definedName>
    <definedName name="Brocha_de_cerda_4" localSheetId="4">#REF!</definedName>
    <definedName name="Brocha_de_cerda_4" localSheetId="1">#REF!</definedName>
    <definedName name="Brocha_de_cerda_4">#REF!</definedName>
    <definedName name="Cable_Aluminio_Aislado_P.V.C._1_0_AWG" localSheetId="4">#REF!</definedName>
    <definedName name="Cable_Aluminio_Aislado_P.V.C._1_0_AWG" localSheetId="1">#REF!</definedName>
    <definedName name="Cable_Aluminio_Aislado_P.V.C._1_0_AWG">#REF!</definedName>
    <definedName name="Cable_Aluminio_Aislado_P.V.C._2_0_AWG" localSheetId="4">#REF!</definedName>
    <definedName name="Cable_Aluminio_Aislado_P.V.C._2_0_AWG" localSheetId="1">#REF!</definedName>
    <definedName name="Cable_Aluminio_Aislado_P.V.C._2_0_AWG">#REF!</definedName>
    <definedName name="Cable_Telefonico_de_20_Pares" localSheetId="4">#REF!</definedName>
    <definedName name="Cable_Telefonico_de_20_Pares" localSheetId="1">#REF!</definedName>
    <definedName name="Cable_Telefonico_de_20_Pares">#REF!</definedName>
    <definedName name="Cable_teléfonos_2_Pares" localSheetId="4">#REF!</definedName>
    <definedName name="Cable_teléfonos_2_Pares" localSheetId="1">#REF!</definedName>
    <definedName name="Cable_teléfonos_2_Pares">#REF!</definedName>
    <definedName name="Cable_UTP_4_Pares_Cat._5E" localSheetId="4">#REF!</definedName>
    <definedName name="Cable_UTP_4_Pares_Cat._5E" localSheetId="1">#REF!</definedName>
    <definedName name="Cable_UTP_4_Pares_Cat._5E">#REF!</definedName>
    <definedName name="Caja_de_Paso_en_Mamposteria_de_40x40_cm." localSheetId="4">#REF!</definedName>
    <definedName name="Caja_de_Paso_en_Mamposteria_de_40x40_cm." localSheetId="1">#REF!</definedName>
    <definedName name="Caja_de_Paso_en_Mamposteria_de_40x40_cm.">#REF!</definedName>
    <definedName name="Caja_de_Paso_Metalicas_de_10x10_cm." localSheetId="4">#REF!</definedName>
    <definedName name="Caja_de_Paso_Metalicas_de_10x10_cm." localSheetId="1">#REF!</definedName>
    <definedName name="Caja_de_Paso_Metalicas_de_10x10_cm.">#REF!</definedName>
    <definedName name="Caja_de_Paso_Metalicas_de_20x20_cm." localSheetId="4">#REF!</definedName>
    <definedName name="Caja_de_Paso_Metalicas_de_20x20_cm." localSheetId="1">#REF!</definedName>
    <definedName name="Caja_de_Paso_Metalicas_de_20x20_cm.">#REF!</definedName>
    <definedName name="Caja_Galvanizada_5800" localSheetId="4">#REF!</definedName>
    <definedName name="Caja_Galvanizada_5800" localSheetId="1">#REF!</definedName>
    <definedName name="Caja_Galvanizada_5800">#REF!</definedName>
    <definedName name="Caja_para_Taco_100_a_4_circuitos" localSheetId="4">#REF!</definedName>
    <definedName name="Caja_para_Taco_100_a_4_circuitos" localSheetId="1">#REF!</definedName>
    <definedName name="Caja_para_Taco_100_a_4_circuitos">#REF!</definedName>
    <definedName name="Cajas_de_Inspeccion__N._CODENSA__AP_280" localSheetId="4">#REF!</definedName>
    <definedName name="Cajas_de_Inspeccion__N._CODENSA__AP_280" localSheetId="1">#REF!</definedName>
    <definedName name="Cajas_de_Inspeccion__N._CODENSA__AP_280">#REF!</definedName>
    <definedName name="Cajas_de_Inspeccion__N._CODENSA__CS_274" localSheetId="4">#REF!</definedName>
    <definedName name="Cajas_de_Inspeccion__N._CODENSA__CS_274" localSheetId="1">#REF!</definedName>
    <definedName name="Cajas_de_Inspeccion__N._CODENSA__CS_274">#REF!</definedName>
    <definedName name="Cajas_de_Inspeccion_Según_N._CODENSA_C8_276" localSheetId="4">#REF!</definedName>
    <definedName name="Cajas_de_Inspeccion_Según_N._CODENSA_C8_276" localSheetId="1">#REF!</definedName>
    <definedName name="Cajas_de_Inspeccion_Según_N._CODENSA_C8_276">#REF!</definedName>
    <definedName name="Cajillas_Medidores_1_1_2" localSheetId="4">#REF!</definedName>
    <definedName name="Cajillas_Medidores_1_1_2" localSheetId="1">#REF!</definedName>
    <definedName name="Cajillas_Medidores_1_1_2">#REF!</definedName>
    <definedName name="Calado_Ceramico_20x20" localSheetId="4">#REF!</definedName>
    <definedName name="Calado_Ceramico_20x20" localSheetId="1">#REF!</definedName>
    <definedName name="Calado_Ceramico_20x20">#REF!</definedName>
    <definedName name="Calentadores_de_Paso" localSheetId="4">#REF!</definedName>
    <definedName name="Calentadores_de_Paso" localSheetId="1">#REF!</definedName>
    <definedName name="Calentadores_de_Paso">#REF!</definedName>
    <definedName name="Campana_Extractora" localSheetId="4">#REF!</definedName>
    <definedName name="Campana_Extractora" localSheetId="1">#REF!</definedName>
    <definedName name="Campana_Extractora">#REF!</definedName>
    <definedName name="Campana_extractora_más_ductería." localSheetId="4">#REF!</definedName>
    <definedName name="Campana_extractora_más_ductería." localSheetId="1">#REF!</definedName>
    <definedName name="Campana_extractora_más_ductería.">#REF!</definedName>
    <definedName name="Canaleta_Metalica_con_Division_de_15x4_cm." localSheetId="4">#REF!</definedName>
    <definedName name="Canaleta_Metalica_con_Division_de_15x4_cm." localSheetId="1">#REF!</definedName>
    <definedName name="Canaleta_Metalica_con_Division_de_15x4_cm.">#REF!</definedName>
    <definedName name="Canalizacion_Subterranea_4_PVC_4__Según_N._CODENSA" localSheetId="4">#REF!</definedName>
    <definedName name="Canalizacion_Subterranea_4_PVC_4__Según_N._CODENSA" localSheetId="1">#REF!</definedName>
    <definedName name="Canalizacion_Subterranea_4_PVC_4__Según_N._CODENSA">#REF!</definedName>
    <definedName name="Canastilla_Lavaplatos_Ref._93500_000_000" localSheetId="4">#REF!</definedName>
    <definedName name="Canastilla_Lavaplatos_Ref._93500_000_000" localSheetId="1">#REF!</definedName>
    <definedName name="Canastilla_Lavaplatos_Ref._93500_000_000">#REF!</definedName>
    <definedName name="Canchas_múltiples." localSheetId="4">#REF!</definedName>
    <definedName name="Canchas_múltiples." localSheetId="1">#REF!</definedName>
    <definedName name="Canchas_múltiples.">#REF!</definedName>
    <definedName name="Canecas_de_55_Gal." localSheetId="4">#REF!</definedName>
    <definedName name="Canecas_de_55_Gal." localSheetId="1">#REF!</definedName>
    <definedName name="Canecas_de_55_Gal.">#REF!</definedName>
    <definedName name="CANT_PPTO">#N/A</definedName>
    <definedName name="Caolin" localSheetId="4">#REF!</definedName>
    <definedName name="Caolin" localSheetId="3">#REF!</definedName>
    <definedName name="Caolin">#REF!</definedName>
    <definedName name="CapActividad" localSheetId="4">#REF!</definedName>
    <definedName name="CapActividad" localSheetId="3">#REF!</definedName>
    <definedName name="CapActividad">#REF!</definedName>
    <definedName name="CapComponent" localSheetId="4">#REF!</definedName>
    <definedName name="CapComponent" localSheetId="3">#REF!</definedName>
    <definedName name="CapComponent">#REF!</definedName>
    <definedName name="Capital">#REF!</definedName>
    <definedName name="CapResumen" localSheetId="4">#REF!</definedName>
    <definedName name="CapResumen" localSheetId="3">#REF!</definedName>
    <definedName name="CapResumen">#REF!</definedName>
    <definedName name="Cargador_frontal" localSheetId="4">#REF!</definedName>
    <definedName name="Cargador_frontal" localSheetId="1">#REF!</definedName>
    <definedName name="Cargador_frontal">#REF!</definedName>
    <definedName name="Casetón_en_fibra_de_vidrio." localSheetId="4">#REF!</definedName>
    <definedName name="Casetón_en_fibra_de_vidrio." localSheetId="1">#REF!</definedName>
    <definedName name="Casetón_en_fibra_de_vidrio.">#REF!</definedName>
    <definedName name="Caucho_Sabanero_1.50_m" localSheetId="4">#REF!</definedName>
    <definedName name="Caucho_Sabanero_1.50_m" localSheetId="1">#REF!</definedName>
    <definedName name="Caucho_Sabanero_1.50_m">#REF!</definedName>
    <definedName name="Cedro_caqueta_pieza" localSheetId="4">#REF!</definedName>
    <definedName name="Cedro_caqueta_pieza" localSheetId="1">#REF!</definedName>
    <definedName name="Cedro_caqueta_pieza">#REF!</definedName>
    <definedName name="Celosía_en_aluminio" localSheetId="4">#REF!</definedName>
    <definedName name="Celosía_en_aluminio" localSheetId="1">#REF!</definedName>
    <definedName name="Celosía_en_aluminio">#REF!</definedName>
    <definedName name="Cemento_Blanco" localSheetId="4">#REF!</definedName>
    <definedName name="Cemento_Blanco" localSheetId="1">#REF!</definedName>
    <definedName name="Cemento_Blanco">#REF!</definedName>
    <definedName name="Cemento_gris" localSheetId="4">#REF!</definedName>
    <definedName name="Cemento_gris" localSheetId="1">#REF!</definedName>
    <definedName name="Cemento_gris">#REF!</definedName>
    <definedName name="Cepillos" localSheetId="4">#REF!</definedName>
    <definedName name="Cepillos" localSheetId="1">#REF!</definedName>
    <definedName name="Cepillos">#REF!</definedName>
    <definedName name="Ceramica_30_X_30_Ref." localSheetId="4">#REF!</definedName>
    <definedName name="Ceramica_30_X_30_Ref." localSheetId="1">#REF!</definedName>
    <definedName name="Ceramica_30_X_30_Ref.">#REF!</definedName>
    <definedName name="Cerámica_Alfa_Lisa_20x20" localSheetId="4">#REF!</definedName>
    <definedName name="Cerámica_Alfa_Lisa_20x20" localSheetId="1">#REF!</definedName>
    <definedName name="Cerámica_Alfa_Lisa_20x20">#REF!</definedName>
    <definedName name="Cerchas_metalicas_segun_diseño_arquitectonico" localSheetId="4">#REF!</definedName>
    <definedName name="Cerchas_metalicas_segun_diseño_arquitectonico" localSheetId="1">#REF!</definedName>
    <definedName name="Cerchas_metalicas_segun_diseño_arquitectonico">#REF!</definedName>
    <definedName name="Cerco_Ordinario_3_M" localSheetId="4">#REF!</definedName>
    <definedName name="Cerco_Ordinario_3_M" localSheetId="1">#REF!</definedName>
    <definedName name="Cerco_Ordinario_3_M">#REF!</definedName>
    <definedName name="Cerradura__No_hay_sugerencias__baño_A_40S" localSheetId="4">#REF!</definedName>
    <definedName name="Cerradura__No_hay_sugerencias__baño_A_40S" localSheetId="1">#REF!</definedName>
    <definedName name="Cerradura__No_hay_sugerencias__baño_A_40S">#REF!</definedName>
    <definedName name="Cerradura_Ref._A40_S_Orbit_C_M_Schlage" localSheetId="4">#REF!</definedName>
    <definedName name="Cerradura_Ref._A40_S_Orbit_C_M_Schlage" localSheetId="1">#REF!</definedName>
    <definedName name="Cerradura_Ref._A40_S_Orbit_C_M_Schlage">#REF!</definedName>
    <definedName name="Cerradura_Ref._A50_PD_Con_Manija_Orbit_C_M_Schlage" localSheetId="4">#REF!</definedName>
    <definedName name="Cerradura_Ref._A50_PD_Con_Manija_Orbit_C_M_Schlage" localSheetId="1">#REF!</definedName>
    <definedName name="Cerradura_Ref._A50_PD_Con_Manija_Orbit_C_M_Schlage">#REF!</definedName>
    <definedName name="Cerradura_Ref._A50_WD_Orbit_C_M_Schlage" localSheetId="4">#REF!</definedName>
    <definedName name="Cerradura_Ref._A50_WD_Orbit_C_M_Schlage" localSheetId="1">#REF!</definedName>
    <definedName name="Cerradura_Ref._A50_WD_Orbit_C_M_Schlage">#REF!</definedName>
    <definedName name="Cerradura_Ref._A80_PD_Orbit_C_M_Schlage" localSheetId="4">#REF!</definedName>
    <definedName name="Cerradura_Ref._A80_PD_Orbit_C_M_Schlage" localSheetId="1">#REF!</definedName>
    <definedName name="Cerradura_Ref._A80_PD_Orbit_C_M_Schlage">#REF!</definedName>
    <definedName name="Cerradura_Ref._B362_C_M_Schlage" localSheetId="4">#REF!</definedName>
    <definedName name="Cerradura_Ref._B362_C_M_Schlage" localSheetId="1">#REF!</definedName>
    <definedName name="Cerradura_Ref._B362_C_M_Schlage">#REF!</definedName>
    <definedName name="Certificacion_por_Punto_Sencillo" localSheetId="4">#REF!</definedName>
    <definedName name="Certificacion_por_Punto_Sencillo" localSheetId="1">#REF!</definedName>
    <definedName name="Certificacion_por_Punto_Sencillo">#REF!</definedName>
    <definedName name="Chazos_de_Madera_10_X_10" localSheetId="4">#REF!</definedName>
    <definedName name="Chazos_de_Madera_10_X_10" localSheetId="1">#REF!</definedName>
    <definedName name="Chazos_de_Madera_10_X_10">#REF!</definedName>
    <definedName name="Cheque_1" localSheetId="4">#REF!</definedName>
    <definedName name="Cheque_1" localSheetId="1">#REF!</definedName>
    <definedName name="Cheque_1">#REF!</definedName>
    <definedName name="Cheque_1_1_2" localSheetId="4">#REF!</definedName>
    <definedName name="Cheque_1_1_2" localSheetId="1">#REF!</definedName>
    <definedName name="Cheque_1_1_2">#REF!</definedName>
    <definedName name="Cheque_2" localSheetId="4">#REF!</definedName>
    <definedName name="Cheque_2" localSheetId="1">#REF!</definedName>
    <definedName name="Cheque_2">#REF!</definedName>
    <definedName name="Cheque_3" localSheetId="4">#REF!</definedName>
    <definedName name="Cheque_3" localSheetId="1">#REF!</definedName>
    <definedName name="Cheque_3">#REF!</definedName>
    <definedName name="Cinta_teflón" localSheetId="4">#REF!</definedName>
    <definedName name="Cinta_teflón" localSheetId="1">#REF!</definedName>
    <definedName name="Cinta_teflón">#REF!</definedName>
    <definedName name="CIR">#N/A</definedName>
    <definedName name="Cocineta_estufa_a_gas_dos_puestos" localSheetId="4">#REF!</definedName>
    <definedName name="Cocineta_estufa_a_gas_dos_puestos" localSheetId="3">#REF!</definedName>
    <definedName name="Cocineta_estufa_a_gas_dos_puestos">#REF!</definedName>
    <definedName name="CODI">#REF!</definedName>
    <definedName name="CODIPRO">#REF!</definedName>
    <definedName name="Codo_45_cobre_tipo_CxC" localSheetId="4">#REF!</definedName>
    <definedName name="Codo_45_cobre_tipo_CxC" localSheetId="3">#REF!</definedName>
    <definedName name="Codo_45_cobre_tipo_CxC">#REF!</definedName>
    <definedName name="Codo_90_1_4__c_x_c_sanitario_3" localSheetId="4">#REF!</definedName>
    <definedName name="Codo_90_1_4__c_x_c_sanitario_3" localSheetId="3">#REF!</definedName>
    <definedName name="Codo_90_1_4__c_x_c_sanitario_3">#REF!</definedName>
    <definedName name="Codo_90_1_4__c_x_c_sanitario_4" localSheetId="4">#REF!</definedName>
    <definedName name="Codo_90_1_4__c_x_c_sanitario_4" localSheetId="1">#REF!</definedName>
    <definedName name="Codo_90_1_4__c_x_c_sanitario_4">#REF!</definedName>
    <definedName name="Codo_90_cobre_tipo_CxC" localSheetId="4">#REF!</definedName>
    <definedName name="Codo_90_cobre_tipo_CxC" localSheetId="1">#REF!</definedName>
    <definedName name="Codo_90_cobre_tipo_CxC">#REF!</definedName>
    <definedName name="Codo_90_presión_P.V.C._1" localSheetId="4">#REF!</definedName>
    <definedName name="Codo_90_presión_P.V.C._1" localSheetId="1">#REF!</definedName>
    <definedName name="Codo_90_presión_P.V.C._1">#REF!</definedName>
    <definedName name="Codo_90_presión_P.V.C._1_1_2" localSheetId="4">#REF!</definedName>
    <definedName name="Codo_90_presión_P.V.C._1_1_2" localSheetId="1">#REF!</definedName>
    <definedName name="Codo_90_presión_P.V.C._1_1_2">#REF!</definedName>
    <definedName name="Codo_90_presión_P.V.C._1_2" localSheetId="4">#REF!</definedName>
    <definedName name="Codo_90_presión_P.V.C._1_2" localSheetId="1">#REF!</definedName>
    <definedName name="Codo_90_presión_P.V.C._1_2">#REF!</definedName>
    <definedName name="Codo_90_presión_P.V.C._3_4" localSheetId="4">#REF!</definedName>
    <definedName name="Codo_90_presión_P.V.C._3_4" localSheetId="1">#REF!</definedName>
    <definedName name="Codo_90_presión_P.V.C._3_4">#REF!</definedName>
    <definedName name="Codo_90o_1_4__CxC_SANITARIO_2" localSheetId="4">#REF!</definedName>
    <definedName name="Codo_90o_1_4__CxC_SANITARIO_2" localSheetId="1">#REF!</definedName>
    <definedName name="Codo_90o_1_4__CxC_SANITARIO_2">#REF!</definedName>
    <definedName name="Codo_90o_1_4__CxC_SANITARIO_3" localSheetId="4">#REF!</definedName>
    <definedName name="Codo_90o_1_4__CxC_SANITARIO_3" localSheetId="1">#REF!</definedName>
    <definedName name="Codo_90o_1_4__CxC_SANITARIO_3">#REF!</definedName>
    <definedName name="Codo_90o_1_4__CxC_SANITARIO_4" localSheetId="4">#REF!</definedName>
    <definedName name="Codo_90o_1_4__CxC_SANITARIO_4" localSheetId="1">#REF!</definedName>
    <definedName name="Codo_90o_1_4__CxC_SANITARIO_4">#REF!</definedName>
    <definedName name="Codo_90o_1_4__CxC_SANITARIO_6" localSheetId="4">#REF!</definedName>
    <definedName name="Codo_90o_1_4__CxC_SANITARIO_6" localSheetId="1">#REF!</definedName>
    <definedName name="Codo_90o_1_4__CxC_SANITARIO_6">#REF!</definedName>
    <definedName name="Codo_90o_Presión_P.V.C._1" localSheetId="4">#REF!</definedName>
    <definedName name="Codo_90o_Presión_P.V.C._1" localSheetId="1">#REF!</definedName>
    <definedName name="Codo_90o_Presión_P.V.C._1">#REF!</definedName>
    <definedName name="Codo_90o_Presión_P.V.C._1_1_2" localSheetId="4">#REF!</definedName>
    <definedName name="Codo_90o_Presión_P.V.C._1_1_2" localSheetId="1">#REF!</definedName>
    <definedName name="Codo_90o_Presión_P.V.C._1_1_2">#REF!</definedName>
    <definedName name="Codo_90o_Presión_P.V.C._1_1_4" localSheetId="4">#REF!</definedName>
    <definedName name="Codo_90o_Presión_P.V.C._1_1_4" localSheetId="1">#REF!</definedName>
    <definedName name="Codo_90o_Presión_P.V.C._1_1_4">#REF!</definedName>
    <definedName name="Codo_90o_Presión_P.V.C._1_2" localSheetId="4">#REF!</definedName>
    <definedName name="Codo_90o_Presión_P.V.C._1_2" localSheetId="1">#REF!</definedName>
    <definedName name="Codo_90o_Presión_P.V.C._1_2">#REF!</definedName>
    <definedName name="Codo_90o_Presión_P.V.C._2" localSheetId="4">#REF!</definedName>
    <definedName name="Codo_90o_Presión_P.V.C._2" localSheetId="1">#REF!</definedName>
    <definedName name="Codo_90o_Presión_P.V.C._2">#REF!</definedName>
    <definedName name="Codo_90o_Presión_P.V.C._2_1_2" localSheetId="4">#REF!</definedName>
    <definedName name="Codo_90o_Presión_P.V.C._2_1_2" localSheetId="1">#REF!</definedName>
    <definedName name="Codo_90o_Presión_P.V.C._2_1_2">#REF!</definedName>
    <definedName name="Codo_90o_Presión_P.V.C._3" localSheetId="4">#REF!</definedName>
    <definedName name="Codo_90o_Presión_P.V.C._3" localSheetId="1">#REF!</definedName>
    <definedName name="Codo_90o_Presión_P.V.C._3">#REF!</definedName>
    <definedName name="Codo_90o_Presión_P.V.C._3_4" localSheetId="4">#REF!</definedName>
    <definedName name="Codo_90o_Presión_P.V.C._3_4" localSheetId="1">#REF!</definedName>
    <definedName name="Codo_90o_Presión_P.V.C._3_4">#REF!</definedName>
    <definedName name="Codo_galvanizado_1" localSheetId="4">#REF!</definedName>
    <definedName name="Codo_galvanizado_1" localSheetId="1">#REF!</definedName>
    <definedName name="Codo_galvanizado_1">#REF!</definedName>
    <definedName name="Codo_galvanizado_1_1_2" localSheetId="4">#REF!</definedName>
    <definedName name="Codo_galvanizado_1_1_2" localSheetId="1">#REF!</definedName>
    <definedName name="Codo_galvanizado_1_1_2">#REF!</definedName>
    <definedName name="Codo_galvanizado_2" localSheetId="4">#REF!</definedName>
    <definedName name="Codo_galvanizado_2" localSheetId="1">#REF!</definedName>
    <definedName name="Codo_galvanizado_2">#REF!</definedName>
    <definedName name="Codo_Galvanizado_3" localSheetId="4">#REF!</definedName>
    <definedName name="Codo_Galvanizado_3" localSheetId="1">#REF!</definedName>
    <definedName name="Codo_Galvanizado_3">#REF!</definedName>
    <definedName name="Color_mineral" localSheetId="4">#REF!</definedName>
    <definedName name="Color_mineral" localSheetId="1">#REF!</definedName>
    <definedName name="Color_mineral">#REF!</definedName>
    <definedName name="Compresor_2_Martillos_185_PCM" localSheetId="4">#REF!</definedName>
    <definedName name="Compresor_2_Martillos_185_PCM" localSheetId="1">#REF!</definedName>
    <definedName name="Compresor_2_Martillos_185_PCM">#REF!</definedName>
    <definedName name="Concreto_1_3_5" localSheetId="4">#REF!</definedName>
    <definedName name="Concreto_1_3_5" localSheetId="1">#REF!</definedName>
    <definedName name="Concreto_1_3_5">#REF!</definedName>
    <definedName name="Concreto_2500_PSI" localSheetId="4">#REF!</definedName>
    <definedName name="Concreto_2500_PSI" localSheetId="1">#REF!</definedName>
    <definedName name="Concreto_2500_PSI">#REF!</definedName>
    <definedName name="Concreto_3000_PSI" localSheetId="4">#REF!</definedName>
    <definedName name="Concreto_3000_PSI" localSheetId="1">#REF!</definedName>
    <definedName name="Concreto_3000_PSI">#REF!</definedName>
    <definedName name="Concreto_a_granel_con_silo_puesto_en_obra__cemento_1A__2500_P.S.I." localSheetId="4">#REF!</definedName>
    <definedName name="Concreto_a_granel_con_silo_puesto_en_obra__cemento_1A__2500_P.S.I." localSheetId="1">#REF!</definedName>
    <definedName name="Concreto_a_granel_con_silo_puesto_en_obra__cemento_1A__2500_P.S.I.">#REF!</definedName>
    <definedName name="Concreto_a_granel_con_silo_puesto_en_obra__cemento_1A__3000_P.S.I." localSheetId="4">#REF!</definedName>
    <definedName name="Concreto_a_granel_con_silo_puesto_en_obra__cemento_1A__3000_P.S.I." localSheetId="1">#REF!</definedName>
    <definedName name="Concreto_a_granel_con_silo_puesto_en_obra__cemento_1A__3000_P.S.I.">#REF!</definedName>
    <definedName name="Concreto_a_granel_con_silo_puesto_en_obra__cemento_1A__4000_P.S.I." localSheetId="4">#REF!</definedName>
    <definedName name="Concreto_a_granel_con_silo_puesto_en_obra__cemento_1A__4000_P.S.I." localSheetId="1">#REF!</definedName>
    <definedName name="Concreto_a_granel_con_silo_puesto_en_obra__cemento_1A__4000_P.S.I.">#REF!</definedName>
    <definedName name="Concreto_común_3000_P.S.I." localSheetId="4">#REF!</definedName>
    <definedName name="Concreto_común_3000_P.S.I." localSheetId="1">#REF!</definedName>
    <definedName name="Concreto_común_3000_P.S.I.">#REF!</definedName>
    <definedName name="Concreto_Corriente_2500_P.S.I." localSheetId="4">#REF!</definedName>
    <definedName name="Concreto_Corriente_2500_P.S.I." localSheetId="1">#REF!</definedName>
    <definedName name="Concreto_Corriente_2500_P.S.I.">#REF!</definedName>
    <definedName name="Concreto_Corriente_3000_P.S.I." localSheetId="4">#REF!</definedName>
    <definedName name="Concreto_Corriente_3000_P.S.I." localSheetId="1">#REF!</definedName>
    <definedName name="Concreto_Corriente_3000_P.S.I.">#REF!</definedName>
    <definedName name="Concreto_corriente_de_2500_P.S.I." localSheetId="4">#REF!</definedName>
    <definedName name="Concreto_corriente_de_2500_P.S.I." localSheetId="1">#REF!</definedName>
    <definedName name="Concreto_corriente_de_2500_P.S.I.">#REF!</definedName>
    <definedName name="Concreto_Corriente_de_3000_P.S.I." localSheetId="4">#REF!</definedName>
    <definedName name="Concreto_Corriente_de_3000_P.S.I." localSheetId="1">#REF!</definedName>
    <definedName name="Concreto_Corriente_de_3000_P.S.I.">#REF!</definedName>
    <definedName name="Concreto_Corriente_de_4000_P.S.I." localSheetId="4">#REF!</definedName>
    <definedName name="Concreto_Corriente_de_4000_P.S.I." localSheetId="1">#REF!</definedName>
    <definedName name="Concreto_Corriente_de_4000_P.S.I.">#REF!</definedName>
    <definedName name="Concreto_Gravilla_Fina_2000_psi" localSheetId="4">#REF!</definedName>
    <definedName name="Concreto_Gravilla_Fina_2000_psi" localSheetId="1">#REF!</definedName>
    <definedName name="Concreto_Gravilla_Fina_2000_psi">#REF!</definedName>
    <definedName name="Conexión_Siamesa" localSheetId="4">#REF!</definedName>
    <definedName name="Conexión_Siamesa" localSheetId="1">#REF!</definedName>
    <definedName name="Conexión_Siamesa">#REF!</definedName>
    <definedName name="Conexión_Siamesa_de_2_1_2__X_2_1_2__X_3" localSheetId="4">#REF!</definedName>
    <definedName name="Conexión_Siamesa_de_2_1_2__X_2_1_2__X_3" localSheetId="1">#REF!</definedName>
    <definedName name="Conexión_Siamesa_de_2_1_2__X_2_1_2__X_3">#REF!</definedName>
    <definedName name="CONSOLIDADO">[3]PRESUPUESTO!$B$13:$I$1275</definedName>
    <definedName name="CONSOLIDAR" localSheetId="4">[4]Materiales!$C$19:$J$2000</definedName>
    <definedName name="CONSOLIDAR" localSheetId="3">[4]Materiales!$C$19:$J$2000</definedName>
    <definedName name="CONSOLIDAR">[5]Materiales!$C$19:$J$2000</definedName>
    <definedName name="CONTRATISTA" localSheetId="4">[6]VARIABLES!$C$9</definedName>
    <definedName name="CONTRATISTA" localSheetId="3">[6]VARIABLES!$C$9</definedName>
    <definedName name="CONTRATISTA">[7]VARIABLES!$C$9</definedName>
    <definedName name="CONTRATO.No" localSheetId="4">[6]VARIABLES!$C$6</definedName>
    <definedName name="CONTRATO.No" localSheetId="3">[6]VARIABLES!$C$6</definedName>
    <definedName name="CONTRATO.No">[7]VARIABLES!$C$6</definedName>
    <definedName name="CotizacionARP" localSheetId="4">#REF!</definedName>
    <definedName name="CotizacionARP" localSheetId="3">#REF!</definedName>
    <definedName name="CotizacionARP">#REF!</definedName>
    <definedName name="Cuadrilla_Albañilería_OF_Ayudante" localSheetId="4">#REF!</definedName>
    <definedName name="Cuadrilla_Albañilería_OF_Ayudante" localSheetId="3">#REF!</definedName>
    <definedName name="Cuadrilla_Albañilería_OF_Ayudante">#REF!</definedName>
    <definedName name="Cubierta_sándwich___Deck_Aluzinc_333C_mm_Cal_26" localSheetId="4">#REF!</definedName>
    <definedName name="Cubierta_sándwich___Deck_Aluzinc_333C_mm_Cal_26" localSheetId="3">#REF!</definedName>
    <definedName name="Cubierta_sándwich___Deck_Aluzinc_333C_mm_Cal_26">#REF!</definedName>
    <definedName name="Cubierta_Trapezoidal_Acesco_3_05" localSheetId="4">#REF!</definedName>
    <definedName name="Cubierta_Trapezoidal_Acesco_3_05" localSheetId="1">#REF!</definedName>
    <definedName name="Cubierta_Trapezoidal_Acesco_3_05">#REF!</definedName>
    <definedName name="Cuchillas" localSheetId="4">#REF!</definedName>
    <definedName name="Cuchillas" localSheetId="1">#REF!</definedName>
    <definedName name="Cuchillas">#REF!</definedName>
    <definedName name="Cupula_tragante_4_x2" localSheetId="4">#REF!</definedName>
    <definedName name="Cupula_tragante_4_x2" localSheetId="1">#REF!</definedName>
    <definedName name="Cupula_tragante_4_x2">#REF!</definedName>
    <definedName name="Datos">#REF!</definedName>
    <definedName name="Dbgcm" localSheetId="4">#REF!</definedName>
    <definedName name="Dbgcm" localSheetId="1">#REF!</definedName>
    <definedName name="Dbgcm">#REF!</definedName>
    <definedName name="Dcacm" localSheetId="4">#REF!</definedName>
    <definedName name="Dcacm" localSheetId="1">#REF!</definedName>
    <definedName name="Dcacm">#REF!</definedName>
    <definedName name="DESC">VLOOKUP([2]PPTO!$F1,[2]AC!$B$1:$D$65536,2,0)</definedName>
    <definedName name="Desinfeccion_del_Sistema_de_Agua_Potable" localSheetId="4">#REF!</definedName>
    <definedName name="Desinfeccion_del_Sistema_de_Agua_Potable" localSheetId="3">#REF!</definedName>
    <definedName name="Desinfeccion_del_Sistema_de_Agua_Potable">#REF!</definedName>
    <definedName name="Día_de_pago" localSheetId="4">DATE(YEAR(Inicio_prestamo),MONTH(Inicio_prestamo)+Payment_Number,DAY(Inicio_prestamo))</definedName>
    <definedName name="Día_de_pago">DATE(YEAR(Inicio_prestamo),MONTH(Inicio_prestamo)+Payment_Number,DAY(Inicio_prestamo))</definedName>
    <definedName name="DifConsultoriaFMMin" localSheetId="4">#REF!</definedName>
    <definedName name="DifConsultoriaFMMin" localSheetId="3">#REF!</definedName>
    <definedName name="DifConsultoriaFMMin">#REF!</definedName>
    <definedName name="Disolvente_Thinner" localSheetId="4">#REF!</definedName>
    <definedName name="Disolvente_Thinner" localSheetId="3">#REF!</definedName>
    <definedName name="Disolvente_Thinner">#REF!</definedName>
    <definedName name="Dispensador_Jabon_Liquido_Ref._B_4063" localSheetId="4">#REF!</definedName>
    <definedName name="Dispensador_Jabon_Liquido_Ref._B_4063" localSheetId="1">#REF!</definedName>
    <definedName name="Dispensador_Jabon_Liquido_Ref._B_4063">#REF!</definedName>
    <definedName name="Dispensador_Toallas_de_Papel_Ref._B_369" localSheetId="4">#REF!</definedName>
    <definedName name="Dispensador_Toallas_de_Papel_Ref._B_369" localSheetId="1">#REF!</definedName>
    <definedName name="Dispensador_Toallas_de_Papel_Ref._B_369">#REF!</definedName>
    <definedName name="Documentacion_y_Marquillado" localSheetId="4">#REF!</definedName>
    <definedName name="Documentacion_y_Marquillado" localSheetId="1">#REF!</definedName>
    <definedName name="Documentacion_y_Marquillado">#REF!</definedName>
    <definedName name="Domos_acrílicos_1.10_x_1.10" localSheetId="4">#REF!</definedName>
    <definedName name="Domos_acrílicos_1.10_x_1.10" localSheetId="1">#REF!</definedName>
    <definedName name="Domos_acrílicos_1.10_x_1.10">#REF!</definedName>
    <definedName name="Dsbcm" localSheetId="4">#REF!</definedName>
    <definedName name="Dsbcm" localSheetId="1">#REF!</definedName>
    <definedName name="Dsbcm">#REF!</definedName>
    <definedName name="ducha_antivandalica_mezclador" localSheetId="4">#REF!</definedName>
    <definedName name="ducha_antivandalica_mezclador" localSheetId="1">#REF!</definedName>
    <definedName name="ducha_antivandalica_mezclador">#REF!</definedName>
    <definedName name="Durmiente_3_m" localSheetId="4">#REF!</definedName>
    <definedName name="Durmiente_3_m" localSheetId="1">#REF!</definedName>
    <definedName name="Durmiente_3_m">#REF!</definedName>
    <definedName name="Durmiente_Abarco_4m" localSheetId="4">#REF!</definedName>
    <definedName name="Durmiente_Abarco_4m" localSheetId="1">#REF!</definedName>
    <definedName name="Durmiente_Abarco_4m">#REF!</definedName>
    <definedName name="Durmiente_Ordinario_4m" localSheetId="4">#REF!</definedName>
    <definedName name="Durmiente_Ordinario_4m" localSheetId="1">#REF!</definedName>
    <definedName name="Durmiente_Ordinario_4m">#REF!</definedName>
    <definedName name="ECO" localSheetId="4">#REF!</definedName>
    <definedName name="ECO" localSheetId="1">#REF!</definedName>
    <definedName name="ECO">#REF!</definedName>
    <definedName name="Emeflex_3_00_mm" localSheetId="4">#REF!</definedName>
    <definedName name="Emeflex_3_00_mm" localSheetId="1">#REF!</definedName>
    <definedName name="Emeflex_3_00_mm">#REF!</definedName>
    <definedName name="Endurecedor" localSheetId="4">#REF!</definedName>
    <definedName name="Endurecedor" localSheetId="1">#REF!</definedName>
    <definedName name="Endurecedor">#REF!</definedName>
    <definedName name="Entramado_piso__repisas_8_4_3" localSheetId="4">#REF!</definedName>
    <definedName name="Entramado_piso__repisas_8_4_3" localSheetId="1">#REF!</definedName>
    <definedName name="Entramado_piso__repisas_8_4_3">#REF!</definedName>
    <definedName name="EQ_P">#N/A</definedName>
    <definedName name="Equipo_de_Medida_de_Energia_Activa_y_Reactiva__Transformadores_de_Corriente_de_660_5_A_Bornera_de_Prueba_y_Celda" localSheetId="4">#REF!</definedName>
    <definedName name="Equipo_de_Medida_de_Energia_Activa_y_Reactiva__Transformadores_de_Corriente_de_660_5_A_Bornera_de_Prueba_y_Celda" localSheetId="3">#REF!</definedName>
    <definedName name="Equipo_de_Medida_de_Energia_Activa_y_Reactiva__Transformadores_de_Corriente_de_660_5_A_Bornera_de_Prueba_y_Celda">#REF!</definedName>
    <definedName name="Equipo_para_Suministro_Agua_No_Potable_Según_Especificacion" localSheetId="4">#REF!</definedName>
    <definedName name="Equipo_para_Suministro_Agua_No_Potable_Según_Especificacion" localSheetId="3">#REF!</definedName>
    <definedName name="Equipo_para_Suministro_Agua_No_Potable_Según_Especificacion">#REF!</definedName>
    <definedName name="Equipo_para_Suministro_de_Agua_Potable_Según_Especificacion" localSheetId="4">#REF!</definedName>
    <definedName name="Equipo_para_Suministro_de_Agua_Potable_Según_Especificacion" localSheetId="3">#REF!</definedName>
    <definedName name="Equipo_para_Suministro_de_Agua_Potable_Según_Especificacion">#REF!</definedName>
    <definedName name="Equipo_Proteccion_de_Incendio_Según_Especificacion" localSheetId="4">#REF!</definedName>
    <definedName name="Equipo_Proteccion_de_Incendio_Según_Especificacion" localSheetId="1">#REF!</definedName>
    <definedName name="Equipo_Proteccion_de_Incendio_Según_Especificacion">#REF!</definedName>
    <definedName name="EQUIPOS">[8]EQUIPOS!$B$20:$IV$1000</definedName>
    <definedName name="ESC">#N/A</definedName>
    <definedName name="Escalera_metálica_en_caracol_Diametro_1_80" localSheetId="4">#REF!</definedName>
    <definedName name="Escalera_metálica_en_caracol_Diametro_1_80" localSheetId="3">#REF!</definedName>
    <definedName name="Escalera_metálica_en_caracol_Diametro_1_80">#REF!</definedName>
    <definedName name="Escalera_Metalica_tramo_5_50_ML" localSheetId="4">#REF!</definedName>
    <definedName name="Escalera_Metalica_tramo_5_50_ML" localSheetId="3">#REF!</definedName>
    <definedName name="Escalera_Metalica_tramo_5_50_ML">#REF!</definedName>
    <definedName name="Escobas" localSheetId="4">#REF!</definedName>
    <definedName name="Escobas" localSheetId="3">#REF!</definedName>
    <definedName name="Escobas">#REF!</definedName>
    <definedName name="Escotilla_de_Inspeccion_tanques_de_agua" localSheetId="4">#REF!</definedName>
    <definedName name="Escotilla_de_Inspeccion_tanques_de_agua" localSheetId="1">#REF!</definedName>
    <definedName name="Escotilla_de_Inspeccion_tanques_de_agua">#REF!</definedName>
    <definedName name="Escudos_Americanos_para_Sprinkler" localSheetId="4">#REF!</definedName>
    <definedName name="Escudos_Americanos_para_Sprinkler" localSheetId="1">#REF!</definedName>
    <definedName name="Escudos_Americanos_para_Sprinkler">#REF!</definedName>
    <definedName name="Esmalte_Sintético_Pintulux" localSheetId="4">#REF!</definedName>
    <definedName name="Esmalte_Sintético_Pintulux" localSheetId="1">#REF!</definedName>
    <definedName name="Esmalte_Sintético_Pintulux">#REF!</definedName>
    <definedName name="Espatula" localSheetId="4">#REF!</definedName>
    <definedName name="Espatula" localSheetId="1">#REF!</definedName>
    <definedName name="Espatula">#REF!</definedName>
    <definedName name="Espatulas" localSheetId="4">#REF!</definedName>
    <definedName name="Espatulas" localSheetId="1">#REF!</definedName>
    <definedName name="Espatulas">#REF!</definedName>
    <definedName name="Espatulas_3" localSheetId="4">#REF!</definedName>
    <definedName name="Espatulas_3" localSheetId="1">#REF!</definedName>
    <definedName name="Espatulas_3">#REF!</definedName>
    <definedName name="Espatulas_5" localSheetId="4">#REF!</definedName>
    <definedName name="Espatulas_5" localSheetId="1">#REF!</definedName>
    <definedName name="Espatulas_5">#REF!</definedName>
    <definedName name="Espejo_4.00_mm" localSheetId="4">#REF!</definedName>
    <definedName name="Espejo_4.00_mm" localSheetId="1">#REF!</definedName>
    <definedName name="Espejo_4.00_mm">#REF!</definedName>
    <definedName name="Esponjillas" localSheetId="4">#REF!</definedName>
    <definedName name="Esponjillas" localSheetId="1">#REF!</definedName>
    <definedName name="Esponjillas">#REF!</definedName>
    <definedName name="Estopa" localSheetId="4">#REF!</definedName>
    <definedName name="Estopa" localSheetId="1">#REF!</definedName>
    <definedName name="Estopa">#REF!</definedName>
    <definedName name="Estructuras_LA228__LA223_Incluye_Poste_12m_750_kg" localSheetId="4">#REF!</definedName>
    <definedName name="Estructuras_LA228__LA223_Incluye_Poste_12m_750_kg" localSheetId="1">#REF!</definedName>
    <definedName name="Estructuras_LA228__LA223_Incluye_Poste_12m_750_kg">#REF!</definedName>
    <definedName name="Estufa_Electrica_2_Puestos" localSheetId="4">#REF!</definedName>
    <definedName name="Estufa_Electrica_2_Puestos" localSheetId="1">#REF!</definedName>
    <definedName name="Estufa_Electrica_2_Puestos">#REF!</definedName>
    <definedName name="Estufas" localSheetId="4">#REF!</definedName>
    <definedName name="Estufas" localSheetId="1">#REF!</definedName>
    <definedName name="Estufas">#REF!</definedName>
    <definedName name="Exacavacion_mecanica" localSheetId="4">#REF!</definedName>
    <definedName name="Exacavacion_mecanica" localSheetId="1">#REF!</definedName>
    <definedName name="Exacavacion_mecanica">#REF!</definedName>
    <definedName name="Excavacion_manual_con_retiro" localSheetId="4">#REF!</definedName>
    <definedName name="Excavacion_manual_con_retiro" localSheetId="1">#REF!</definedName>
    <definedName name="Excavacion_manual_con_retiro">#REF!</definedName>
    <definedName name="Extractor_de_Olores_con_Persiana_Ref." localSheetId="4">#REF!</definedName>
    <definedName name="Extractor_de_Olores_con_Persiana_Ref." localSheetId="1">#REF!</definedName>
    <definedName name="Extractor_de_Olores_con_Persiana_Ref.">#REF!</definedName>
    <definedName name="FactorMultFinalFMMin" localSheetId="4">#REF!</definedName>
    <definedName name="FactorMultFinalFMMin" localSheetId="1">#REF!</definedName>
    <definedName name="FactorMultFinalFMMin">#REF!</definedName>
    <definedName name="FactorMultiplicaCalculadoFMMin" localSheetId="4">#REF!</definedName>
    <definedName name="FactorMultiplicaCalculadoFMMin" localSheetId="1">#REF!</definedName>
    <definedName name="FactorMultiplicaCalculadoFMMin">#REF!</definedName>
    <definedName name="FECHA.CONTRATO" localSheetId="4">[6]VARIABLES!$C$7</definedName>
    <definedName name="FECHA.CONTRATO" localSheetId="3">[6]VARIABLES!$C$7</definedName>
    <definedName name="FECHA.CONTRATO">[7]VARIABLES!$C$7</definedName>
    <definedName name="Fecha_de_pago">#REF!</definedName>
    <definedName name="fffff" localSheetId="4">#REF!</definedName>
    <definedName name="fffff" localSheetId="3">#REF!</definedName>
    <definedName name="fffff">#REF!</definedName>
    <definedName name="Fijamix_Alfa" localSheetId="4">#REF!</definedName>
    <definedName name="Fijamix_Alfa" localSheetId="3">#REF!</definedName>
    <definedName name="Fijamix_Alfa">#REF!</definedName>
    <definedName name="Fila_de_encabezado">ROW(#REF!)</definedName>
    <definedName name="FJRG" localSheetId="4">#REF!</definedName>
    <definedName name="FJRG" localSheetId="3">#REF!</definedName>
    <definedName name="FJRG">#REF!</definedName>
    <definedName name="Flexometro" localSheetId="4">#REF!</definedName>
    <definedName name="Flexometro">#REF!</definedName>
    <definedName name="Flotador_Metálico_1_1_2__Bronce" localSheetId="4">#REF!</definedName>
    <definedName name="Flotador_Metálico_1_1_2__Bronce">#REF!</definedName>
    <definedName name="Flotador_Metálico_2__Bronce" localSheetId="4">#REF!</definedName>
    <definedName name="Flotador_Metálico_2__Bronce" localSheetId="1">#REF!</definedName>
    <definedName name="Flotador_Metálico_2__Bronce">#REF!</definedName>
    <definedName name="Formaleta_Entrepisos" localSheetId="4">#REF!</definedName>
    <definedName name="Formaleta_Entrepisos" localSheetId="1">#REF!</definedName>
    <definedName name="Formaleta_Entrepisos">#REF!</definedName>
    <definedName name="Formaleta_madera" localSheetId="4">#REF!</definedName>
    <definedName name="Formaleta_madera" localSheetId="1">#REF!</definedName>
    <definedName name="Formaleta_madera">#REF!</definedName>
    <definedName name="Formaleta_plaquetas" localSheetId="4">#REF!</definedName>
    <definedName name="Formaleta_plaquetas" localSheetId="1">#REF!</definedName>
    <definedName name="Formaleta_plaquetas">#REF!</definedName>
    <definedName name="Formaleta_Sardinel" localSheetId="4">#REF!</definedName>
    <definedName name="Formaleta_Sardinel" localSheetId="1">#REF!</definedName>
    <definedName name="Formaleta_Sardinel">#REF!</definedName>
    <definedName name="G">IF(ISERROR([2]PPTO!G1+[2]PPTO!I1+[2]PPTO!K1+[2]PPTO!M1+[2]PPTO!O1),"",ROUND(([2]PPTO!G1+[2]PPTO!I1+[2]PPTO!K1+[2]PPTO!M1+[2]PPTO!O1),2))</definedName>
    <definedName name="Gabinete_Cerrado_de_Comunicaciones_de_100x60x60_cm." localSheetId="4">#REF!</definedName>
    <definedName name="Gabinete_Cerrado_de_Comunicaciones_de_100x60x60_cm." localSheetId="3">#REF!</definedName>
    <definedName name="Gabinete_Cerrado_de_Comunicaciones_de_100x60x60_cm.">#REF!</definedName>
    <definedName name="Gabinete_Cerrado_de_Comunicaciones_de_60x60x60_cm." localSheetId="4">#REF!</definedName>
    <definedName name="Gabinete_Cerrado_de_Comunicaciones_de_60x60x60_cm." localSheetId="3">#REF!</definedName>
    <definedName name="Gabinete_Cerrado_de_Comunicaciones_de_60x60x60_cm.">#REF!</definedName>
    <definedName name="Gabinetes_de_Incendio" localSheetId="4">#REF!</definedName>
    <definedName name="Gabinetes_de_Incendio" localSheetId="3">#REF!</definedName>
    <definedName name="Gabinetes_de_Incendio">#REF!</definedName>
    <definedName name="Gabinetes_de_Incendio_Clase_I" localSheetId="4">#REF!</definedName>
    <definedName name="Gabinetes_de_Incendio_Clase_I" localSheetId="1">#REF!</definedName>
    <definedName name="Gabinetes_de_Incendio_Clase_I">#REF!</definedName>
    <definedName name="Gabinetes_Metalicos__Cal._16_min__Color_Gris_Claro_para_T_GEN_1" localSheetId="4">#REF!</definedName>
    <definedName name="Gabinetes_Metalicos__Cal._16_min__Color_Gris_Claro_para_T_GEN_1" localSheetId="1">#REF!</definedName>
    <definedName name="Gabinetes_Metalicos__Cal._16_min__Color_Gris_Claro_para_T_GEN_1">#REF!</definedName>
    <definedName name="Gabinetes_Metalicos__Cal._16_min__Color_Gris_Claro_para_T_GEN_2" localSheetId="4">#REF!</definedName>
    <definedName name="Gabinetes_Metalicos__Cal._16_min__Color_Gris_Claro_para_T_GEN_2" localSheetId="1">#REF!</definedName>
    <definedName name="Gabinetes_Metalicos__Cal._16_min__Color_Gris_Claro_para_T_GEN_2">#REF!</definedName>
    <definedName name="Gabinetes_Metalicos__Cal._16_min__Color_Gris_Claro_para_T_GEN_3" localSheetId="4">#REF!</definedName>
    <definedName name="Gabinetes_Metalicos__Cal._16_min__Color_Gris_Claro_para_T_GEN_3" localSheetId="1">#REF!</definedName>
    <definedName name="Gabinetes_Metalicos__Cal._16_min__Color_Gris_Claro_para_T_GEN_3">#REF!</definedName>
    <definedName name="Gabinetes_Metalicos__Cal._16_min__Color_Gris_Claro_para_Tablero_General" localSheetId="4">#REF!</definedName>
    <definedName name="Gabinetes_Metalicos__Cal._16_min__Color_Gris_Claro_para_Tablero_General" localSheetId="1">#REF!</definedName>
    <definedName name="Gabinetes_Metalicos__Cal._16_min__Color_Gris_Claro_para_Tablero_General">#REF!</definedName>
    <definedName name="Gancho_teja_eternit_55_MM" localSheetId="4">#REF!</definedName>
    <definedName name="Gancho_teja_eternit_55_MM" localSheetId="1">#REF!</definedName>
    <definedName name="Gancho_teja_eternit_55_MM">#REF!</definedName>
    <definedName name="Geotextil_tejido_ST_200" localSheetId="4">#REF!</definedName>
    <definedName name="Geotextil_tejido_ST_200" localSheetId="1">#REF!</definedName>
    <definedName name="Geotextil_tejido_ST_200">#REF!</definedName>
    <definedName name="Gestores">[9]Datos!$A$2:$A$100</definedName>
    <definedName name="gggg" localSheetId="4">#REF!</definedName>
    <definedName name="gggg" localSheetId="3">#REF!</definedName>
    <definedName name="gggg">#REF!</definedName>
    <definedName name="Grama_Kikuyo" localSheetId="4">#REF!</definedName>
    <definedName name="Grama_Kikuyo" localSheetId="3">#REF!</definedName>
    <definedName name="Grama_Kikuyo" localSheetId="1">#REF!</definedName>
    <definedName name="Grama_Kikuyo">#REF!</definedName>
    <definedName name="Granito__No_hay_sugerencias__peruano_No_3" localSheetId="4">#REF!</definedName>
    <definedName name="Granito__No_hay_sugerencias__peruano_No_3" localSheetId="1">#REF!</definedName>
    <definedName name="Granito__No_hay_sugerencias__peruano_No_3">#REF!</definedName>
    <definedName name="Granito_Blanco_Huila_No._1" localSheetId="4">#REF!</definedName>
    <definedName name="Granito_Blanco_Huila_No._1" localSheetId="1">#REF!</definedName>
    <definedName name="Granito_Blanco_Huila_No._1">#REF!</definedName>
    <definedName name="Granito_Rosa_Porrino_JP__30___e_10mm" localSheetId="4">#REF!</definedName>
    <definedName name="Granito_Rosa_Porrino_JP__30___e_10mm" localSheetId="1">#REF!</definedName>
    <definedName name="Granito_Rosa_Porrino_JP__30___e_10mm">#REF!</definedName>
    <definedName name="Gravilla" localSheetId="4">#REF!</definedName>
    <definedName name="Gravilla" localSheetId="1">#REF!</definedName>
    <definedName name="Gravilla">#REF!</definedName>
    <definedName name="Gravilla_de_río" localSheetId="4">#REF!</definedName>
    <definedName name="Gravilla_de_río" localSheetId="1">#REF!</definedName>
    <definedName name="Gravilla_de_río">#REF!</definedName>
    <definedName name="Griferia_Lavaplatos_Flamingo_Ref._90500_000_000" localSheetId="4">#REF!</definedName>
    <definedName name="Griferia_Lavaplatos_Flamingo_Ref._90500_000_000" localSheetId="1">#REF!</definedName>
    <definedName name="Griferia_Lavaplatos_Flamingo_Ref._90500_000_000">#REF!</definedName>
    <definedName name="Guardaescoba_en_Aluminio__incl._Instalacion" localSheetId="4">#REF!</definedName>
    <definedName name="Guardaescoba_en_Aluminio__incl._Instalacion" localSheetId="1">#REF!</definedName>
    <definedName name="Guardaescoba_en_Aluminio__incl._Instalacion">#REF!</definedName>
    <definedName name="Herramienta_menor" localSheetId="4">#REF!</definedName>
    <definedName name="Herramienta_menor">#REF!</definedName>
    <definedName name="Hoja_Entamborada_en_Madera_2.10x1.50_2_Hojas" localSheetId="4">#REF!</definedName>
    <definedName name="Hoja_Entamborada_en_Madera_2.10x1.50_2_Hojas">#REF!</definedName>
    <definedName name="Hoja_Entamborada_en_Madera_2.10x75" localSheetId="4">#REF!</definedName>
    <definedName name="Hoja_Entamborada_en_Madera_2.10x75">#REF!</definedName>
    <definedName name="Hoja_Entamborada_en_Madera_2.10x90" localSheetId="4">#REF!</definedName>
    <definedName name="Hoja_Entamborada_en_Madera_2.10x90" localSheetId="1">#REF!</definedName>
    <definedName name="Hoja_Entamborada_en_Madera_2.10x90">#REF!</definedName>
    <definedName name="Hoja_Entamborada_en_Madera_2.25x90" localSheetId="4">#REF!</definedName>
    <definedName name="Hoja_Entamborada_en_Madera_2.25x90" localSheetId="1">#REF!</definedName>
    <definedName name="Hoja_Entamborada_en_Madera_2.25x90">#REF!</definedName>
    <definedName name="Hoja_Entamborada_en_Madera_2.40x4.80_4_Hojas_Plegable" localSheetId="4">#REF!</definedName>
    <definedName name="Hoja_Entamborada_en_Madera_2.40x4.80_4_Hojas_Plegable" localSheetId="1">#REF!</definedName>
    <definedName name="Hoja_Entamborada_en_Madera_2.40x4.80_4_Hojas_Plegable">#REF!</definedName>
    <definedName name="HonoraProfesionales" localSheetId="4">#REF!</definedName>
    <definedName name="HonoraProfesionales" localSheetId="1">#REF!</definedName>
    <definedName name="HonoraProfesionales">#REF!</definedName>
    <definedName name="HonoraTecnicos" localSheetId="4">#REF!</definedName>
    <definedName name="HonoraTecnicos" localSheetId="1">#REF!</definedName>
    <definedName name="HonoraTecnicos">#REF!</definedName>
    <definedName name="Horno_Microondas" localSheetId="4">#REF!</definedName>
    <definedName name="Horno_Microondas" localSheetId="1">#REF!</definedName>
    <definedName name="Horno_Microondas">#REF!</definedName>
    <definedName name="Impermeabilizante_concreto_de_3000_P.S.I." localSheetId="4">#REF!</definedName>
    <definedName name="Impermeabilizante_concreto_de_3000_P.S.I." localSheetId="1">#REF!</definedName>
    <definedName name="Impermeabilizante_concreto_de_3000_P.S.I.">#REF!</definedName>
    <definedName name="Impermeabilizante_mortero_1_3" localSheetId="4">#REF!</definedName>
    <definedName name="Impermeabilizante_mortero_1_3" localSheetId="1">#REF!</definedName>
    <definedName name="Impermeabilizante_mortero_1_3">#REF!</definedName>
    <definedName name="Impermeabilizante_mortero_1_4" localSheetId="4">#REF!</definedName>
    <definedName name="Impermeabilizante_mortero_1_4" localSheetId="1">#REF!</definedName>
    <definedName name="Impermeabilizante_mortero_1_4">#REF!</definedName>
    <definedName name="Importe_del_préstamo">#REF!</definedName>
    <definedName name="Impresión_completa">#REF!</definedName>
    <definedName name="Incremento_Fluido_3000_psi" localSheetId="4">#REF!</definedName>
    <definedName name="Incremento_Fluido_3000_psi" localSheetId="1">#REF!</definedName>
    <definedName name="Incremento_Fluido_3000_psi">#REF!</definedName>
    <definedName name="Inicio_prestamo">#REF!</definedName>
    <definedName name="instalacion_lavamanos" localSheetId="4">#REF!</definedName>
    <definedName name="instalacion_lavamanos" localSheetId="1">#REF!</definedName>
    <definedName name="instalacion_lavamanos">#REF!</definedName>
    <definedName name="instalacion_lavaplatos" localSheetId="4">#REF!</definedName>
    <definedName name="instalacion_lavaplatos" localSheetId="1">#REF!</definedName>
    <definedName name="instalacion_lavaplatos">#REF!</definedName>
    <definedName name="instalacion_sanitario" localSheetId="4">#REF!</definedName>
    <definedName name="instalacion_sanitario" localSheetId="1">#REF!</definedName>
    <definedName name="instalacion_sanitario">#REF!</definedName>
    <definedName name="Instalación_y_dotación" localSheetId="4">#REF!</definedName>
    <definedName name="Instalación_y_dotación" localSheetId="1">#REF!</definedName>
    <definedName name="Instalación_y_dotación">#REF!</definedName>
    <definedName name="Int">#REF!</definedName>
    <definedName name="Int_acum">#REF!</definedName>
    <definedName name="Interés_total">#REF!</definedName>
    <definedName name="ITEM1" localSheetId="4">#REF!</definedName>
    <definedName name="ITEM1">#REF!</definedName>
    <definedName name="ITEM2" localSheetId="4">#REF!</definedName>
    <definedName name="ITEM2">#REF!</definedName>
    <definedName name="item210.3" localSheetId="4">#REF!</definedName>
    <definedName name="item210.3">#REF!</definedName>
    <definedName name="item230.1" localSheetId="4">#REF!</definedName>
    <definedName name="item230.1">#REF!</definedName>
    <definedName name="ITEM3" localSheetId="4">#REF!</definedName>
    <definedName name="ITEM3">#REF!</definedName>
    <definedName name="item310" localSheetId="4">#REF!</definedName>
    <definedName name="item310">#REF!</definedName>
    <definedName name="item320.2" localSheetId="4">#REF!</definedName>
    <definedName name="item320.2">#REF!</definedName>
    <definedName name="item330.1" localSheetId="4">#REF!</definedName>
    <definedName name="item330.1">#REF!</definedName>
    <definedName name="item420" localSheetId="4">#REF!</definedName>
    <definedName name="item420">#REF!</definedName>
    <definedName name="item450.2P" localSheetId="4">#REF!</definedName>
    <definedName name="item450.2P">#REF!</definedName>
    <definedName name="item600.1" localSheetId="4">#REF!</definedName>
    <definedName name="item600.1">#REF!</definedName>
    <definedName name="item610.1" localSheetId="4">#REF!</definedName>
    <definedName name="item610.1">#REF!</definedName>
    <definedName name="item610.2" localSheetId="4">#REF!</definedName>
    <definedName name="item610.2">#REF!</definedName>
    <definedName name="item630.4" localSheetId="4">#REF!</definedName>
    <definedName name="item630.4">#REF!</definedName>
    <definedName name="item630.6" localSheetId="4">#REF!</definedName>
    <definedName name="item630.6">#REF!</definedName>
    <definedName name="item630.7" localSheetId="4">#REF!</definedName>
    <definedName name="item630.7">#REF!</definedName>
    <definedName name="item640.3" localSheetId="4">#REF!</definedName>
    <definedName name="item640.3">#REF!</definedName>
    <definedName name="item661" localSheetId="4">#REF!</definedName>
    <definedName name="item661">#REF!</definedName>
    <definedName name="item671" localSheetId="4">#REF!</definedName>
    <definedName name="item671">#REF!</definedName>
    <definedName name="item673.1" localSheetId="4">#REF!</definedName>
    <definedName name="item673.1">#REF!</definedName>
    <definedName name="item673.3" localSheetId="4">#REF!</definedName>
    <definedName name="item673.3">#REF!</definedName>
    <definedName name="item681" localSheetId="4">#REF!</definedName>
    <definedName name="item681">#REF!</definedName>
    <definedName name="item700.1" localSheetId="4">#REF!</definedName>
    <definedName name="item700.1">#REF!</definedName>
    <definedName name="item710.1" localSheetId="4">#REF!</definedName>
    <definedName name="item710.1">#REF!</definedName>
    <definedName name="item710.2" localSheetId="4">#REF!</definedName>
    <definedName name="item710.2">#REF!</definedName>
    <definedName name="item730.1" localSheetId="4">#REF!</definedName>
    <definedName name="item730.1">#REF!</definedName>
    <definedName name="item730.2" localSheetId="4">#REF!</definedName>
    <definedName name="item730.2">#REF!</definedName>
    <definedName name="item730.2.4" localSheetId="4">#REF!</definedName>
    <definedName name="item730.2.4">#REF!</definedName>
    <definedName name="item900.2" localSheetId="4">#REF!</definedName>
    <definedName name="item900.2">#REF!</definedName>
    <definedName name="Jardines" localSheetId="4">#REF!</definedName>
    <definedName name="Jardines">#REF!</definedName>
    <definedName name="Juego_de_incrustaciones_acuacer" localSheetId="4">#REF!</definedName>
    <definedName name="Juego_de_incrustaciones_acuacer">#REF!</definedName>
    <definedName name="Juego_de_incrustaciones_en_color_blanco" localSheetId="4">#REF!</definedName>
    <definedName name="Juego_de_incrustaciones_en_color_blanco">#REF!</definedName>
    <definedName name="Juegos_infantiles_según_catálogo_I.D.R.D." localSheetId="4">#REF!</definedName>
    <definedName name="Juegos_infantiles_según_catálogo_I.D.R.D." localSheetId="1">#REF!</definedName>
    <definedName name="Juegos_infantiles_según_catálogo_I.D.R.D.">#REF!</definedName>
    <definedName name="k" localSheetId="4">#REF!</definedName>
    <definedName name="k">#REF!</definedName>
    <definedName name="K0F1" localSheetId="4">#REF!</definedName>
    <definedName name="K0F1">#REF!</definedName>
    <definedName name="K0F2" localSheetId="4">#REF!</definedName>
    <definedName name="K0F2">#REF!</definedName>
    <definedName name="K10ALO" localSheetId="4">#REF!</definedName>
    <definedName name="K10ALO">#REF!</definedName>
    <definedName name="K11ALO" localSheetId="4">#REF!</definedName>
    <definedName name="K11ALO">#REF!</definedName>
    <definedName name="K1F1" localSheetId="4">#REF!</definedName>
    <definedName name="K1F1">#REF!</definedName>
    <definedName name="K1F2" localSheetId="4">#REF!</definedName>
    <definedName name="K1F2">#REF!</definedName>
    <definedName name="K2F1" localSheetId="4">#REF!</definedName>
    <definedName name="K2F1">#REF!</definedName>
    <definedName name="K2F2" localSheetId="4">#REF!</definedName>
    <definedName name="K2F2">#REF!</definedName>
    <definedName name="K3F1" localSheetId="4">#REF!</definedName>
    <definedName name="K3F1">#REF!</definedName>
    <definedName name="K3F2" localSheetId="4">#REF!</definedName>
    <definedName name="K3F2">#REF!</definedName>
    <definedName name="K4F1" localSheetId="4">#REF!</definedName>
    <definedName name="K4F1">#REF!</definedName>
    <definedName name="K4F2" localSheetId="4">#REF!</definedName>
    <definedName name="K4F2">#REF!</definedName>
    <definedName name="K5F1" localSheetId="4">#REF!</definedName>
    <definedName name="K5F1">#REF!</definedName>
    <definedName name="K5F2" localSheetId="4">#REF!</definedName>
    <definedName name="K5F2">#REF!</definedName>
    <definedName name="K6F1" localSheetId="4">#REF!</definedName>
    <definedName name="K6F1">#REF!</definedName>
    <definedName name="K6F2" localSheetId="4">#REF!</definedName>
    <definedName name="K6F2">#REF!</definedName>
    <definedName name="K7F1" localSheetId="4">#REF!</definedName>
    <definedName name="K7F1">#REF!</definedName>
    <definedName name="K7F2" localSheetId="4">#REF!</definedName>
    <definedName name="K7F2">#REF!</definedName>
    <definedName name="K8ALO" localSheetId="4">#REF!</definedName>
    <definedName name="K8ALO">#REF!</definedName>
    <definedName name="K8F1" localSheetId="4">#REF!</definedName>
    <definedName name="K8F1">#REF!</definedName>
    <definedName name="K8F2" localSheetId="4">#REF!</definedName>
    <definedName name="K8F2">#REF!</definedName>
    <definedName name="K9ALO" localSheetId="4">#REF!</definedName>
    <definedName name="K9ALO">#REF!</definedName>
    <definedName name="KO" localSheetId="4" hidden="1">#REF!</definedName>
    <definedName name="KO" localSheetId="1" hidden="1">#REF!</definedName>
    <definedName name="KO" hidden="1">#REF!</definedName>
    <definedName name="Ladrillo_cuarto_x_26_tono_natural_rustico" localSheetId="4">#REF!</definedName>
    <definedName name="Ladrillo_cuarto_x_26_tono_natural_rustico">#REF!</definedName>
    <definedName name="Ladrillo_Jamba_Doble_Coral_Moore" localSheetId="4">#REF!</definedName>
    <definedName name="Ladrillo_Jamba_Doble_Coral_Moore">#REF!</definedName>
    <definedName name="Ladrillo_Portante_Trefilado_14__15x30x10" localSheetId="4">#REF!</definedName>
    <definedName name="Ladrillo_Portante_Trefilado_14__15x30x10">#REF!</definedName>
    <definedName name="Ladrillo_prensado_fino_santafe" localSheetId="4">#REF!</definedName>
    <definedName name="Ladrillo_prensado_fino_santafe" localSheetId="1">#REF!</definedName>
    <definedName name="Ladrillo_prensado_fino_santafe">#REF!</definedName>
    <definedName name="Ladrillo_tablon_natural_1_4___26___6_Tono_natural." localSheetId="4">#REF!</definedName>
    <definedName name="Ladrillo_tablon_natural_1_4___26___6_Tono_natural." localSheetId="1">#REF!</definedName>
    <definedName name="Ladrillo_tablon_natural_1_4___26___6_Tono_natural.">#REF!</definedName>
    <definedName name="Ladrillo_tolete_comun" localSheetId="4">#REF!</definedName>
    <definedName name="Ladrillo_tolete_comun" localSheetId="1">#REF!</definedName>
    <definedName name="Ladrillo_tolete_comun">#REF!</definedName>
    <definedName name="Ladrillo_Tolete_Recocido" localSheetId="4">#REF!</definedName>
    <definedName name="Ladrillo_Tolete_Recocido" localSheetId="1">#REF!</definedName>
    <definedName name="Ladrillo_Tolete_Recocido">#REF!</definedName>
    <definedName name="Lámina_cold_rolled_cal_18" localSheetId="4">#REF!</definedName>
    <definedName name="Lámina_cold_rolled_cal_18" localSheetId="1">#REF!</definedName>
    <definedName name="Lámina_cold_rolled_cal_18">#REF!</definedName>
    <definedName name="Lamina_HR_6mm" localSheetId="4">#REF!</definedName>
    <definedName name="Lamina_HR_6mm" localSheetId="1">#REF!</definedName>
    <definedName name="Lamina_HR_6mm">#REF!</definedName>
    <definedName name="lamina_identificacion" localSheetId="4">#REF!</definedName>
    <definedName name="lamina_identificacion" localSheetId="1">#REF!</definedName>
    <definedName name="lamina_identificacion">#REF!</definedName>
    <definedName name="Lavamanos_de_sobre_poner_Corona" localSheetId="4">#REF!</definedName>
    <definedName name="Lavamanos_de_sobre_poner_Corona" localSheetId="1">#REF!</definedName>
    <definedName name="Lavamanos_de_sobre_poner_Corona">#REF!</definedName>
    <definedName name="Lavamanos_de_sobreponer_en_acero_inoxidable." localSheetId="4">#REF!</definedName>
    <definedName name="Lavamanos_de_sobreponer_en_acero_inoxidable." localSheetId="1">#REF!</definedName>
    <definedName name="Lavamanos_de_sobreponer_en_acero_inoxidable.">#REF!</definedName>
    <definedName name="Lavamanos_de_Sobreponer_Ref._07349" localSheetId="4">#REF!</definedName>
    <definedName name="Lavamanos_de_Sobreponer_Ref._07349" localSheetId="1">#REF!</definedName>
    <definedName name="Lavamanos_de_Sobreponer_Ref._07349">#REF!</definedName>
    <definedName name="Lavaplatos_Bar_Redondo_Ref._0556_999" localSheetId="4">#REF!</definedName>
    <definedName name="Lavaplatos_Bar_Redondo_Ref._0556_999" localSheetId="1">#REF!</definedName>
    <definedName name="Lavaplatos_Bar_Redondo_Ref._0556_999">#REF!</definedName>
    <definedName name="LG">LEN([2]PPTO!$F1)</definedName>
    <definedName name="Lija" localSheetId="4">#REF!</definedName>
    <definedName name="Lija" localSheetId="3">#REF!</definedName>
    <definedName name="Lija">#REF!</definedName>
    <definedName name="Listón_1.5x3x3" localSheetId="4">#REF!</definedName>
    <definedName name="Listón_1.5x3x3" localSheetId="3">#REF!</definedName>
    <definedName name="Listón_1.5x3x3">#REF!</definedName>
    <definedName name="Listón_M.H._Guayacán" localSheetId="4">#REF!</definedName>
    <definedName name="Listón_M.H._Guayacán" localSheetId="3">#REF!</definedName>
    <definedName name="Listón_M.H._Guayacán">#REF!</definedName>
    <definedName name="Llave_automatica_Ref._71100_000_000" localSheetId="4">#REF!</definedName>
    <definedName name="Llave_automatica_Ref._71100_000_000" localSheetId="1">#REF!</definedName>
    <definedName name="Llave_automatica_Ref._71100_000_000">#REF!</definedName>
    <definedName name="Llave_Manguera" localSheetId="4">#REF!</definedName>
    <definedName name="Llave_Manguera" localSheetId="1">#REF!</definedName>
    <definedName name="Llave_Manguera">#REF!</definedName>
    <definedName name="Luminaria_Artistica_Riel_2.43_m__6_Proyectores_Incand._de_100_W._120_V." localSheetId="4">#REF!</definedName>
    <definedName name="Luminaria_Artistica_Riel_2.43_m__6_Proyectores_Incand._de_100_W._120_V." localSheetId="1">#REF!</definedName>
    <definedName name="Luminaria_Artistica_Riel_2.43_m__6_Proyectores_Incand._de_100_W._120_V.">#REF!</definedName>
    <definedName name="Luminaria_Cerrada_Tipo_AP_de_Sodio_de_150_W._220_V.__Incluye_Fotocelda" localSheetId="4">#REF!</definedName>
    <definedName name="Luminaria_Cerrada_Tipo_AP_de_Sodio_de_150_W._220_V.__Incluye_Fotocelda" localSheetId="1">#REF!</definedName>
    <definedName name="Luminaria_Cerrada_Tipo_AP_de_Sodio_de_150_W._220_V.__Incluye_Fotocelda">#REF!</definedName>
    <definedName name="Luminaria_Cerrada_Tipo_AP_de_Sodio_de_250_W._220_V." localSheetId="4">#REF!</definedName>
    <definedName name="Luminaria_Cerrada_Tipo_AP_de_Sodio_de_250_W._220_V." localSheetId="1">#REF!</definedName>
    <definedName name="Luminaria_Cerrada_Tipo_AP_de_Sodio_de_250_W._220_V.">#REF!</definedName>
    <definedName name="Luminaria_Hermetica_de_Piso_Grado_IP65_de_90_W._120_V." localSheetId="4">#REF!</definedName>
    <definedName name="Luminaria_Hermetica_de_Piso_Grado_IP65_de_90_W._120_V." localSheetId="1">#REF!</definedName>
    <definedName name="Luminaria_Hermetica_de_Piso_Grado_IP65_de_90_W._120_V.">#REF!</definedName>
    <definedName name="Luminaria_Industrial_Metal_Halide_de_250_W._220_V." localSheetId="4">#REF!</definedName>
    <definedName name="Luminaria_Industrial_Metal_Halide_de_250_W._220_V." localSheetId="1">#REF!</definedName>
    <definedName name="Luminaria_Industrial_Metal_Halide_de_250_W._220_V.">#REF!</definedName>
    <definedName name="Luminaria_Tipo_Wall_Pack_de_70_W._220_V." localSheetId="4">#REF!</definedName>
    <definedName name="Luminaria_Tipo_Wall_Pack_de_70_W._220_V." localSheetId="1">#REF!</definedName>
    <definedName name="Luminaria_Tipo_Wall_Pack_de_70_W._220_V.">#REF!</definedName>
    <definedName name="Luminarias_Fluorescentes_Sistema_Modular_de_2x32_W__120_V__Tipo_T_8" localSheetId="4">#REF!</definedName>
    <definedName name="Luminarias_Fluorescentes_Sistema_Modular_de_2x32_W__120_V__Tipo_T_8" localSheetId="1">#REF!</definedName>
    <definedName name="Luminarias_Fluorescentes_Sistema_Modular_de_2x32_W__120_V__Tipo_T_8">#REF!</definedName>
    <definedName name="Luminarias_Fluorescentes_Tipo_Industrial_de_2x32_W__120_V__Tipo_T_8" localSheetId="4">#REF!</definedName>
    <definedName name="Luminarias_Fluorescentes_Tipo_Industrial_de_2x32_W__120_V__Tipo_T_8" localSheetId="1">#REF!</definedName>
    <definedName name="Luminarias_Fluorescentes_Tipo_Industrial_de_2x32_W__120_V__Tipo_T_8">#REF!</definedName>
    <definedName name="Luminarias_Fluorescentes_Tubos_en__U__de_2x32_W__120_V__Tipo_T_8" localSheetId="4">#REF!</definedName>
    <definedName name="Luminarias_Fluorescentes_Tubos_en__U__de_2x32_W__120_V__Tipo_T_8" localSheetId="1">#REF!</definedName>
    <definedName name="Luminarias_Fluorescentes_Tubos_en__U__de_2x32_W__120_V__Tipo_T_8">#REF!</definedName>
    <definedName name="M.D.O._Alistado_de_Pisos" localSheetId="4">#REF!</definedName>
    <definedName name="M.D.O._Alistado_de_Pisos" localSheetId="1">#REF!</definedName>
    <definedName name="M.D.O._Alistado_de_Pisos">#REF!</definedName>
    <definedName name="M.D.O._Aseo_Durnate_la_Obra" localSheetId="4">#REF!</definedName>
    <definedName name="M.D.O._Aseo_Durnate_la_Obra" localSheetId="1">#REF!</definedName>
    <definedName name="M.D.O._Aseo_Durnate_la_Obra">#REF!</definedName>
    <definedName name="M.D.O._Aseo_Final" localSheetId="4">#REF!</definedName>
    <definedName name="M.D.O._Aseo_Final" localSheetId="1">#REF!</definedName>
    <definedName name="M.D.O._Aseo_Final">#REF!</definedName>
    <definedName name="M.D.O._Cargue_Volqueta" localSheetId="4">#REF!</definedName>
    <definedName name="M.D.O._Cargue_Volqueta" localSheetId="1">#REF!</definedName>
    <definedName name="M.D.O._Cargue_Volqueta">#REF!</definedName>
    <definedName name="M.D.O._Chazos_en_Madera" localSheetId="4">#REF!</definedName>
    <definedName name="M.D.O._Chazos_en_Madera" localSheetId="1">#REF!</definedName>
    <definedName name="M.D.O._Chazos_en_Madera">#REF!</definedName>
    <definedName name="M.D.O._Demolicion_Muro" localSheetId="4">#REF!</definedName>
    <definedName name="M.D.O._Demolicion_Muro" localSheetId="1">#REF!</definedName>
    <definedName name="M.D.O._Demolicion_Muro">#REF!</definedName>
    <definedName name="M.D.O._Enchape_Ceramica" localSheetId="4">#REF!</definedName>
    <definedName name="M.D.O._Enchape_Ceramica" localSheetId="1">#REF!</definedName>
    <definedName name="M.D.O._Enchape_Ceramica">#REF!</definedName>
    <definedName name="M.D.O._Instalacion_Alfombra" localSheetId="4">#REF!</definedName>
    <definedName name="M.D.O._Instalacion_Alfombra" localSheetId="1">#REF!</definedName>
    <definedName name="M.D.O._Instalacion_Alfombra">#REF!</definedName>
    <definedName name="M.D.O._Instalacion_Cieloraso" localSheetId="4">#REF!</definedName>
    <definedName name="M.D.O._Instalacion_Cieloraso" localSheetId="1">#REF!</definedName>
    <definedName name="M.D.O._Instalacion_Cieloraso">#REF!</definedName>
    <definedName name="M.D.O._Instalacion_Granito" localSheetId="4">#REF!</definedName>
    <definedName name="M.D.O._Instalacion_Granito" localSheetId="1">#REF!</definedName>
    <definedName name="M.D.O._Instalacion_Granito">#REF!</definedName>
    <definedName name="M.D.O._Instalacion_Zocalo_en_Granito" localSheetId="4">#REF!</definedName>
    <definedName name="M.D.O._Instalacion_Zocalo_en_Granito" localSheetId="1">#REF!</definedName>
    <definedName name="M.D.O._Instalacion_Zocalo_en_Granito">#REF!</definedName>
    <definedName name="M.D.O._Pañete_Liso_Muros" localSheetId="4">#REF!</definedName>
    <definedName name="M.D.O._Pañete_Liso_Muros" localSheetId="1">#REF!</definedName>
    <definedName name="M.D.O._Pañete_Liso_Muros">#REF!</definedName>
    <definedName name="M.D.O._Preparacion_Grouting" localSheetId="4">#REF!</definedName>
    <definedName name="M.D.O._Preparacion_Grouting" localSheetId="1">#REF!</definedName>
    <definedName name="M.D.O._Preparacion_Grouting">#REF!</definedName>
    <definedName name="M.D.O._Preparacion_Mortero" localSheetId="4">#REF!</definedName>
    <definedName name="M.D.O._Preparacion_Mortero" localSheetId="1">#REF!</definedName>
    <definedName name="M.D.O._Preparacion_Mortero">#REF!</definedName>
    <definedName name="M.D.O._Replanteo" localSheetId="4">#REF!</definedName>
    <definedName name="M.D.O._Replanteo" localSheetId="1">#REF!</definedName>
    <definedName name="M.D.O._Replanteo">#REF!</definedName>
    <definedName name="M.D.O._Trasciego_de_Escombros" localSheetId="4">#REF!</definedName>
    <definedName name="M.D.O._Trasciego_de_Escombros" localSheetId="1">#REF!</definedName>
    <definedName name="M.D.O._Trasciego_de_Escombros">#REF!</definedName>
    <definedName name="M.D.O._Vinilo_Estuco" localSheetId="4">#REF!</definedName>
    <definedName name="M.D.O._Vinilo_Estuco" localSheetId="1">#REF!</definedName>
    <definedName name="M.D.O._Vinilo_Estuco">#REF!</definedName>
    <definedName name="Macetas" localSheetId="4">#REF!</definedName>
    <definedName name="Macetas" localSheetId="1">#REF!</definedName>
    <definedName name="Macetas">#REF!</definedName>
    <definedName name="Madera_teca_suministro__instalacion__pulida_y_lacada" localSheetId="4">#REF!</definedName>
    <definedName name="Madera_teca_suministro__instalacion__pulida_y_lacada" localSheetId="1">#REF!</definedName>
    <definedName name="Madera_teca_suministro__instalacion__pulida_y_lacada">#REF!</definedName>
    <definedName name="Magnolio_1.50_m" localSheetId="4">#REF!</definedName>
    <definedName name="Magnolio_1.50_m" localSheetId="1">#REF!</definedName>
    <definedName name="Magnolio_1.50_m">#REF!</definedName>
    <definedName name="Malla_electrosoldada_Q_3.1" localSheetId="4">#REF!</definedName>
    <definedName name="Malla_electrosoldada_Q_3.1" localSheetId="1">#REF!</definedName>
    <definedName name="Malla_electrosoldada_Q_3.1">#REF!</definedName>
    <definedName name="Malla_eslabonada" localSheetId="4">#REF!</definedName>
    <definedName name="Malla_eslabonada" localSheetId="1">#REF!</definedName>
    <definedName name="Malla_eslabonada">#REF!</definedName>
    <definedName name="Malla_IMT_30_Cal_12_e_2mm" localSheetId="4">#REF!</definedName>
    <definedName name="Malla_IMT_30_Cal_12_e_2mm" localSheetId="1">#REF!</definedName>
    <definedName name="Malla_IMT_30_Cal_12_e_2mm">#REF!</definedName>
    <definedName name="Mallas_electrosoldadas_M___063" localSheetId="4">#REF!</definedName>
    <definedName name="Mallas_electrosoldadas_M___063" localSheetId="1">#REF!</definedName>
    <definedName name="Mallas_electrosoldadas_M___063">#REF!</definedName>
    <definedName name="Manguera_para_Agua_1_2" localSheetId="4">#REF!</definedName>
    <definedName name="Manguera_para_Agua_1_2" localSheetId="1">#REF!</definedName>
    <definedName name="Manguera_para_Agua_1_2">#REF!</definedName>
    <definedName name="Manguera_para_Niveles_3_8" localSheetId="4">#REF!</definedName>
    <definedName name="Manguera_para_Niveles_3_8" localSheetId="1">#REF!</definedName>
    <definedName name="Manguera_para_Niveles_3_8">#REF!</definedName>
    <definedName name="Mano_de_Obra_AA" localSheetId="4">#REF!</definedName>
    <definedName name="Mano_de_Obra_AA" localSheetId="1">#REF!</definedName>
    <definedName name="Mano_de_Obra_AA">#REF!</definedName>
    <definedName name="Mano_de_Obra_BB" localSheetId="4">#REF!</definedName>
    <definedName name="Mano_de_Obra_BB" localSheetId="1">#REF!</definedName>
    <definedName name="Mano_de_Obra_BB">#REF!</definedName>
    <definedName name="Mano_de_Obra_CC" localSheetId="4">#REF!</definedName>
    <definedName name="Mano_de_Obra_CC" localSheetId="1">#REF!</definedName>
    <definedName name="Mano_de_Obra_CC">#REF!</definedName>
    <definedName name="Mano_de_Obra_DD" localSheetId="4">#REF!</definedName>
    <definedName name="Mano_de_Obra_DD" localSheetId="1">#REF!</definedName>
    <definedName name="Mano_de_Obra_DD">#REF!</definedName>
    <definedName name="Mano_de_Oso_80_cm." localSheetId="4">#REF!</definedName>
    <definedName name="Mano_de_Oso_80_cm." localSheetId="1">#REF!</definedName>
    <definedName name="Mano_de_Oso_80_cm.">#REF!</definedName>
    <definedName name="MANOBRA" localSheetId="4">[10]CUADRILLAS!$A$11:$H$1000</definedName>
    <definedName name="MANOBRA" localSheetId="3">[10]CUADRILLAS!$A$11:$H$1000</definedName>
    <definedName name="MANOBRA">[11]CUADRILLAS!$A$11:$H$1000</definedName>
    <definedName name="Manto_Fiber_GLass_600_XT" localSheetId="4">#REF!</definedName>
    <definedName name="Manto_Fiber_GLass_600_XT" localSheetId="3">#REF!</definedName>
    <definedName name="Manto_Fiber_GLass_600_XT" localSheetId="1">#REF!</definedName>
    <definedName name="Manto_Fiber_GLass_600_XT">#REF!</definedName>
    <definedName name="Manual_de_Operación_y_Mantenimiento" localSheetId="4">#REF!</definedName>
    <definedName name="Manual_de_Operación_y_Mantenimiento" localSheetId="1">#REF!</definedName>
    <definedName name="Manual_de_Operación_y_Mantenimiento">#REF!</definedName>
    <definedName name="Marco_en_Lamina_Cal._18_2.10x1.50_P_13" localSheetId="4">#REF!</definedName>
    <definedName name="Marco_en_Lamina_Cal._18_2.10x1.50_P_13" localSheetId="1">#REF!</definedName>
    <definedName name="Marco_en_Lamina_Cal._18_2.10x1.50_P_13">#REF!</definedName>
    <definedName name="Marco_en_Lamina_Cal._18_2.10x75_P_9" localSheetId="4">#REF!</definedName>
    <definedName name="Marco_en_Lamina_Cal._18_2.10x75_P_9" localSheetId="1">#REF!</definedName>
    <definedName name="Marco_en_Lamina_Cal._18_2.10x75_P_9">#REF!</definedName>
    <definedName name="Marco_en_Lamina_Cal._18_2.10x90_P_7" localSheetId="4">#REF!</definedName>
    <definedName name="Marco_en_Lamina_Cal._18_2.10x90_P_7" localSheetId="1">#REF!</definedName>
    <definedName name="Marco_en_Lamina_Cal._18_2.10x90_P_7">#REF!</definedName>
    <definedName name="Marco_en_Lamina_Cal._18_2.25x90_P_6" localSheetId="4">#REF!</definedName>
    <definedName name="Marco_en_Lamina_Cal._18_2.25x90_P_6" localSheetId="1">#REF!</definedName>
    <definedName name="Marco_en_Lamina_Cal._18_2.25x90_P_6">#REF!</definedName>
    <definedName name="Marco_en_Lamina_Cal._18_2.40x4.80__Corrediza__P_16" localSheetId="4">#REF!</definedName>
    <definedName name="Marco_en_Lamina_Cal._18_2.40x4.80__Corrediza__P_16" localSheetId="1">#REF!</definedName>
    <definedName name="Marco_en_Lamina_Cal._18_2.40x4.80__Corrediza__P_16">#REF!</definedName>
    <definedName name="Marco_para_Segueta" localSheetId="4">#REF!</definedName>
    <definedName name="Marco_para_Segueta" localSheetId="1">#REF!</definedName>
    <definedName name="Marco_para_Segueta">#REF!</definedName>
    <definedName name="Marco_tapa_caja_de_inspeccion_ORNAMENTACION." localSheetId="4">#REF!</definedName>
    <definedName name="Marco_tapa_caja_de_inspeccion_ORNAMENTACION." localSheetId="1">#REF!</definedName>
    <definedName name="Marco_tapa_caja_de_inspeccion_ORNAMENTACION.">#REF!</definedName>
    <definedName name="Marcos_en_concreto_visto_para_ventana_de_correr_7.5_X_30_cm." localSheetId="4">#REF!</definedName>
    <definedName name="Marcos_en_concreto_visto_para_ventana_de_correr_7.5_X_30_cm." localSheetId="1">#REF!</definedName>
    <definedName name="Marcos_en_concreto_visto_para_ventana_de_correr_7.5_X_30_cm.">#REF!</definedName>
    <definedName name="Marmolina" localSheetId="4">#REF!</definedName>
    <definedName name="Marmolina" localSheetId="1">#REF!</definedName>
    <definedName name="Marmolina">#REF!</definedName>
    <definedName name="Marquesinas_en_lamina_puntos_fijos" localSheetId="4">#REF!</definedName>
    <definedName name="Marquesinas_en_lamina_puntos_fijos" localSheetId="1">#REF!</definedName>
    <definedName name="Marquesinas_en_lamina_puntos_fijos">#REF!</definedName>
    <definedName name="MAT" localSheetId="4">#REF!</definedName>
    <definedName name="MAT" localSheetId="3">#REF!</definedName>
    <definedName name="MAT">#REF!</definedName>
    <definedName name="MAT_P">#N/A</definedName>
    <definedName name="MATERIALES" localSheetId="4">[4]Materiales!$B$19:$J$2977</definedName>
    <definedName name="MATERIALES" localSheetId="3">[4]Materiales!$B$19:$J$2977</definedName>
    <definedName name="MATERIALES">[5]Materiales!$B$19:$J$2977</definedName>
    <definedName name="matriz" localSheetId="4">'[12]Calculo Puntaje'!#REF!</definedName>
    <definedName name="matriz" localSheetId="3">'[12]Calculo Puntaje'!#REF!</definedName>
    <definedName name="matriz" localSheetId="1">'[12]Calculo Puntaje'!#REF!</definedName>
    <definedName name="matriz">'[13]Calculo Puntaje'!#REF!</definedName>
    <definedName name="MAUL">#N/A</definedName>
    <definedName name="MBAT">#N/A</definedName>
    <definedName name="MCIR">#N/A</definedName>
    <definedName name="Mecheros_Bunsen" localSheetId="4">#REF!</definedName>
    <definedName name="Mecheros_Bunsen" localSheetId="3">#REF!</definedName>
    <definedName name="Mecheros_Bunsen">#REF!</definedName>
    <definedName name="Medidores__Domestico__2" localSheetId="4">#REF!</definedName>
    <definedName name="Medidores__Domestico__2" localSheetId="3">#REF!</definedName>
    <definedName name="Medidores__Domestico__2">#REF!</definedName>
    <definedName name="Medidores__Incendio__1_1_2" localSheetId="4">#REF!</definedName>
    <definedName name="Medidores__Incendio__1_1_2" localSheetId="3">#REF!</definedName>
    <definedName name="Medidores__Incendio__1_1_2">#REF!</definedName>
    <definedName name="MESC">#N/A</definedName>
    <definedName name="Mesones_de_atención_en_granito_color_gris_jaspe." localSheetId="4">#REF!</definedName>
    <definedName name="Mesones_de_atención_en_granito_color_gris_jaspe." localSheetId="3">#REF!</definedName>
    <definedName name="Mesones_de_atención_en_granito_color_gris_jaspe.">#REF!</definedName>
    <definedName name="Metal_Deck_Cal_22" localSheetId="4">#REF!</definedName>
    <definedName name="Metal_Deck_Cal_22" localSheetId="3">#REF!</definedName>
    <definedName name="Metal_Deck_Cal_22">#REF!</definedName>
    <definedName name="Mineral" localSheetId="4">#REF!</definedName>
    <definedName name="Mineral" localSheetId="3">#REF!</definedName>
    <definedName name="Mineral">#REF!</definedName>
    <definedName name="MLAB">#N/A</definedName>
    <definedName name="MO_P">#N/A</definedName>
    <definedName name="Mortero_1___3" localSheetId="4">#REF!</definedName>
    <definedName name="Mortero_1___3" localSheetId="3">#REF!</definedName>
    <definedName name="Mortero_1___3">#REF!</definedName>
    <definedName name="Mortero_1_3_impermeabilizado" localSheetId="4">#REF!</definedName>
    <definedName name="Mortero_1_3_impermeabilizado" localSheetId="3">#REF!</definedName>
    <definedName name="Mortero_1_3_impermeabilizado">#REF!</definedName>
    <definedName name="Mortero_1_4" localSheetId="4">#REF!</definedName>
    <definedName name="Mortero_1_4" localSheetId="3">#REF!</definedName>
    <definedName name="Mortero_1_4">#REF!</definedName>
    <definedName name="Mortero_a_granel_con_silo_puesto_en_obra__1_3_de_4000_P.S.I." localSheetId="4">#REF!</definedName>
    <definedName name="Mortero_a_granel_con_silo_puesto_en_obra__1_3_de_4000_P.S.I." localSheetId="1">#REF!</definedName>
    <definedName name="Mortero_a_granel_con_silo_puesto_en_obra__1_3_de_4000_P.S.I.">#REF!</definedName>
    <definedName name="Mortero_a_granel_con_silo_puesto_en_obra__1_4_de_3000_P.S.I." localSheetId="4">#REF!</definedName>
    <definedName name="Mortero_a_granel_con_silo_puesto_en_obra__1_4_de_3000_P.S.I." localSheetId="1">#REF!</definedName>
    <definedName name="Mortero_a_granel_con_silo_puesto_en_obra__1_4_de_3000_P.S.I.">#REF!</definedName>
    <definedName name="Mortero_a_granel_con_silo_puesto_en_obra__1_5_de_2000_P.S.I." localSheetId="4">#REF!</definedName>
    <definedName name="Mortero_a_granel_con_silo_puesto_en_obra__1_5_de_2000_P.S.I." localSheetId="1">#REF!</definedName>
    <definedName name="Mortero_a_granel_con_silo_puesto_en_obra__1_5_de_2000_P.S.I.">#REF!</definedName>
    <definedName name="Mortero_impermeabilizado_1_4" localSheetId="4">#REF!</definedName>
    <definedName name="Mortero_impermeabilizado_1_4" localSheetId="1">#REF!</definedName>
    <definedName name="Mortero_impermeabilizado_1_4">#REF!</definedName>
    <definedName name="Nevera" localSheetId="4">#REF!</definedName>
    <definedName name="Nevera">#REF!</definedName>
    <definedName name="Niple_Pasamuros_en_Tuberia_y_Lamina_de_Acero_1" localSheetId="4">#REF!</definedName>
    <definedName name="Niple_Pasamuros_en_Tuberia_y_Lamina_de_Acero_1">#REF!</definedName>
    <definedName name="Niple_Pasamuros_en_Tuberia_y_Lamina_de_Acero_1_1_2" localSheetId="4">#REF!</definedName>
    <definedName name="Niple_Pasamuros_en_Tuberia_y_Lamina_de_Acero_1_1_2">#REF!</definedName>
    <definedName name="Niple_Pasamuros_en_Tuberia_y_Lamina_de_Acero_12" localSheetId="4">#REF!</definedName>
    <definedName name="Niple_Pasamuros_en_Tuberia_y_Lamina_de_Acero_12" localSheetId="1">#REF!</definedName>
    <definedName name="Niple_Pasamuros_en_Tuberia_y_Lamina_de_Acero_12">#REF!</definedName>
    <definedName name="Niple_Pasamuros_en_Tuberia_y_Lamina_de_Acero_14" localSheetId="4">#REF!</definedName>
    <definedName name="Niple_Pasamuros_en_Tuberia_y_Lamina_de_Acero_14" localSheetId="1">#REF!</definedName>
    <definedName name="Niple_Pasamuros_en_Tuberia_y_Lamina_de_Acero_14">#REF!</definedName>
    <definedName name="Niple_Pasamuros_en_Tuberia_y_Lamina_de_Acero_2" localSheetId="4">#REF!</definedName>
    <definedName name="Niple_Pasamuros_en_Tuberia_y_Lamina_de_Acero_2" localSheetId="1">#REF!</definedName>
    <definedName name="Niple_Pasamuros_en_Tuberia_y_Lamina_de_Acero_2">#REF!</definedName>
    <definedName name="Niple_Pasamuros_en_Tuberia_y_Lamina_de_Acero_3" localSheetId="4">#REF!</definedName>
    <definedName name="Niple_Pasamuros_en_Tuberia_y_Lamina_de_Acero_3" localSheetId="1">#REF!</definedName>
    <definedName name="Niple_Pasamuros_en_Tuberia_y_Lamina_de_Acero_3">#REF!</definedName>
    <definedName name="Núm_de_pago">#REF!</definedName>
    <definedName name="Núm_pagos_al_año">#REF!</definedName>
    <definedName name="NUMERO" localSheetId="4">#REF!</definedName>
    <definedName name="NUMERO" localSheetId="1">#REF!</definedName>
    <definedName name="NUMERO">#REF!</definedName>
    <definedName name="Número_de_pagos" localSheetId="4">MATCH(0.01,Saldo_final,-1)+1</definedName>
    <definedName name="Número_de_pagos">MATCH(0.01,Saldo_final,-1)+1</definedName>
    <definedName name="NUX">IF(MATCH(MAX([2]APU!$I1:$L1),[2]APU!$I1:$L1,0)=2,1,IF(MATCH(MAX([2]APU!$I1:$L1),[2]APU!$I1:$L1,0)=1,6,IF(MATCH(MAX([2]APU!$I1:$L1),[2]APU!$I1:$L1,0)=3,2,4)))</definedName>
    <definedName name="OBJETO.CONTRATO" localSheetId="4">[6]VARIABLES!$C$8</definedName>
    <definedName name="OBJETO.CONTRATO" localSheetId="3">[6]VARIABLES!$C$8</definedName>
    <definedName name="OBJETO.CONTRATO">[7]VARIABLES!$C$8</definedName>
    <definedName name="OFER" localSheetId="4">MATCH(0.01,Saldo_final,-1)+1</definedName>
    <definedName name="OFER">MATCH(0.01,Saldo_final,-1)+1</definedName>
    <definedName name="OFERTA">#REF!</definedName>
    <definedName name="Oficial" localSheetId="4">#REF!</definedName>
    <definedName name="Oficial" localSheetId="3">#REF!</definedName>
    <definedName name="Oficial">#REF!</definedName>
    <definedName name="Organizador_de_Cables_de_Puenteo" localSheetId="4">#REF!</definedName>
    <definedName name="Organizador_de_Cables_de_Puenteo" localSheetId="3">#REF!</definedName>
    <definedName name="Organizador_de_Cables_de_Puenteo">#REF!</definedName>
    <definedName name="Orinal_Mediano_Ref._08860" localSheetId="4">#REF!</definedName>
    <definedName name="Orinal_Mediano_Ref._08860" localSheetId="3">#REF!</definedName>
    <definedName name="Orinal_Mediano_Ref._08860">#REF!</definedName>
    <definedName name="P_1___2.7x4.55___Plano_de_Detalle_No._A_170" localSheetId="4">#REF!</definedName>
    <definedName name="P_1___2.7x4.55___Plano_de_Detalle_No._A_170">#REF!</definedName>
    <definedName name="P_2___2.7x4.8___Plano_de_Detalle_No._A_170" localSheetId="4">#REF!</definedName>
    <definedName name="P_2___2.7x4.8___Plano_de_Detalle_No._A_170" localSheetId="1">#REF!</definedName>
    <definedName name="P_2___2.7x4.8___Plano_de_Detalle_No._A_170">#REF!</definedName>
    <definedName name="P_2´___2.2x4.8___Plano_de_Detalle_No._A_171" localSheetId="4">#REF!</definedName>
    <definedName name="P_2´___2.2x4.8___Plano_de_Detalle_No._A_171" localSheetId="1">#REF!</definedName>
    <definedName name="P_2´___2.2x4.8___Plano_de_Detalle_No._A_171">#REF!</definedName>
    <definedName name="P_3___2.7x1.05___Plano_de_Detalle_No._A_170" localSheetId="4">#REF!</definedName>
    <definedName name="P_3___2.7x1.05___Plano_de_Detalle_No._A_170" localSheetId="1">#REF!</definedName>
    <definedName name="P_3___2.7x1.05___Plano_de_Detalle_No._A_170">#REF!</definedName>
    <definedName name="P_4___2.7x1.5___Plano_de_Detalle_No._A_170" localSheetId="4">#REF!</definedName>
    <definedName name="P_4___2.7x1.5___Plano_de_Detalle_No._A_170" localSheetId="1">#REF!</definedName>
    <definedName name="P_4___2.7x1.5___Plano_de_Detalle_No._A_170">#REF!</definedName>
    <definedName name="P_5___2.7x4.2___Plano_de_Detalle_No._A_171" localSheetId="4">#REF!</definedName>
    <definedName name="P_5___2.7x4.2___Plano_de_Detalle_No._A_171" localSheetId="1">#REF!</definedName>
    <definedName name="P_5___2.7x4.2___Plano_de_Detalle_No._A_171">#REF!</definedName>
    <definedName name="P_7´___2.7x0.9___Plano_de_Detalle_No._A_172" localSheetId="4">#REF!</definedName>
    <definedName name="P_7´___2.7x0.9___Plano_de_Detalle_No._A_172" localSheetId="1">#REF!</definedName>
    <definedName name="P_7´___2.7x0.9___Plano_de_Detalle_No._A_172">#REF!</definedName>
    <definedName name="Pabmeril_Pliego_9_x11" localSheetId="4">#REF!</definedName>
    <definedName name="Pabmeril_Pliego_9_x11" localSheetId="1">#REF!</definedName>
    <definedName name="Pabmeril_Pliego_9_x11">#REF!</definedName>
    <definedName name="Pago_adicional">#REF!</definedName>
    <definedName name="Pago_mensual_programado">#REF!</definedName>
    <definedName name="Pago_progr">#REF!</definedName>
    <definedName name="Pago_total">#REF!</definedName>
    <definedName name="Pagos_adicionales_programados">#REF!</definedName>
    <definedName name="Palas" localSheetId="4">#REF!</definedName>
    <definedName name="Palas" localSheetId="1">#REF!</definedName>
    <definedName name="Palas">#REF!</definedName>
    <definedName name="Papelera_AI_Ref._CA_08R" localSheetId="4">#REF!</definedName>
    <definedName name="Papelera_AI_Ref._CA_08R" localSheetId="1">#REF!</definedName>
    <definedName name="Papelera_AI_Ref._CA_08R">#REF!</definedName>
    <definedName name="Paral_Telescópico_2_2_m" localSheetId="4">#REF!</definedName>
    <definedName name="Paral_Telescópico_2_2_m" localSheetId="1">#REF!</definedName>
    <definedName name="Paral_Telescópico_2_2_m">#REF!</definedName>
    <definedName name="Paral_Telescópico_2_4" localSheetId="4">#REF!</definedName>
    <definedName name="Paral_Telescópico_2_4" localSheetId="1">#REF!</definedName>
    <definedName name="Paral_Telescópico_2_4">#REF!</definedName>
    <definedName name="Parales_estrcuturales_para_presiana_Luxalon" localSheetId="4">#REF!</definedName>
    <definedName name="Parales_estrcuturales_para_presiana_Luxalon" localSheetId="1">#REF!</definedName>
    <definedName name="Parales_estrcuturales_para_presiana_Luxalon">#REF!</definedName>
    <definedName name="Pararayos_Ionizante__Incluye_Bajante_y_Pozo_de_Tierra" localSheetId="4">#REF!</definedName>
    <definedName name="Pararayos_Ionizante__Incluye_Bajante_y_Pozo_de_Tierra" localSheetId="1">#REF!</definedName>
    <definedName name="Pararayos_Ionizante__Incluye_Bajante_y_Pozo_de_Tierra">#REF!</definedName>
    <definedName name="Pared_en_Dry_Wall_E.10_CM" localSheetId="4">#REF!</definedName>
    <definedName name="Pared_en_Dry_Wall_E.10_CM" localSheetId="1">#REF!</definedName>
    <definedName name="Pared_en_Dry_Wall_E.10_CM">#REF!</definedName>
    <definedName name="Pared_en_sistema_dray_wall_e_0.15" localSheetId="4">#REF!</definedName>
    <definedName name="Pared_en_sistema_dray_wall_e_0.15" localSheetId="1">#REF!</definedName>
    <definedName name="Pared_en_sistema_dray_wall_e_0.15">#REF!</definedName>
    <definedName name="Pasos_escalera_nariz__L__especial_de_Moore_o_similar__tono_coral" localSheetId="4">#REF!</definedName>
    <definedName name="Pasos_escalera_nariz__L__especial_de_Moore_o_similar__tono_coral" localSheetId="1">#REF!</definedName>
    <definedName name="Pasos_escalera_nariz__L__especial_de_Moore_o_similar__tono_coral">#REF!</definedName>
    <definedName name="Patch_Panel_de_16_Puertos_RJ_45_Cat._5E" localSheetId="4">#REF!</definedName>
    <definedName name="Patch_Panel_de_16_Puertos_RJ_45_Cat._5E" localSheetId="1">#REF!</definedName>
    <definedName name="Patch_Panel_de_16_Puertos_RJ_45_Cat._5E">#REF!</definedName>
    <definedName name="Patch_Panel_de_32_Puertos_RJ_45_Cat._5E" localSheetId="4">#REF!</definedName>
    <definedName name="Patch_Panel_de_32_Puertos_RJ_45_Cat._5E" localSheetId="1">#REF!</definedName>
    <definedName name="Patch_Panel_de_32_Puertos_RJ_45_Cat._5E">#REF!</definedName>
    <definedName name="PB">ROUND(VLOOKUP([2]PPTO!$F1,[2]APU!$G$1:$H$65536,2,FALSE),0)</definedName>
    <definedName name="Pegacor" localSheetId="4">#REF!</definedName>
    <definedName name="Pegacor" localSheetId="3">#REF!</definedName>
    <definedName name="Pegacor">#REF!</definedName>
    <definedName name="Pegante_Colbón" localSheetId="4">#REF!</definedName>
    <definedName name="Pegante_Colbón" localSheetId="3">#REF!</definedName>
    <definedName name="Pegante_Colbón">#REF!</definedName>
    <definedName name="Percha_en_AI_Doble_Ref._FB_5502" localSheetId="4">#REF!</definedName>
    <definedName name="Percha_en_AI_Doble_Ref._FB_5502" localSheetId="3">#REF!</definedName>
    <definedName name="Percha_en_AI_Doble_Ref._FB_5502">#REF!</definedName>
    <definedName name="Persianas_Luxalon_Cortasol_84RLSL5" localSheetId="4">#REF!</definedName>
    <definedName name="Persianas_Luxalon_Cortasol_84RLSL5" localSheetId="1">#REF!</definedName>
    <definedName name="Persianas_Luxalon_Cortasol_84RLSL5">#REF!</definedName>
    <definedName name="Piedra_Media_Zonga" localSheetId="4">#REF!</definedName>
    <definedName name="Piedra_Media_Zonga" localSheetId="1">#REF!</definedName>
    <definedName name="Piedra_Media_Zonga">#REF!</definedName>
    <definedName name="Pintura_blanca_para_trafico" localSheetId="4">#REF!</definedName>
    <definedName name="Pintura_blanca_para_trafico" localSheetId="1">#REF!</definedName>
    <definedName name="Pintura_blanca_para_trafico">#REF!</definedName>
    <definedName name="Pintura_electrostática" localSheetId="4">#REF!</definedName>
    <definedName name="Pintura_electrostática" localSheetId="1">#REF!</definedName>
    <definedName name="Pintura_electrostática">#REF!</definedName>
    <definedName name="Piso_olimpia_base_20___20" localSheetId="4">#REF!</definedName>
    <definedName name="Piso_olimpia_base_20___20" localSheetId="1">#REF!</definedName>
    <definedName name="Piso_olimpia_base_20___20">#REF!</definedName>
    <definedName name="Plancha" localSheetId="4">#REF!</definedName>
    <definedName name="Plancha" localSheetId="1">#REF!</definedName>
    <definedName name="Plancha">#REF!</definedName>
    <definedName name="Planchón_Ordinario_3_M" localSheetId="4">#REF!</definedName>
    <definedName name="Planchón_Ordinario_3_M" localSheetId="1">#REF!</definedName>
    <definedName name="Planchón_Ordinario_3_M">#REF!</definedName>
    <definedName name="Planos_Record" localSheetId="4">#REF!</definedName>
    <definedName name="Planos_Record" localSheetId="1">#REF!</definedName>
    <definedName name="Planos_Record">#REF!</definedName>
    <definedName name="Planta_Telefonica_Digital_de_10_Lineas_Troncales_20_Extensiones_y_5_Directos" localSheetId="4">#REF!</definedName>
    <definedName name="Planta_Telefonica_Digital_de_10_Lineas_Troncales_20_Extensiones_y_5_Directos" localSheetId="1">#REF!</definedName>
    <definedName name="Planta_Telefonica_Digital_de_10_Lineas_Troncales_20_Extensiones_y_5_Directos">#REF!</definedName>
    <definedName name="Plaquetas_en_concreto_0_40_x_0_40_tipo_IDU" localSheetId="4">#REF!</definedName>
    <definedName name="Plaquetas_en_concreto_0_40_x_0_40_tipo_IDU" localSheetId="1">#REF!</definedName>
    <definedName name="Plaquetas_en_concreto_0_40_x_0_40_tipo_IDU">#REF!</definedName>
    <definedName name="Platina_hierro_1_2__x_1_8" localSheetId="4">#REF!</definedName>
    <definedName name="Platina_hierro_1_2__x_1_8" localSheetId="1">#REF!</definedName>
    <definedName name="Platina_hierro_1_2__x_1_8">#REF!</definedName>
    <definedName name="Poceta_en_acero_inoxidable_tipo_SOCODA" localSheetId="4">#REF!</definedName>
    <definedName name="Poceta_en_acero_inoxidable_tipo_SOCODA" localSheetId="1">#REF!</definedName>
    <definedName name="Poceta_en_acero_inoxidable_tipo_SOCODA">#REF!</definedName>
    <definedName name="Pocetas_en_granito_lavado_blanco_Huila_grano_1." localSheetId="4">#REF!</definedName>
    <definedName name="Pocetas_en_granito_lavado_blanco_Huila_grano_1." localSheetId="1">#REF!</definedName>
    <definedName name="Pocetas_en_granito_lavado_blanco_Huila_grano_1.">#REF!</definedName>
    <definedName name="Porcelanato_Gris_Dolphin_Ref." localSheetId="4">#REF!</definedName>
    <definedName name="Porcelanato_Gris_Dolphin_Ref." localSheetId="1">#REF!</definedName>
    <definedName name="Porcelanato_Gris_Dolphin_Ref.">#REF!</definedName>
    <definedName name="Porta_candado_simple_3_." localSheetId="4">#REF!</definedName>
    <definedName name="Porta_candado_simple_3_." localSheetId="1">#REF!</definedName>
    <definedName name="Porta_candado_simple_3_.">#REF!</definedName>
    <definedName name="Porta_Papel_Doble_con_Tapa_Ref._B_288" localSheetId="4">#REF!</definedName>
    <definedName name="Porta_Papel_Doble_con_Tapa_Ref._B_288" localSheetId="1">#REF!</definedName>
    <definedName name="Porta_Papel_Doble_con_Tapa_Ref._B_288">#REF!</definedName>
    <definedName name="PrestacionesSeguridadOtrosFMMin" localSheetId="4">#REF!</definedName>
    <definedName name="PrestacionesSeguridadOtrosFMMin" localSheetId="1">#REF!</definedName>
    <definedName name="PrestacionesSeguridadOtrosFMMin">#REF!</definedName>
    <definedName name="PRESUPUESTO">[3]PRESUPUESTO!$B$6:$L$2024</definedName>
    <definedName name="Profesionales">[9]Datos!$B$2:$B$60</definedName>
    <definedName name="Puentes_metalicos_Según_Diseño" localSheetId="4">#REF!</definedName>
    <definedName name="Puentes_metalicos_Según_Diseño" localSheetId="3">#REF!</definedName>
    <definedName name="Puentes_metalicos_Según_Diseño" localSheetId="1">#REF!</definedName>
    <definedName name="Puentes_metalicos_Según_Diseño">#REF!</definedName>
    <definedName name="Puerta_en_Lamina_Cal._18_2.10x60__Incluye_marco_y_Rejilla__P_10" localSheetId="4">#REF!</definedName>
    <definedName name="Puerta_en_Lamina_Cal._18_2.10x60__Incluye_marco_y_Rejilla__P_10" localSheetId="1">#REF!</definedName>
    <definedName name="Puerta_en_Lamina_Cal._18_2.10x60__Incluye_marco_y_Rejilla__P_10">#REF!</definedName>
    <definedName name="Puerta_en_Lamina_Cal._18_2.10x75__Incluye_marco_y_Rejilla__P_8" localSheetId="4">#REF!</definedName>
    <definedName name="Puerta_en_Lamina_Cal._18_2.10x75__Incluye_marco_y_Rejilla__P_8" localSheetId="1">#REF!</definedName>
    <definedName name="Puerta_en_Lamina_Cal._18_2.10x75__Incluye_marco_y_Rejilla__P_8">#REF!</definedName>
    <definedName name="Puerta_en_Lamina_Cal._18_2.10x90__Incluye_marco_y_Rejilla__P_6´" localSheetId="4">#REF!</definedName>
    <definedName name="Puerta_en_Lamina_Cal._18_2.10x90__Incluye_marco_y_Rejilla__P_6´" localSheetId="1">#REF!</definedName>
    <definedName name="Puerta_en_Lamina_Cal._18_2.10x90__Incluye_marco_y_Rejilla__P_6´">#REF!</definedName>
    <definedName name="Puerta_en_Lamina_Cal._18_2.70x1.50__Incluye_marco_y_Rejilla__2_Hojas_P_12" localSheetId="4">#REF!</definedName>
    <definedName name="Puerta_en_Lamina_Cal._18_2.70x1.50__Incluye_marco_y_Rejilla__2_Hojas_P_12" localSheetId="1">#REF!</definedName>
    <definedName name="Puerta_en_Lamina_Cal._18_2.70x1.50__Incluye_marco_y_Rejilla__2_Hojas_P_12">#REF!</definedName>
    <definedName name="Puerta_marco_y_hoja" localSheetId="4">#REF!</definedName>
    <definedName name="Puerta_marco_y_hoja" localSheetId="1">#REF!</definedName>
    <definedName name="Puerta_marco_y_hoja">#REF!</definedName>
    <definedName name="Puesta_a_Tierra_Subestacion_Según_N._CODENSA_CTS_523_2" localSheetId="4">#REF!</definedName>
    <definedName name="Puesta_a_Tierra_Subestacion_Según_N._CODENSA_CTS_523_2" localSheetId="1">#REF!</definedName>
    <definedName name="Puesta_a_Tierra_Subestacion_Según_N._CODENSA_CTS_523_2">#REF!</definedName>
    <definedName name="Puesta_a_Tierra_T_GEN_3__3_Varillas_CW_5_8_x2.44_m" localSheetId="4">#REF!</definedName>
    <definedName name="Puesta_a_Tierra_T_GEN_3__3_Varillas_CW_5_8_x2.44_m" localSheetId="1">#REF!</definedName>
    <definedName name="Puesta_a_Tierra_T_GEN_3__3_Varillas_CW_5_8_x2.44_m">#REF!</definedName>
    <definedName name="Pulida_pisos_en_granito" localSheetId="4">#REF!</definedName>
    <definedName name="Pulida_pisos_en_granito" localSheetId="1">#REF!</definedName>
    <definedName name="Pulida_pisos_en_granito">#REF!</definedName>
    <definedName name="Punteros" localSheetId="4">#REF!</definedName>
    <definedName name="Punteros" localSheetId="1">#REF!</definedName>
    <definedName name="Punteros">#REF!</definedName>
    <definedName name="Puntilla_acerada_1.5" localSheetId="4">#REF!</definedName>
    <definedName name="Puntilla_acerada_1.5" localSheetId="1">#REF!</definedName>
    <definedName name="Puntilla_acerada_1.5">#REF!</definedName>
    <definedName name="Puntilla_con_Cabeza_1" localSheetId="4">#REF!</definedName>
    <definedName name="Puntilla_con_Cabeza_1" localSheetId="1">#REF!</definedName>
    <definedName name="Puntilla_con_Cabeza_1">#REF!</definedName>
    <definedName name="Puntilla_con_Cabeza_2" localSheetId="4">#REF!</definedName>
    <definedName name="Puntilla_con_Cabeza_2" localSheetId="1">#REF!</definedName>
    <definedName name="Puntilla_con_Cabeza_2">#REF!</definedName>
    <definedName name="Puntilla_sin_Cabeza_1" localSheetId="4">#REF!</definedName>
    <definedName name="Puntilla_sin_Cabeza_1" localSheetId="1">#REF!</definedName>
    <definedName name="Puntilla_sin_Cabeza_1">#REF!</definedName>
    <definedName name="PV_1___2.15x2.25___Plano_de_Detalle_No._A_168" localSheetId="4">#REF!</definedName>
    <definedName name="PV_1___2.15x2.25___Plano_de_Detalle_No._A_168" localSheetId="1">#REF!</definedName>
    <definedName name="PV_1___2.15x2.25___Plano_de_Detalle_No._A_168">#REF!</definedName>
    <definedName name="PV_2___2.15x2.1___Plano_de_Detalle_No._A_168" localSheetId="4">#REF!</definedName>
    <definedName name="PV_2___2.15x2.1___Plano_de_Detalle_No._A_168" localSheetId="1">#REF!</definedName>
    <definedName name="PV_2___2.15x2.1___Plano_de_Detalle_No._A_168">#REF!</definedName>
    <definedName name="PV_2´___2.15x2.175___Plano_de_Detalle_No._A_168" localSheetId="4">#REF!</definedName>
    <definedName name="PV_2´___2.15x2.175___Plano_de_Detalle_No._A_168" localSheetId="1">#REF!</definedName>
    <definedName name="PV_2´___2.15x2.175___Plano_de_Detalle_No._A_168">#REF!</definedName>
    <definedName name="PV_3___2.7x2.25___Plano_de_Detalle_No._A_168" localSheetId="4">#REF!</definedName>
    <definedName name="PV_3___2.7x2.25___Plano_de_Detalle_No._A_168" localSheetId="1">#REF!</definedName>
    <definedName name="PV_3___2.7x2.25___Plano_de_Detalle_No._A_168">#REF!</definedName>
    <definedName name="PV_4___2.7x6.6___Plano_de_Detalle_No._A_168" localSheetId="4">#REF!</definedName>
    <definedName name="PV_4___2.7x6.6___Plano_de_Detalle_No._A_168" localSheetId="1">#REF!</definedName>
    <definedName name="PV_4___2.7x6.6___Plano_de_Detalle_No._A_168">#REF!</definedName>
    <definedName name="PV_5___2.7x6.75___Plano_de_Detalle_No._A_169" localSheetId="4">#REF!</definedName>
    <definedName name="PV_5___2.7x6.75___Plano_de_Detalle_No._A_169" localSheetId="1">#REF!</definedName>
    <definedName name="PV_5___2.7x6.75___Plano_de_Detalle_No._A_169">#REF!</definedName>
    <definedName name="PVZ">VLOOKUP([2]PPTO!$F1,[2]APU!$G$1:$H$65536,2,FALSE)</definedName>
    <definedName name="Recebo_común" localSheetId="4">#REF!</definedName>
    <definedName name="Recebo_común" localSheetId="3">#REF!</definedName>
    <definedName name="Recebo_común">#REF!</definedName>
    <definedName name="registro_aparatos" localSheetId="4">#REF!</definedName>
    <definedName name="registro_aparatos" localSheetId="3">#REF!</definedName>
    <definedName name="registro_aparatos">#REF!</definedName>
    <definedName name="Registro_Toya_3_4" localSheetId="4">#REF!</definedName>
    <definedName name="Registro_Toya_3_4" localSheetId="3">#REF!</definedName>
    <definedName name="Registro_Toya_3_4">#REF!</definedName>
    <definedName name="Regulador_Trifasico_de_1_KVA" localSheetId="4">#REF!</definedName>
    <definedName name="Regulador_Trifasico_de_1_KVA" localSheetId="1">#REF!</definedName>
    <definedName name="Regulador_Trifasico_de_1_KVA">#REF!</definedName>
    <definedName name="Regulador_Trifasico_de_20_KVA" localSheetId="4">#REF!</definedName>
    <definedName name="Regulador_Trifasico_de_20_KVA" localSheetId="1">#REF!</definedName>
    <definedName name="Regulador_Trifasico_de_20_KVA">#REF!</definedName>
    <definedName name="Regulador_Trifasico_de_9_KVA" localSheetId="4">#REF!</definedName>
    <definedName name="Regulador_Trifasico_de_9_KVA" localSheetId="1">#REF!</definedName>
    <definedName name="Regulador_Trifasico_de_9_KVA">#REF!</definedName>
    <definedName name="Rejilla_sifón_S_4.5_x_3.5" localSheetId="4">#REF!</definedName>
    <definedName name="Rejilla_sifón_S_4.5_x_3.5" localSheetId="1">#REF!</definedName>
    <definedName name="Rejilla_sifón_S_4.5_x_3.5">#REF!</definedName>
    <definedName name="Rejilla_sosco" localSheetId="4">#REF!</definedName>
    <definedName name="Rejilla_sosco" localSheetId="1">#REF!</definedName>
    <definedName name="Rejilla_sosco">#REF!</definedName>
    <definedName name="Rejillas_prefabricadas_baños_y_circulaciones_0_10___0_15" localSheetId="4">#REF!</definedName>
    <definedName name="Rejillas_prefabricadas_baños_y_circulaciones_0_10___0_15" localSheetId="1">#REF!</definedName>
    <definedName name="Rejillas_prefabricadas_baños_y_circulaciones_0_10___0_15">#REF!</definedName>
    <definedName name="Remate_y_o_bordillo_cubiertas_0_10___0_20" localSheetId="4">#REF!</definedName>
    <definedName name="Remate_y_o_bordillo_cubiertas_0_10___0_20" localSheetId="1">#REF!</definedName>
    <definedName name="Remate_y_o_bordillo_cubiertas_0_10___0_20">#REF!</definedName>
    <definedName name="Remates_Laterales_y_Superiores_en_Aluzinc" localSheetId="4">#REF!</definedName>
    <definedName name="Remates_Laterales_y_Superiores_en_Aluzinc" localSheetId="1">#REF!</definedName>
    <definedName name="Remates_Laterales_y_Superiores_en_Aluzinc">#REF!</definedName>
    <definedName name="Remates_sillares_ventanas" localSheetId="4">#REF!</definedName>
    <definedName name="Remates_sillares_ventanas" localSheetId="1">#REF!</definedName>
    <definedName name="Remates_sillares_ventanas">#REF!</definedName>
    <definedName name="REP.CONTRATANTE" localSheetId="4">[6]VARIABLES!$C$11</definedName>
    <definedName name="REP.CONTRATANTE" localSheetId="3">[6]VARIABLES!$C$11</definedName>
    <definedName name="REP.CONTRATANTE">[7]VARIABLES!$C$11</definedName>
    <definedName name="REP.CONTRATISTA" localSheetId="4">[6]VARIABLES!$C$10</definedName>
    <definedName name="REP.CONTRATISTA" localSheetId="3">[6]VARIABLES!$C$10</definedName>
    <definedName name="REP.CONTRATISTA">[7]VARIABLES!$C$10</definedName>
    <definedName name="Reparaciones_en_PVC_A.LL._2" localSheetId="4">#REF!</definedName>
    <definedName name="Reparaciones_en_PVC_A.LL._2" localSheetId="3">#REF!</definedName>
    <definedName name="Reparaciones_en_PVC_A.LL._2">#REF!</definedName>
    <definedName name="Reparaciones_en_PVC_A.LL._3" localSheetId="4">#REF!</definedName>
    <definedName name="Reparaciones_en_PVC_A.LL._3" localSheetId="3">#REF!</definedName>
    <definedName name="Reparaciones_en_PVC_A.LL._3">#REF!</definedName>
    <definedName name="Reparaciones_en_PVC_A.LL._4" localSheetId="4">#REF!</definedName>
    <definedName name="Reparaciones_en_PVC_A.LL._4" localSheetId="3">#REF!</definedName>
    <definedName name="Reparaciones_en_PVC_A.LL._4">#REF!</definedName>
    <definedName name="Reparaciones_en_PVC_P_1" localSheetId="4">#REF!</definedName>
    <definedName name="Reparaciones_en_PVC_P_1" localSheetId="1">#REF!</definedName>
    <definedName name="Reparaciones_en_PVC_P_1">#REF!</definedName>
    <definedName name="Reparaciones_en_PVC_P_1_1_2" localSheetId="4">#REF!</definedName>
    <definedName name="Reparaciones_en_PVC_P_1_1_2" localSheetId="1">#REF!</definedName>
    <definedName name="Reparaciones_en_PVC_P_1_1_2">#REF!</definedName>
    <definedName name="Reparaciones_en_PVC_P_1_1_4" localSheetId="4">#REF!</definedName>
    <definedName name="Reparaciones_en_PVC_P_1_1_4" localSheetId="1">#REF!</definedName>
    <definedName name="Reparaciones_en_PVC_P_1_1_4">#REF!</definedName>
    <definedName name="Reparaciones_en_PVC_P_1_2" localSheetId="4">#REF!</definedName>
    <definedName name="Reparaciones_en_PVC_P_1_2" localSheetId="1">#REF!</definedName>
    <definedName name="Reparaciones_en_PVC_P_1_2">#REF!</definedName>
    <definedName name="Reparaciones_en_PVC_P_3_4" localSheetId="4">#REF!</definedName>
    <definedName name="Reparaciones_en_PVC_P_3_4" localSheetId="1">#REF!</definedName>
    <definedName name="Reparaciones_en_PVC_P_3_4">#REF!</definedName>
    <definedName name="Reparaciones_en_PVC_S_2" localSheetId="4">#REF!</definedName>
    <definedName name="Reparaciones_en_PVC_S_2" localSheetId="1">#REF!</definedName>
    <definedName name="Reparaciones_en_PVC_S_2">#REF!</definedName>
    <definedName name="Reparaciones_en_PVC_S_3" localSheetId="4">#REF!</definedName>
    <definedName name="Reparaciones_en_PVC_S_3" localSheetId="1">#REF!</definedName>
    <definedName name="Reparaciones_en_PVC_S_3">#REF!</definedName>
    <definedName name="Reparaciones_en_PVC_S_4" localSheetId="4">#REF!</definedName>
    <definedName name="Reparaciones_en_PVC_S_4" localSheetId="1">#REF!</definedName>
    <definedName name="Reparaciones_en_PVC_S_4">#REF!</definedName>
    <definedName name="Repisa_Ordinario" localSheetId="4">#REF!</definedName>
    <definedName name="Repisa_Ordinario" localSheetId="1">#REF!</definedName>
    <definedName name="Repisa_Ordinario">#REF!</definedName>
    <definedName name="Restablecer_área_de_impresión" localSheetId="4">OFFSET(Impresión_completa,0,0,'Formato 11'!Última_fila)</definedName>
    <definedName name="Restablecer_área_de_impresión">OFFSET(Impresión_completa,0,0,Última_fila)</definedName>
    <definedName name="Retro_excavadora" localSheetId="4">#REF!</definedName>
    <definedName name="Retro_excavadora" localSheetId="1">#REF!</definedName>
    <definedName name="Retro_excavadora">#REF!</definedName>
    <definedName name="SA">SUMIF([2]PPTO!$B$1:$B$65536,[2]PPTO!$B2,[2]PPTO!A$1:A$65536)</definedName>
    <definedName name="Saldo_final">#REF!</definedName>
    <definedName name="Saldo_inicial">#REF!</definedName>
    <definedName name="Salida_de_Barrera_Fotoelectrica" localSheetId="4">#REF!</definedName>
    <definedName name="Salida_de_Barrera_Fotoelectrica" localSheetId="3">#REF!</definedName>
    <definedName name="Salida_de_Barrera_Fotoelectrica">#REF!</definedName>
    <definedName name="Salida_de_Datos_1XRJ45__Cat_5___Incluye_toma_cajas__Faceplate_y_Accesorios" localSheetId="4">#REF!</definedName>
    <definedName name="Salida_de_Datos_1XRJ45__Cat_5___Incluye_toma_cajas__Faceplate_y_Accesorios" localSheetId="3">#REF!</definedName>
    <definedName name="Salida_de_Datos_1XRJ45__Cat_5___Incluye_toma_cajas__Faceplate_y_Accesorios">#REF!</definedName>
    <definedName name="Salida_de_Sensor_de_Movimiento" localSheetId="4">#REF!</definedName>
    <definedName name="Salida_de_Sensor_de_Movimiento" localSheetId="3">#REF!</definedName>
    <definedName name="Salida_de_Sensor_de_Movimiento">#REF!</definedName>
    <definedName name="Salida_de_Sonido__Incluye_Toma__Cajas_y_Conductor_para_Sonido" localSheetId="4">#REF!</definedName>
    <definedName name="Salida_de_Sonido__Incluye_Toma__Cajas_y_Conductor_para_Sonido" localSheetId="1">#REF!</definedName>
    <definedName name="Salida_de_Sonido__Incluye_Toma__Cajas_y_Conductor_para_Sonido">#REF!</definedName>
    <definedName name="Salida_de_Toma_Telefonica_Plug_Americano_Doble_RJ45_4_Hilos" localSheetId="4">#REF!</definedName>
    <definedName name="Salida_de_Toma_Telefonica_Plug_Americano_Doble_RJ45_4_Hilos" localSheetId="1">#REF!</definedName>
    <definedName name="Salida_de_Toma_Telefonica_Plug_Americano_Doble_RJ45_4_Hilos">#REF!</definedName>
    <definedName name="Salida_para_Microfono__Incluye_Toma__Cajas_y_Conductor_para_Sonido" localSheetId="4">#REF!</definedName>
    <definedName name="Salida_para_Microfono__Incluye_Toma__Cajas_y_Conductor_para_Sonido" localSheetId="1">#REF!</definedName>
    <definedName name="Salida_para_Microfono__Incluye_Toma__Cajas_y_Conductor_para_Sonido">#REF!</definedName>
    <definedName name="Salidas_de_Alumbrado_en_Tuberia_PVC" localSheetId="4">#REF!</definedName>
    <definedName name="Salidas_de_Alumbrado_en_Tuberia_PVC" localSheetId="1">#REF!</definedName>
    <definedName name="Salidas_de_Alumbrado_en_Tuberia_PVC">#REF!</definedName>
    <definedName name="Salidas_de_Alumbrado_Luminarias_Tipo_Wall_Pack__y_Metal_Halide_en_T._PVC" localSheetId="4">#REF!</definedName>
    <definedName name="Salidas_de_Alumbrado_Luminarias_Tipo_Wall_Pack__y_Metal_Halide_en_T._PVC" localSheetId="1">#REF!</definedName>
    <definedName name="Salidas_de_Alumbrado_Luminarias_Tipo_Wall_Pack__y_Metal_Halide_en_T._PVC">#REF!</definedName>
    <definedName name="Salidas_de_Tomacorriente_Monofasicas_Normales_15_A__120_V__5_15R" localSheetId="4">#REF!</definedName>
    <definedName name="Salidas_de_Tomacorriente_Monofasicas_Normales_15_A__120_V__5_15R" localSheetId="1">#REF!</definedName>
    <definedName name="Salidas_de_Tomacorriente_Monofasicas_Normales_15_A__120_V__5_15R">#REF!</definedName>
    <definedName name="Salidas_de_Tomacorriente_Monofasicas_Reguladas_15_A__120_V__5_15R" localSheetId="4">#REF!</definedName>
    <definedName name="Salidas_de_Tomacorriente_Monofasicas_Reguladas_15_A__120_V__5_15R" localSheetId="1">#REF!</definedName>
    <definedName name="Salidas_de_Tomacorriente_Monofasicas_Reguladas_15_A__120_V__5_15R">#REF!</definedName>
    <definedName name="Salidas_de_Tomacorriente_Trifasica_30_A__220_V" localSheetId="4">#REF!</definedName>
    <definedName name="Salidas_de_Tomacorriente_Trifasica_30_A__220_V" localSheetId="1">#REF!</definedName>
    <definedName name="Salidas_de_Tomacorriente_Trifasica_30_A__220_V">#REF!</definedName>
    <definedName name="Salidas_de_TV__Incluye_Toma_y_Cajas" localSheetId="4">#REF!</definedName>
    <definedName name="Salidas_de_TV__Incluye_Toma_y_Cajas" localSheetId="1">#REF!</definedName>
    <definedName name="Salidas_de_TV__Incluye_Toma_y_Cajas">#REF!</definedName>
    <definedName name="Sangregado_2.00_m" localSheetId="4">#REF!</definedName>
    <definedName name="Sangregado_2.00_m" localSheetId="1">#REF!</definedName>
    <definedName name="Sangregado_2.00_m">#REF!</definedName>
    <definedName name="Sanitario_de_fluxometro_blanco_Corona." localSheetId="4">#REF!</definedName>
    <definedName name="Sanitario_de_fluxometro_blanco_Corona." localSheetId="1">#REF!</definedName>
    <definedName name="Sanitario_de_fluxometro_blanco_Corona.">#REF!</definedName>
    <definedName name="sanitario_porcelana_blanco" localSheetId="4">#REF!</definedName>
    <definedName name="sanitario_porcelana_blanco" localSheetId="1">#REF!</definedName>
    <definedName name="sanitario_porcelana_blanco">#REF!</definedName>
    <definedName name="Sanitario_Stilo_Ref._30535_100" localSheetId="4">#REF!</definedName>
    <definedName name="Sanitario_Stilo_Ref._30535_100" localSheetId="1">#REF!</definedName>
    <definedName name="Sanitario_Stilo_Ref._30535_100">#REF!</definedName>
    <definedName name="SB">SUMIF([2]PPTO!$C$1:$C$65536,[2]PPTO!$C2,[2]PPTO!A$1:A$65536)</definedName>
    <definedName name="SCQ">SUMIF([2]PPTO!$B$1:$B$65536,[2]PPTO!$B2,[2]PPTO!$Z$1:$Z$65536)</definedName>
    <definedName name="SCV">VLOOKUP([2]PPTO!$F1,[2]APU!$G$1:$H$65536,2,FALSE)</definedName>
    <definedName name="Seccionador_de_Maniobras_de_17.5_KV_630_A" localSheetId="4">#REF!</definedName>
    <definedName name="Seccionador_de_Maniobras_de_17.5_KV_630_A" localSheetId="3">#REF!</definedName>
    <definedName name="Seccionador_de_Maniobras_de_17.5_KV_630_A">#REF!</definedName>
    <definedName name="Seguetas" localSheetId="4">#REF!</definedName>
    <definedName name="Seguetas" localSheetId="3">#REF!</definedName>
    <definedName name="Seguetas">#REF!</definedName>
    <definedName name="Servicio_de_Volqueta" localSheetId="4">#REF!</definedName>
    <definedName name="Servicio_de_Volqueta" localSheetId="3">#REF!</definedName>
    <definedName name="Servicio_de_Volqueta">#REF!</definedName>
    <definedName name="Siembra_por_Unidad" localSheetId="4">#REF!</definedName>
    <definedName name="Siembra_por_Unidad" localSheetId="1">#REF!</definedName>
    <definedName name="Siembra_por_Unidad">#REF!</definedName>
    <definedName name="Sifón_c_x_c_sanitario_2" localSheetId="4">#REF!</definedName>
    <definedName name="Sifón_c_x_c_sanitario_2" localSheetId="1">#REF!</definedName>
    <definedName name="Sifón_c_x_c_sanitario_2">#REF!</definedName>
    <definedName name="Sifón_c_x_c_sanitario_3" localSheetId="4">#REF!</definedName>
    <definedName name="Sifón_c_x_c_sanitario_3" localSheetId="1">#REF!</definedName>
    <definedName name="Sifón_c_x_c_sanitario_3">#REF!</definedName>
    <definedName name="Sifón_c_x_c_sanitario_4" localSheetId="4">#REF!</definedName>
    <definedName name="Sifón_c_x_c_sanitario_4" localSheetId="1">#REF!</definedName>
    <definedName name="Sifón_c_x_c_sanitario_4">#REF!</definedName>
    <definedName name="Sifón_c_x_c_sanitario_6" localSheetId="4">#REF!</definedName>
    <definedName name="Sifón_c_x_c_sanitario_6" localSheetId="1">#REF!</definedName>
    <definedName name="Sifón_c_x_c_sanitario_6">#REF!</definedName>
    <definedName name="Sifon_en_P_Ref._93510_000_000" localSheetId="4">#REF!</definedName>
    <definedName name="Sifon_en_P_Ref._93510_000_000" localSheetId="1">#REF!</definedName>
    <definedName name="Sifon_en_P_Ref._93510_000_000">#REF!</definedName>
    <definedName name="Sifón_sanitario_P.V.C._3" localSheetId="4">#REF!</definedName>
    <definedName name="Sifón_sanitario_P.V.C._3" localSheetId="1">#REF!</definedName>
    <definedName name="Sifón_sanitario_P.V.C._3">#REF!</definedName>
    <definedName name="sifones_cromados" localSheetId="4">#REF!</definedName>
    <definedName name="sifones_cromados" localSheetId="1">#REF!</definedName>
    <definedName name="sifones_cromados">#REF!</definedName>
    <definedName name="Sika_impermeabilizante_integral" localSheetId="4">#REF!</definedName>
    <definedName name="Sika_impermeabilizante_integral" localSheetId="1">#REF!</definedName>
    <definedName name="Sika_impermeabilizante_integral">#REF!</definedName>
    <definedName name="Sika_transparente" localSheetId="4">#REF!</definedName>
    <definedName name="Sika_transparente" localSheetId="1">#REF!</definedName>
    <definedName name="Sika_transparente">#REF!</definedName>
    <definedName name="Silletería_Tandem." localSheetId="4">#REF!</definedName>
    <definedName name="Silletería_Tandem." localSheetId="1">#REF!</definedName>
    <definedName name="Silletería_Tandem.">#REF!</definedName>
    <definedName name="Soldadura_de_estaño_para_cobre" localSheetId="4">#REF!</definedName>
    <definedName name="Soldadura_de_estaño_para_cobre" localSheetId="1">#REF!</definedName>
    <definedName name="Soldadura_de_estaño_para_cobre">#REF!</definedName>
    <definedName name="Soldadura_eléctrica_004___323" localSheetId="4">#REF!</definedName>
    <definedName name="Soldadura_eléctrica_004___323" localSheetId="1">#REF!</definedName>
    <definedName name="Soldadura_eléctrica_004___323">#REF!</definedName>
    <definedName name="Soldadura_estaño_para_cobre" localSheetId="4">#REF!</definedName>
    <definedName name="Soldadura_estaño_para_cobre" localSheetId="1">#REF!</definedName>
    <definedName name="Soldadura_estaño_para_cobre">#REF!</definedName>
    <definedName name="Soldadura_liquida_P.V.C._3_4" localSheetId="4">#REF!</definedName>
    <definedName name="Soldadura_liquida_P.V.C._3_4" localSheetId="1">#REF!</definedName>
    <definedName name="Soldadura_liquida_P.V.C._3_4">#REF!</definedName>
    <definedName name="Soldadura_P.V.C._liquida_1_4" localSheetId="4">#REF!</definedName>
    <definedName name="Soldadura_P.V.C._liquida_1_4" localSheetId="1">#REF!</definedName>
    <definedName name="Soldadura_P.V.C._liquida_1_4">#REF!</definedName>
    <definedName name="Soldadura_SP___13_1_8" localSheetId="4">#REF!</definedName>
    <definedName name="Soldadura_SP___13_1_8" localSheetId="1">#REF!</definedName>
    <definedName name="Soldadura_SP___13_1_8">#REF!</definedName>
    <definedName name="Soporte_Colgante_Tipo_Clevis_de_1_2__a_1_1_2" localSheetId="4">#REF!</definedName>
    <definedName name="Soporte_Colgante_Tipo_Clevis_de_1_2__a_1_1_2" localSheetId="1">#REF!</definedName>
    <definedName name="Soporte_Colgante_Tipo_Clevis_de_1_2__a_1_1_2">#REF!</definedName>
    <definedName name="Soporte_Colgante_Tipo_Clevis_de_2__a_4" localSheetId="4">#REF!</definedName>
    <definedName name="Soporte_Colgante_Tipo_Clevis_de_2__a_4" localSheetId="1">#REF!</definedName>
    <definedName name="Soporte_Colgante_Tipo_Clevis_de_2__a_4">#REF!</definedName>
    <definedName name="Soporte_Colgante_Tipo_Clevis_de_6" localSheetId="4">#REF!</definedName>
    <definedName name="Soporte_Colgante_Tipo_Clevis_de_6" localSheetId="1">#REF!</definedName>
    <definedName name="Soporte_Colgante_Tipo_Clevis_de_6">#REF!</definedName>
    <definedName name="Sprinkler_PENDENT_57_y_68_grados" localSheetId="4">#REF!</definedName>
    <definedName name="Sprinkler_PENDENT_57_y_68_grados" localSheetId="1">#REF!</definedName>
    <definedName name="Sprinkler_PENDENT_57_y_68_grados">#REF!</definedName>
    <definedName name="SS" localSheetId="4">#REF!</definedName>
    <definedName name="SS">#REF!</definedName>
    <definedName name="Strip_Telefonico_de_30_Pares__Caja_Metalica_de_50x50x20_cm." localSheetId="4">#REF!</definedName>
    <definedName name="Strip_Telefonico_de_30_Pares__Caja_Metalica_de_50x50x20_cm." localSheetId="1">#REF!</definedName>
    <definedName name="Strip_Telefonico_de_30_Pares__Caja_Metalica_de_50x50x20_cm.">#REF!</definedName>
    <definedName name="Sub_Contrato_a_Todo_Costo_Alfombra" localSheetId="4">#REF!</definedName>
    <definedName name="Sub_Contrato_a_Todo_Costo_Alfombra" localSheetId="1">#REF!</definedName>
    <definedName name="Sub_Contrato_a_Todo_Costo_Alfombra">#REF!</definedName>
    <definedName name="Sub_Contrato_a_Todo_Costo_Cielo_Raso" localSheetId="4">#REF!</definedName>
    <definedName name="Sub_Contrato_a_Todo_Costo_Cielo_Raso" localSheetId="1">#REF!</definedName>
    <definedName name="Sub_Contrato_a_Todo_Costo_Cielo_Raso">#REF!</definedName>
    <definedName name="Subestacion_Tipo_Pedestal_225_Kva__11400_208_120V_60Hz_D_Y5_N._CTS_523" localSheetId="4">#REF!</definedName>
    <definedName name="Subestacion_Tipo_Pedestal_225_Kva__11400_208_120V_60Hz_D_Y5_N._CTS_523" localSheetId="1">#REF!</definedName>
    <definedName name="Subestacion_Tipo_Pedestal_225_Kva__11400_208_120V_60Hz_D_Y5_N._CTS_523">#REF!</definedName>
    <definedName name="Suministro__Transporte__Instalacion_Canalizacion_de_80x40__N._CODENSA" localSheetId="4">#REF!</definedName>
    <definedName name="Suministro__Transporte__Instalacion_Canalizacion_de_80x40__N._CODENSA" localSheetId="1">#REF!</definedName>
    <definedName name="Suministro__Transporte__Instalacion_Canalizacion_de_80x40__N._CODENSA">#REF!</definedName>
    <definedName name="Suministro__Transporte_e_Instalacion_de_Postes_de_Concreto_12_m_Tipo_AP" localSheetId="4">#REF!</definedName>
    <definedName name="Suministro__Transporte_e_Instalacion_de_Postes_de_Concreto_12_m_Tipo_AP" localSheetId="1">#REF!</definedName>
    <definedName name="Suministro__Transporte_e_Instalacion_de_Postes_de_Concreto_12_m_Tipo_AP">#REF!</definedName>
    <definedName name="Suministro__Transporte_e_Instalacion_de_Postes_Metalicos_de_9_m" localSheetId="4">#REF!</definedName>
    <definedName name="Suministro__Transporte_e_Instalacion_de_Postes_Metalicos_de_9_m" localSheetId="1">#REF!</definedName>
    <definedName name="Suministro__Transporte_e_Instalacion_de_Postes_Metalicos_de_9_m">#REF!</definedName>
    <definedName name="Tabla_burra_30" localSheetId="4">#REF!</definedName>
    <definedName name="Tabla_burra_30">#REF!</definedName>
    <definedName name="Tabla_Burra_Cedro_Macho_28_cm." localSheetId="4">#REF!</definedName>
    <definedName name="Tabla_Burra_Cedro_Macho_28_cm.">#REF!</definedName>
    <definedName name="Tabla_Burra_Ordinario_25" localSheetId="4">#REF!</definedName>
    <definedName name="Tabla_Burra_Ordinario_25">#REF!</definedName>
    <definedName name="tabla_chapa_10" localSheetId="4">#REF!</definedName>
    <definedName name="tabla_chapa_10" localSheetId="1">#REF!</definedName>
    <definedName name="tabla_chapa_10">#REF!</definedName>
    <definedName name="Tabla_chapa_ordinario_30_cm." localSheetId="4">#REF!</definedName>
    <definedName name="Tabla_chapa_ordinario_30_cm." localSheetId="1">#REF!</definedName>
    <definedName name="Tabla_chapa_ordinario_30_cm.">#REF!</definedName>
    <definedName name="Tablero_Control_Alumbrado_1_contactores_Trifasicos_20A__3_interruptores_de_codillo_15A" localSheetId="4">#REF!</definedName>
    <definedName name="Tablero_Control_Alumbrado_1_contactores_Trifasicos_20A__3_interruptores_de_codillo_15A" localSheetId="1">#REF!</definedName>
    <definedName name="Tablero_Control_Alumbrado_1_contactores_Trifasicos_20A__3_interruptores_de_codillo_15A">#REF!</definedName>
    <definedName name="Tablero_Control_Alumbrado_10_contactores_Trifasicos_20A" localSheetId="4">#REF!</definedName>
    <definedName name="Tablero_Control_Alumbrado_10_contactores_Trifasicos_20A" localSheetId="1">#REF!</definedName>
    <definedName name="Tablero_Control_Alumbrado_10_contactores_Trifasicos_20A">#REF!</definedName>
    <definedName name="Tablero_Control_Alumbrado_10_contactores_Trifasicos_20A__16_interruptores_de_codillo_15A" localSheetId="4">#REF!</definedName>
    <definedName name="Tablero_Control_Alumbrado_10_contactores_Trifasicos_20A__16_interruptores_de_codillo_15A" localSheetId="1">#REF!</definedName>
    <definedName name="Tablero_Control_Alumbrado_10_contactores_Trifasicos_20A__16_interruptores_de_codillo_15A">#REF!</definedName>
    <definedName name="Tablero_Control_Alumbrado_2_contactores_Trifasicos_20A__5_interruptores_de_codillo_15A" localSheetId="4">#REF!</definedName>
    <definedName name="Tablero_Control_Alumbrado_2_contactores_Trifasicos_20A__5_interruptores_de_codillo_15A" localSheetId="1">#REF!</definedName>
    <definedName name="Tablero_Control_Alumbrado_2_contactores_Trifasicos_20A__5_interruptores_de_codillo_15A">#REF!</definedName>
    <definedName name="Tablero_Control_Alumbrado_6_contactores_Trifasicos_20A__7_interruptores_de_codillo_15A" localSheetId="4">#REF!</definedName>
    <definedName name="Tablero_Control_Alumbrado_6_contactores_Trifasicos_20A__7_interruptores_de_codillo_15A" localSheetId="1">#REF!</definedName>
    <definedName name="Tablero_Control_Alumbrado_6_contactores_Trifasicos_20A__7_interruptores_de_codillo_15A">#REF!</definedName>
    <definedName name="Tablero_Control_Alumbrado_7_contactores_Trifasicos_20A__8_interruptores_de_codillo_15A" localSheetId="4">#REF!</definedName>
    <definedName name="Tablero_Control_Alumbrado_7_contactores_Trifasicos_20A__8_interruptores_de_codillo_15A" localSheetId="1">#REF!</definedName>
    <definedName name="Tablero_Control_Alumbrado_7_contactores_Trifasicos_20A__8_interruptores_de_codillo_15A">#REF!</definedName>
    <definedName name="Tablero_Dist._T_NP1_1__T_NP2_3__T_NP1_9_Trifasico_CON_Espacio_Totalizador_30_Circ._5_Hilos_220V" localSheetId="4">#REF!</definedName>
    <definedName name="Tablero_Dist._T_NP1_1__T_NP2_3__T_NP1_9_Trifasico_CON_Espacio_Totalizador_30_Circ._5_Hilos_220V" localSheetId="1">#REF!</definedName>
    <definedName name="Tablero_Dist._T_NP1_1__T_NP2_3__T_NP1_9_Trifasico_CON_Espacio_Totalizador_30_Circ._5_Hilos_220V">#REF!</definedName>
    <definedName name="Tablero_Dist._T_NP1_11_Trifasico_SIN_Espacio_Totalizador_12_Circuitos_5_Hilos_220V" localSheetId="4">#REF!</definedName>
    <definedName name="Tablero_Dist._T_NP1_11_Trifasico_SIN_Espacio_Totalizador_12_Circuitos_5_Hilos_220V" localSheetId="1">#REF!</definedName>
    <definedName name="Tablero_Dist._T_NP1_11_Trifasico_SIN_Espacio_Totalizador_12_Circuitos_5_Hilos_220V">#REF!</definedName>
    <definedName name="Tablero_Dist._T_NP1_2_Trifasico_CON_Espacio_Totalizador_42_Circ._5_Hilos_220V" localSheetId="4">#REF!</definedName>
    <definedName name="Tablero_Dist._T_NP1_2_Trifasico_CON_Espacio_Totalizador_42_Circ._5_Hilos_220V" localSheetId="1">#REF!</definedName>
    <definedName name="Tablero_Dist._T_NP1_2_Trifasico_CON_Espacio_Totalizador_42_Circ._5_Hilos_220V">#REF!</definedName>
    <definedName name="Tablero_Dist._T_NP1_5__T_NP1_7_Trifasico_CON_Espacio_Totalizador_35_Circ._5_Hilos_220V" localSheetId="4">#REF!</definedName>
    <definedName name="Tablero_Dist._T_NP1_5__T_NP1_7_Trifasico_CON_Espacio_Totalizador_35_Circ._5_Hilos_220V" localSheetId="1">#REF!</definedName>
    <definedName name="Tablero_Dist._T_NP1_5__T_NP1_7_Trifasico_CON_Espacio_Totalizador_35_Circ._5_Hilos_220V">#REF!</definedName>
    <definedName name="Tablero_Dist._T_REG_1_Trifasico_CON_Espacio_Totalizador_12_Circ._5_Hilos_220V" localSheetId="4">#REF!</definedName>
    <definedName name="Tablero_Dist._T_REG_1_Trifasico_CON_Espacio_Totalizador_12_Circ._5_Hilos_220V" localSheetId="1">#REF!</definedName>
    <definedName name="Tablero_Dist._T_REG_1_Trifasico_CON_Espacio_Totalizador_12_Circ._5_Hilos_220V">#REF!</definedName>
    <definedName name="Tablero_Dist._T_REG_2__T_REG_5__T_NP2_1__T_NP2_6__T_NP1_3_Trifasico_CON_Espacio_Totalizador_18_Circ._5_Hilos_220V" localSheetId="4">#REF!</definedName>
    <definedName name="Tablero_Dist._T_REG_2__T_REG_5__T_NP2_1__T_NP2_6__T_NP1_3_Trifasico_CON_Espacio_Totalizador_18_Circ._5_Hilos_220V" localSheetId="1">#REF!</definedName>
    <definedName name="Tablero_Dist._T_REG_2__T_REG_5__T_NP2_1__T_NP2_6__T_NP1_3_Trifasico_CON_Espacio_Totalizador_18_Circ._5_Hilos_220V">#REF!</definedName>
    <definedName name="Tablero_Dist._T_REG_3__T_NP1_10__T_NP2_5__T_NP1_9__T_NP_1_8T_NP1_4__T_NP2_4__T_NP2_2_Trifasico_CON_Espacio_Totalizador_24_Circ._5_Hilos_220V" localSheetId="4">#REF!</definedName>
    <definedName name="Tablero_Dist._T_REG_3__T_NP1_10__T_NP2_5__T_NP1_9__T_NP_1_8T_NP1_4__T_NP2_4__T_NP2_2_Trifasico_CON_Espacio_Totalizador_24_Circ._5_Hilos_220V" localSheetId="1">#REF!</definedName>
    <definedName name="Tablero_Dist._T_REG_3__T_NP1_10__T_NP2_5__T_NP1_9__T_NP_1_8T_NP1_4__T_NP2_4__T_NP2_2_Trifasico_CON_Espacio_Totalizador_24_Circ._5_Hilos_220V">#REF!</definedName>
    <definedName name="Tablex_Pizano_9mm_Cerramiento" localSheetId="4">#REF!</definedName>
    <definedName name="Tablex_Pizano_9mm_Cerramiento" localSheetId="1">#REF!</definedName>
    <definedName name="Tablex_Pizano_9mm_Cerramiento">#REF!</definedName>
    <definedName name="Taco_Termo_magnético_Unipolar_HQP_30A" localSheetId="4">#REF!</definedName>
    <definedName name="Taco_Termo_magnético_Unipolar_HQP_30A" localSheetId="1">#REF!</definedName>
    <definedName name="Taco_Termo_magnético_Unipolar_HQP_30A">#REF!</definedName>
    <definedName name="Tanques_Hidro_Acumuladores" localSheetId="4">#REF!</definedName>
    <definedName name="Tanques_Hidro_Acumuladores" localSheetId="1">#REF!</definedName>
    <definedName name="Tanques_Hidro_Acumuladores">#REF!</definedName>
    <definedName name="Tapa_Registro_R20x20" localSheetId="4">#REF!</definedName>
    <definedName name="Tapa_Registro_R20x20" localSheetId="1">#REF!</definedName>
    <definedName name="Tapa_Registro_R20x20">#REF!</definedName>
    <definedName name="Tapaporos_nogal" localSheetId="4">#REF!</definedName>
    <definedName name="Tapaporos_nogal" localSheetId="1">#REF!</definedName>
    <definedName name="Tapaporos_nogal">#REF!</definedName>
    <definedName name="Tasa_de_interés">#REF!</definedName>
    <definedName name="Tasa_de_interés_programada">#REF!</definedName>
    <definedName name="Teja_eternit_No_6" localSheetId="4">#REF!</definedName>
    <definedName name="Teja_eternit_No_6" localSheetId="1">#REF!</definedName>
    <definedName name="Teja_eternit_No_6">#REF!</definedName>
    <definedName name="Thiner" localSheetId="4">#REF!</definedName>
    <definedName name="Thiner" localSheetId="1">#REF!</definedName>
    <definedName name="Thiner">#REF!</definedName>
    <definedName name="Tintilla_para_madera" localSheetId="4">#REF!</definedName>
    <definedName name="Tintilla_para_madera" localSheetId="1">#REF!</definedName>
    <definedName name="Tintilla_para_madera">#REF!</definedName>
    <definedName name="TipoCosteo" localSheetId="4">[6]PERSONAL!$D$8</definedName>
    <definedName name="TipoCosteo" localSheetId="3">[6]PERSONAL!$D$8</definedName>
    <definedName name="TipoCosteo">[7]PERSONAL!$D$8</definedName>
    <definedName name="TipoCosteoNivelRiesgo" localSheetId="4">#REF!</definedName>
    <definedName name="TipoCosteoNivelRiesgo" localSheetId="3">#REF!</definedName>
    <definedName name="TipoCosteoNivelRiesgo">#REF!</definedName>
    <definedName name="Tiras_Alistado_3_x_3_x_3" localSheetId="4">#REF!</definedName>
    <definedName name="Tiras_Alistado_3_x_3_x_3" localSheetId="3">#REF!</definedName>
    <definedName name="Tiras_Alistado_3_x_3_x_3">#REF!</definedName>
    <definedName name="Toma_telefónica" localSheetId="4">#REF!</definedName>
    <definedName name="Toma_telefónica" localSheetId="3">#REF!</definedName>
    <definedName name="Toma_telefónica">#REF!</definedName>
    <definedName name="Toma_Trifásica" localSheetId="4">#REF!</definedName>
    <definedName name="Toma_Trifásica">#REF!</definedName>
    <definedName name="Tornillo_para_Madera_1__No.6" localSheetId="4">#REF!</definedName>
    <definedName name="Tornillo_para_Madera_1__No.6">#REF!</definedName>
    <definedName name="Tornillo_para_madera_2__No_9" localSheetId="4">#REF!</definedName>
    <definedName name="Tornillo_para_madera_2__No_9" localSheetId="1">#REF!</definedName>
    <definedName name="Tornillo_para_madera_2__No_9">#REF!</definedName>
    <definedName name="Toxement_1_A_Impermeabilizante_Integral" localSheetId="4">#REF!</definedName>
    <definedName name="Toxement_1_A_Impermeabilizante_Integral">#REF!</definedName>
    <definedName name="Trafico_liviano_espesor_6_cm._Ref._R25CE_Fibrit" localSheetId="4">#REF!</definedName>
    <definedName name="Trafico_liviano_espesor_6_cm._Ref._R25CE_Fibrit">#REF!</definedName>
    <definedName name="Transporte_Andamio" localSheetId="4">#REF!</definedName>
    <definedName name="Transporte_Andamio">#REF!</definedName>
    <definedName name="Traperos" localSheetId="4">#REF!</definedName>
    <definedName name="Traperos" localSheetId="1">#REF!</definedName>
    <definedName name="Traperos">#REF!</definedName>
    <definedName name="Triplex_Andes_Pizano_14_mm" localSheetId="4">#REF!</definedName>
    <definedName name="Triplex_Andes_Pizano_14_mm" localSheetId="1">#REF!</definedName>
    <definedName name="Triplex_Andes_Pizano_14_mm">#REF!</definedName>
    <definedName name="TRM" localSheetId="4">#REF!</definedName>
    <definedName name="TRM">#REF!</definedName>
    <definedName name="Tuberia_Acero_Galvanizado_Schedule_40_1" localSheetId="4">#REF!</definedName>
    <definedName name="Tuberia_Acero_Galvanizado_Schedule_40_1" localSheetId="1">#REF!</definedName>
    <definedName name="Tuberia_Acero_Galvanizado_Schedule_40_1">#REF!</definedName>
    <definedName name="Tuberia_Acero_Galvanizado_Schedule_40_1_1_2" localSheetId="4">#REF!</definedName>
    <definedName name="Tuberia_Acero_Galvanizado_Schedule_40_1_1_2" localSheetId="1">#REF!</definedName>
    <definedName name="Tuberia_Acero_Galvanizado_Schedule_40_1_1_2">#REF!</definedName>
    <definedName name="Tuberia_Acero_Galvanizado_Schedule_40_2" localSheetId="4">#REF!</definedName>
    <definedName name="Tuberia_Acero_Galvanizado_Schedule_40_2" localSheetId="1">#REF!</definedName>
    <definedName name="Tuberia_Acero_Galvanizado_Schedule_40_2">#REF!</definedName>
    <definedName name="Tuberia_de_3_4" localSheetId="4">#REF!</definedName>
    <definedName name="Tuberia_de_3_4" localSheetId="1">#REF!</definedName>
    <definedName name="Tuberia_de_3_4">#REF!</definedName>
    <definedName name="Tuberia_H_G_3" localSheetId="4">#REF!</definedName>
    <definedName name="Tuberia_H_G_3" localSheetId="1">#REF!</definedName>
    <definedName name="Tuberia_H_G_3">#REF!</definedName>
    <definedName name="Tuberia_Novafort_10" localSheetId="4">#REF!</definedName>
    <definedName name="Tuberia_Novafort_10" localSheetId="1">#REF!</definedName>
    <definedName name="Tuberia_Novafort_10">#REF!</definedName>
    <definedName name="Tuberia_Novafort_12" localSheetId="4">#REF!</definedName>
    <definedName name="Tuberia_Novafort_12" localSheetId="1">#REF!</definedName>
    <definedName name="Tuberia_Novafort_12">#REF!</definedName>
    <definedName name="Tuberia_Novafort_14" localSheetId="4">#REF!</definedName>
    <definedName name="Tuberia_Novafort_14" localSheetId="1">#REF!</definedName>
    <definedName name="Tuberia_Novafort_14">#REF!</definedName>
    <definedName name="Tuberia_Novafort_8" localSheetId="4">#REF!</definedName>
    <definedName name="Tuberia_Novafort_8" localSheetId="1">#REF!</definedName>
    <definedName name="Tuberia_Novafort_8">#REF!</definedName>
    <definedName name="Tubo_cobre_tipo_L_1_2" localSheetId="4">#REF!</definedName>
    <definedName name="Tubo_cobre_tipo_L_1_2" localSheetId="1">#REF!</definedName>
    <definedName name="Tubo_cobre_tipo_L_1_2">#REF!</definedName>
    <definedName name="Tubo_de_presión___11_P.V.C._3_4" localSheetId="4">#REF!</definedName>
    <definedName name="Tubo_de_presión___11_P.V.C._3_4" localSheetId="1">#REF!</definedName>
    <definedName name="Tubo_de_presión___11_P.V.C._3_4">#REF!</definedName>
    <definedName name="Tubo_de_presión___13_5_P.V.C._1" localSheetId="4">#REF!</definedName>
    <definedName name="Tubo_de_presión___13_5_P.V.C._1" localSheetId="1">#REF!</definedName>
    <definedName name="Tubo_de_presión___13_5_P.V.C._1">#REF!</definedName>
    <definedName name="Tubo_de_presión___21_P.V.C._1_1_2" localSheetId="4">#REF!</definedName>
    <definedName name="Tubo_de_presión___21_P.V.C._1_1_2" localSheetId="1">#REF!</definedName>
    <definedName name="Tubo_de_presión___21_P.V.C._1_1_2">#REF!</definedName>
    <definedName name="Tubo_de_presión___9_P.V.C._1_2" localSheetId="4">#REF!</definedName>
    <definedName name="Tubo_de_presión___9_P.V.C._1_2" localSheetId="1">#REF!</definedName>
    <definedName name="Tubo_de_presión___9_P.V.C._1_2">#REF!</definedName>
    <definedName name="Tubo_estructura_negra_3" localSheetId="4">#REF!</definedName>
    <definedName name="Tubo_estructura_negra_3" localSheetId="1">#REF!</definedName>
    <definedName name="Tubo_estructura_negra_3">#REF!</definedName>
    <definedName name="Tubo_estructural_galvanizado_1" localSheetId="4">#REF!</definedName>
    <definedName name="Tubo_estructural_galvanizado_1" localSheetId="1">#REF!</definedName>
    <definedName name="Tubo_estructural_galvanizado_1">#REF!</definedName>
    <definedName name="Tubo_estructural_galvanizado_2" localSheetId="4">#REF!</definedName>
    <definedName name="Tubo_estructural_galvanizado_2" localSheetId="1">#REF!</definedName>
    <definedName name="Tubo_estructural_galvanizado_2">#REF!</definedName>
    <definedName name="Tubo_galvanizado_3" localSheetId="4">#REF!</definedName>
    <definedName name="Tubo_galvanizado_3" localSheetId="1">#REF!</definedName>
    <definedName name="Tubo_galvanizado_3">#REF!</definedName>
    <definedName name="Tubo_Gas_Galvanizado_1_2" localSheetId="4">#REF!</definedName>
    <definedName name="Tubo_Gas_Galvanizado_1_2" localSheetId="1">#REF!</definedName>
    <definedName name="Tubo_Gas_Galvanizado_1_2">#REF!</definedName>
    <definedName name="Tubo_mueble_cal_18_1" localSheetId="4">#REF!</definedName>
    <definedName name="Tubo_mueble_cal_18_1" localSheetId="1">#REF!</definedName>
    <definedName name="Tubo_mueble_cal_18_1">#REF!</definedName>
    <definedName name="Tubo_P.V.C.___L_2" localSheetId="4">#REF!</definedName>
    <definedName name="Tubo_P.V.C.___L_2" localSheetId="1">#REF!</definedName>
    <definedName name="Tubo_P.V.C.___L_2">#REF!</definedName>
    <definedName name="Tubo_P.V.C.___L_3" localSheetId="4">#REF!</definedName>
    <definedName name="Tubo_P.V.C.___L_3" localSheetId="1">#REF!</definedName>
    <definedName name="Tubo_P.V.C.___L_3">#REF!</definedName>
    <definedName name="Tubo_P.V.C._sanitario_2" localSheetId="4">#REF!</definedName>
    <definedName name="Tubo_P.V.C._sanitario_2" localSheetId="1">#REF!</definedName>
    <definedName name="Tubo_P.V.C._sanitario_2">#REF!</definedName>
    <definedName name="Tubo_P.V.C._sanitario_3" localSheetId="4">#REF!</definedName>
    <definedName name="Tubo_P.V.C._sanitario_3" localSheetId="1">#REF!</definedName>
    <definedName name="Tubo_P.V.C._sanitario_3">#REF!</definedName>
    <definedName name="Tubo_P.V.C._sanitario_4" localSheetId="4">#REF!</definedName>
    <definedName name="Tubo_P.V.C._sanitario_4" localSheetId="1">#REF!</definedName>
    <definedName name="Tubo_P.V.C._sanitario_4">#REF!</definedName>
    <definedName name="Tubo_P.V.C._sanitario_6" localSheetId="4">#REF!</definedName>
    <definedName name="Tubo_P.V.C._sanitario_6" localSheetId="1">#REF!</definedName>
    <definedName name="Tubo_P.V.C._sanitario_6">#REF!</definedName>
    <definedName name="Tubo_Presión___11_P.V.C._3_4" localSheetId="4">#REF!</definedName>
    <definedName name="Tubo_Presión___11_P.V.C._3_4" localSheetId="1">#REF!</definedName>
    <definedName name="Tubo_Presión___11_P.V.C._3_4">#REF!</definedName>
    <definedName name="Tubo_Presión___13_5_P.V.C._1" localSheetId="4">#REF!</definedName>
    <definedName name="Tubo_Presión___13_5_P.V.C._1" localSheetId="1">#REF!</definedName>
    <definedName name="Tubo_Presión___13_5_P.V.C._1">#REF!</definedName>
    <definedName name="Tubo_Presión___21_P.V.C._1_1_2" localSheetId="4">#REF!</definedName>
    <definedName name="Tubo_Presión___21_P.V.C._1_1_2" localSheetId="1">#REF!</definedName>
    <definedName name="Tubo_Presión___21_P.V.C._1_1_2">#REF!</definedName>
    <definedName name="Tubo_Presión___21_P.V.C._1_1_4" localSheetId="4">#REF!</definedName>
    <definedName name="Tubo_Presión___21_P.V.C._1_1_4" localSheetId="1">#REF!</definedName>
    <definedName name="Tubo_Presión___21_P.V.C._1_1_4">#REF!</definedName>
    <definedName name="Tubo_Presión___9_P.V.C._1_2" localSheetId="4">#REF!</definedName>
    <definedName name="Tubo_Presión___9_P.V.C._1_2" localSheetId="1">#REF!</definedName>
    <definedName name="Tubo_Presión___9_P.V.C._1_2">#REF!</definedName>
    <definedName name="Tubo_Presión__21_P.V.C._2" localSheetId="4">#REF!</definedName>
    <definedName name="Tubo_Presión__21_P.V.C._2" localSheetId="1">#REF!</definedName>
    <definedName name="Tubo_Presión__21_P.V.C._2">#REF!</definedName>
    <definedName name="Tubo_presión__9_P.V.C._1_2" localSheetId="4">#REF!</definedName>
    <definedName name="Tubo_presión__9_P.V.C._1_2" localSheetId="1">#REF!</definedName>
    <definedName name="Tubo_presión__9_P.V.C._1_2">#REF!</definedName>
    <definedName name="Tubo_presión__9_P.V.C._3_4" localSheetId="4">#REF!</definedName>
    <definedName name="Tubo_presión__9_P.V.C._3_4" localSheetId="1">#REF!</definedName>
    <definedName name="Tubo_presión__9_P.V.C._3_4">#REF!</definedName>
    <definedName name="Tubo_Presión__P.V.C._2_1_2" localSheetId="4">#REF!</definedName>
    <definedName name="Tubo_Presión__P.V.C._2_1_2" localSheetId="1">#REF!</definedName>
    <definedName name="Tubo_Presión__P.V.C._2_1_2">#REF!</definedName>
    <definedName name="Tubo_Presión__P.V.C._3" localSheetId="4">#REF!</definedName>
    <definedName name="Tubo_Presión__P.V.C._3" localSheetId="1">#REF!</definedName>
    <definedName name="Tubo_Presión__P.V.C._3">#REF!</definedName>
    <definedName name="Tuibo_cobre_tipo_L_1_2" localSheetId="4">#REF!</definedName>
    <definedName name="Tuibo_cobre_tipo_L_1_2" localSheetId="1">#REF!</definedName>
    <definedName name="Tuibo_cobre_tipo_L_1_2">#REF!</definedName>
    <definedName name="Última_fila" localSheetId="4">IF('Formato 11'!Valores_especificados,Fila_de_encabezado+'Formato 11'!Número_de_pagos,Fila_de_encabezado)</definedName>
    <definedName name="Última_fila">IF(Valores_especificados,Fila_de_encabezado+Número_de_pagos,Fila_de_encabezado)</definedName>
    <definedName name="UN">VLOOKUP([2]PPTO!$F1,[2]AC!$B$1:$D$65536,3,FALSE)</definedName>
    <definedName name="V">[2]INS!$F$464*(1+[2]INS!$I$464)</definedName>
    <definedName name="V_1___2.7x1.966___Plano_de_Detalle_No._A_159" localSheetId="4">#REF!</definedName>
    <definedName name="V_1___2.7x1.966___Plano_de_Detalle_No._A_159" localSheetId="3">#REF!</definedName>
    <definedName name="V_1___2.7x1.966___Plano_de_Detalle_No._A_159">#REF!</definedName>
    <definedName name="V_10___1.8x6.9___Plano_de_Detalle_No._A_161" localSheetId="4">#REF!</definedName>
    <definedName name="V_10___1.8x6.9___Plano_de_Detalle_No._A_161" localSheetId="3">#REF!</definedName>
    <definedName name="V_10___1.8x6.9___Plano_de_Detalle_No._A_161">#REF!</definedName>
    <definedName name="V_11___2x1.9___Plano_de_Detalle_No._A_161" localSheetId="4">#REF!</definedName>
    <definedName name="V_11___2x1.9___Plano_de_Detalle_No._A_161" localSheetId="3">#REF!</definedName>
    <definedName name="V_11___2x1.9___Plano_de_Detalle_No._A_161">#REF!</definedName>
    <definedName name="V_12___1.2x1.5___Plano_de_Detalle_No._A_161" localSheetId="4">#REF!</definedName>
    <definedName name="V_12___1.2x1.5___Plano_de_Detalle_No._A_161" localSheetId="1">#REF!</definedName>
    <definedName name="V_12___1.2x1.5___Plano_de_Detalle_No._A_161">#REF!</definedName>
    <definedName name="V_13___1.8x4.4___Plano_de_Detalle_No._A_161" localSheetId="4">#REF!</definedName>
    <definedName name="V_13___1.8x4.4___Plano_de_Detalle_No._A_161" localSheetId="1">#REF!</definedName>
    <definedName name="V_13___1.8x4.4___Plano_de_Detalle_No._A_161">#REF!</definedName>
    <definedName name="V_14___1.8x6.7___Plano_de_Detalle_No._A_162" localSheetId="4">#REF!</definedName>
    <definedName name="V_14___1.8x6.7___Plano_de_Detalle_No._A_162" localSheetId="1">#REF!</definedName>
    <definedName name="V_14___1.8x6.7___Plano_de_Detalle_No._A_162">#REF!</definedName>
    <definedName name="V_15___1.8x6.8___Plano_de_Detalle_No._A_162" localSheetId="4">#REF!</definedName>
    <definedName name="V_15___1.8x6.8___Plano_de_Detalle_No._A_162" localSheetId="1">#REF!</definedName>
    <definedName name="V_15___1.8x6.8___Plano_de_Detalle_No._A_162">#REF!</definedName>
    <definedName name="V_16___1.2x0.9___Plano_de_Detalle_No._A_161" localSheetId="4">#REF!</definedName>
    <definedName name="V_16___1.2x0.9___Plano_de_Detalle_No._A_161" localSheetId="1">#REF!</definedName>
    <definedName name="V_16___1.2x0.9___Plano_de_Detalle_No._A_161">#REF!</definedName>
    <definedName name="V_17___2.7x0.525___Plano_de_Detalle_No._A_162" localSheetId="4">#REF!</definedName>
    <definedName name="V_17___2.7x0.525___Plano_de_Detalle_No._A_162" localSheetId="1">#REF!</definedName>
    <definedName name="V_17___2.7x0.525___Plano_de_Detalle_No._A_162">#REF!</definedName>
    <definedName name="V_18___1.8x2___Plano_de_Detalle_No._A_162" localSheetId="4">#REF!</definedName>
    <definedName name="V_18___1.8x2___Plano_de_Detalle_No._A_162" localSheetId="1">#REF!</definedName>
    <definedName name="V_18___1.8x2___Plano_de_Detalle_No._A_162">#REF!</definedName>
    <definedName name="V_18´___1.8x2.1___Plano_de_Detalle_No._A_162" localSheetId="4">#REF!</definedName>
    <definedName name="V_18´___1.8x2.1___Plano_de_Detalle_No._A_162" localSheetId="1">#REF!</definedName>
    <definedName name="V_18´___1.8x2.1___Plano_de_Detalle_No._A_162">#REF!</definedName>
    <definedName name="V_19___4.95x14.352___Plano_de_Detalle_No._A_163" localSheetId="4">#REF!</definedName>
    <definedName name="V_19___4.95x14.352___Plano_de_Detalle_No._A_163" localSheetId="1">#REF!</definedName>
    <definedName name="V_19___4.95x14.352___Plano_de_Detalle_No._A_163">#REF!</definedName>
    <definedName name="V_2___1.8x6.75___Plano_de_Detalle_No._A_159" localSheetId="4">#REF!</definedName>
    <definedName name="V_2___1.8x6.75___Plano_de_Detalle_No._A_159" localSheetId="1">#REF!</definedName>
    <definedName name="V_2___1.8x6.75___Plano_de_Detalle_No._A_159">#REF!</definedName>
    <definedName name="V_20___4.4x4.82___Plano_de_Detalle_No._A_164" localSheetId="4">#REF!</definedName>
    <definedName name="V_20___4.4x4.82___Plano_de_Detalle_No._A_164" localSheetId="1">#REF!</definedName>
    <definedName name="V_20___4.4x4.82___Plano_de_Detalle_No._A_164">#REF!</definedName>
    <definedName name="V_21___2.2x4.82___Plano_de_Detalle_No._A_164" localSheetId="4">#REF!</definedName>
    <definedName name="V_21___2.2x4.82___Plano_de_Detalle_No._A_164" localSheetId="1">#REF!</definedName>
    <definedName name="V_21___2.2x4.82___Plano_de_Detalle_No._A_164">#REF!</definedName>
    <definedName name="V_21´___2.75x4.82___Plano_de_Detalle_No._A_164" localSheetId="4">#REF!</definedName>
    <definedName name="V_21´___2.75x4.82___Plano_de_Detalle_No._A_164" localSheetId="1">#REF!</definedName>
    <definedName name="V_21´___2.75x4.82___Plano_de_Detalle_No._A_164">#REF!</definedName>
    <definedName name="V_22___2.05x2.05___Plano_de_Detalle_No._A_162" localSheetId="4">#REF!</definedName>
    <definedName name="V_22___2.05x2.05___Plano_de_Detalle_No._A_162" localSheetId="1">#REF!</definedName>
    <definedName name="V_22___2.05x2.05___Plano_de_Detalle_No._A_162">#REF!</definedName>
    <definedName name="V_23___2.05x1.9___Plano_de_Detalle_No._A_162" localSheetId="4">#REF!</definedName>
    <definedName name="V_23___2.05x1.9___Plano_de_Detalle_No._A_162" localSheetId="1">#REF!</definedName>
    <definedName name="V_23___2.05x1.9___Plano_de_Detalle_No._A_162">#REF!</definedName>
    <definedName name="V_23´___2.05x1.975___Plano_de_Detalle_No._A_162" localSheetId="4">#REF!</definedName>
    <definedName name="V_23´___2.05x1.975___Plano_de_Detalle_No._A_162" localSheetId="1">#REF!</definedName>
    <definedName name="V_23´___2.05x1.975___Plano_de_Detalle_No._A_162">#REF!</definedName>
    <definedName name="V_24___2.7x6.426___Plano_de_Detalle_No._A_165" localSheetId="4">#REF!</definedName>
    <definedName name="V_24___2.7x6.426___Plano_de_Detalle_No._A_165" localSheetId="1">#REF!</definedName>
    <definedName name="V_24___2.7x6.426___Plano_de_Detalle_No._A_165">#REF!</definedName>
    <definedName name="V_25___2.7x3.15___Plano_de_Detalle_No._A_165" localSheetId="4">#REF!</definedName>
    <definedName name="V_25___2.7x3.15___Plano_de_Detalle_No._A_165" localSheetId="1">#REF!</definedName>
    <definedName name="V_25___2.7x3.15___Plano_de_Detalle_No._A_165">#REF!</definedName>
    <definedName name="V_26___2.7x4.35___Plano_de_Detalle_No._A_165" localSheetId="4">#REF!</definedName>
    <definedName name="V_26___2.7x4.35___Plano_de_Detalle_No._A_165" localSheetId="1">#REF!</definedName>
    <definedName name="V_26___2.7x4.35___Plano_de_Detalle_No._A_165">#REF!</definedName>
    <definedName name="V_27___0.45x4.65___Plano_de_Detalle_No._A_166" localSheetId="4">#REF!</definedName>
    <definedName name="V_27___0.45x4.65___Plano_de_Detalle_No._A_166" localSheetId="1">#REF!</definedName>
    <definedName name="V_27___0.45x4.65___Plano_de_Detalle_No._A_166">#REF!</definedName>
    <definedName name="V_28___0.45x6.975___Plano_de_Detalle_No._A_166" localSheetId="4">#REF!</definedName>
    <definedName name="V_28___0.45x6.975___Plano_de_Detalle_No._A_166" localSheetId="1">#REF!</definedName>
    <definedName name="V_28___0.45x6.975___Plano_de_Detalle_No._A_166">#REF!</definedName>
    <definedName name="V_29___2.7x1.8___Plano_de_Detalle_No._A_166" localSheetId="4">#REF!</definedName>
    <definedName name="V_29___2.7x1.8___Plano_de_Detalle_No._A_166" localSheetId="1">#REF!</definedName>
    <definedName name="V_29___2.7x1.8___Plano_de_Detalle_No._A_166">#REF!</definedName>
    <definedName name="V_3___1.2x1.2___Plano_de_Detalle_No._A_159" localSheetId="4">#REF!</definedName>
    <definedName name="V_3___1.2x1.2___Plano_de_Detalle_No._A_159" localSheetId="1">#REF!</definedName>
    <definedName name="V_3___1.2x1.2___Plano_de_Detalle_No._A_159">#REF!</definedName>
    <definedName name="V_30___1.8x1.95___Plano_de_Detalle_No._A_166" localSheetId="4">#REF!</definedName>
    <definedName name="V_30___1.8x1.95___Plano_de_Detalle_No._A_166" localSheetId="1">#REF!</definedName>
    <definedName name="V_30___1.8x1.95___Plano_de_Detalle_No._A_166">#REF!</definedName>
    <definedName name="V_31___2x7.2___Plano_de_Detalle_No._A_167" localSheetId="4">#REF!</definedName>
    <definedName name="V_31___2x7.2___Plano_de_Detalle_No._A_167" localSheetId="1">#REF!</definedName>
    <definedName name="V_31___2x7.2___Plano_de_Detalle_No._A_167">#REF!</definedName>
    <definedName name="V_32___2.7x1.25___Plano_de_Detalle_No._A_166" localSheetId="4">#REF!</definedName>
    <definedName name="V_32___2.7x1.25___Plano_de_Detalle_No._A_166" localSheetId="1">#REF!</definedName>
    <definedName name="V_32___2.7x1.25___Plano_de_Detalle_No._A_166">#REF!</definedName>
    <definedName name="V_4___1.8x9___Plano_de_Detalle_No._A_160" localSheetId="4">#REF!</definedName>
    <definedName name="V_4___1.8x9___Plano_de_Detalle_No._A_160" localSheetId="1">#REF!</definedName>
    <definedName name="V_4___1.8x9___Plano_de_Detalle_No._A_160">#REF!</definedName>
    <definedName name="V_5___1.8x4.65___Plano_de_Detalle_No._A_160" localSheetId="4">#REF!</definedName>
    <definedName name="V_5___1.8x4.65___Plano_de_Detalle_No._A_160" localSheetId="1">#REF!</definedName>
    <definedName name="V_5___1.8x4.65___Plano_de_Detalle_No._A_160">#REF!</definedName>
    <definedName name="V_6___1.8x2.85___Plano_de_Detalle_No._A_160" localSheetId="4">#REF!</definedName>
    <definedName name="V_6___1.8x2.85___Plano_de_Detalle_No._A_160" localSheetId="1">#REF!</definedName>
    <definedName name="V_6___1.8x2.85___Plano_de_Detalle_No._A_160">#REF!</definedName>
    <definedName name="V_7___1.8x2.25___Plano_de_Detalle_No._A_160" localSheetId="4">#REF!</definedName>
    <definedName name="V_7___1.8x2.25___Plano_de_Detalle_No._A_160" localSheetId="1">#REF!</definedName>
    <definedName name="V_7___1.8x2.25___Plano_de_Detalle_No._A_160">#REF!</definedName>
    <definedName name="V_8___1.8x9___Plano_de_Detalle_No._A_160" localSheetId="4">#REF!</definedName>
    <definedName name="V_8___1.8x9___Plano_de_Detalle_No._A_160" localSheetId="1">#REF!</definedName>
    <definedName name="V_8___1.8x9___Plano_de_Detalle_No._A_160">#REF!</definedName>
    <definedName name="V_8´___1.8x9___Plano_de_Detalle_No._A_160" localSheetId="4">#REF!</definedName>
    <definedName name="V_8´___1.8x9___Plano_de_Detalle_No._A_160" localSheetId="1">#REF!</definedName>
    <definedName name="V_8´___1.8x9___Plano_de_Detalle_No._A_160">#REF!</definedName>
    <definedName name="V_9___1.8x1.05___Plano_de_Detalle_No._A_160" localSheetId="4">#REF!</definedName>
    <definedName name="V_9___1.8x1.05___Plano_de_Detalle_No._A_160" localSheetId="1">#REF!</definedName>
    <definedName name="V_9___1.8x1.05___Plano_de_Detalle_No._A_160">#REF!</definedName>
    <definedName name="V_U">ROUND(VLOOKUP([2]PPTO!$F1,[2]APU!$G$1:$H$65536,2,FALSE),0)</definedName>
    <definedName name="VA">IF(SUMIF([2]PPTO!$C$1:$C$65536,[2]PPTO!$C2,[2]PPTO!$Z$1:$Z$65536)=0,"",SUMIF([2]PPTO!$C$1:$C$65536,[2]PPTO!$C2,[2]PPTO!$Z$1:$Z$65536))</definedName>
    <definedName name="Valla_Informativa_Licencia_2.00X1.00" localSheetId="4">#REF!</definedName>
    <definedName name="Valla_Informativa_Licencia_2.00X1.00" localSheetId="3">#REF!</definedName>
    <definedName name="Valla_Informativa_Licencia_2.00X1.00">#REF!</definedName>
    <definedName name="Valores_especificados" localSheetId="4">IF(Importe_del_préstamo*Tasa_de_interés*Años_préstamo*Inicio_prestamo&gt;0,1,0)</definedName>
    <definedName name="Valores_especificados">IF(Importe_del_préstamo*Tasa_de_interés*Años_préstamo*Inicio_prestamo&gt;0,1,0)</definedName>
    <definedName name="Valvula_de_Paso_Directo_125_PSIG_Vapor__200_PSIG_Agua_1" localSheetId="4">#REF!</definedName>
    <definedName name="Valvula_de_Paso_Directo_125_PSIG_Vapor__200_PSIG_Agua_1" localSheetId="3">#REF!</definedName>
    <definedName name="Valvula_de_Paso_Directo_125_PSIG_Vapor__200_PSIG_Agua_1">#REF!</definedName>
    <definedName name="Valvula_de_Paso_Directo_125_PSIG_Vapor__200_PSIG_Agua_1_1_2" localSheetId="4">#REF!</definedName>
    <definedName name="Valvula_de_Paso_Directo_125_PSIG_Vapor__200_PSIG_Agua_1_1_2" localSheetId="3">#REF!</definedName>
    <definedName name="Valvula_de_Paso_Directo_125_PSIG_Vapor__200_PSIG_Agua_1_1_2">#REF!</definedName>
    <definedName name="Valvula_de_Paso_Directo_125_PSIG_Vapor__200_PSIG_Agua_1_1_4" localSheetId="4">#REF!</definedName>
    <definedName name="Valvula_de_Paso_Directo_125_PSIG_Vapor__200_PSIG_Agua_1_1_4" localSheetId="1">#REF!</definedName>
    <definedName name="Valvula_de_Paso_Directo_125_PSIG_Vapor__200_PSIG_Agua_1_1_4">#REF!</definedName>
    <definedName name="Valvula_de_Paso_Directo_125_PSIG_Vapor__200_PSIG_Agua_1_2" localSheetId="4">#REF!</definedName>
    <definedName name="Valvula_de_Paso_Directo_125_PSIG_Vapor__200_PSIG_Agua_1_2" localSheetId="1">#REF!</definedName>
    <definedName name="Valvula_de_Paso_Directo_125_PSIG_Vapor__200_PSIG_Agua_1_2">#REF!</definedName>
    <definedName name="Valvula_de_Paso_Directo_125_PSIG_Vapor__200_PSIG_Agua_2" localSheetId="4">#REF!</definedName>
    <definedName name="Valvula_de_Paso_Directo_125_PSIG_Vapor__200_PSIG_Agua_2" localSheetId="1">#REF!</definedName>
    <definedName name="Valvula_de_Paso_Directo_125_PSIG_Vapor__200_PSIG_Agua_2">#REF!</definedName>
    <definedName name="Valvula_de_Paso_Directo_125_PSIG_Vapor__200_PSIG_Agua_2_1_2" localSheetId="4">#REF!</definedName>
    <definedName name="Valvula_de_Paso_Directo_125_PSIG_Vapor__200_PSIG_Agua_2_1_2" localSheetId="1">#REF!</definedName>
    <definedName name="Valvula_de_Paso_Directo_125_PSIG_Vapor__200_PSIG_Agua_2_1_2">#REF!</definedName>
    <definedName name="Valvula_de_Paso_Directo_125_PSIG_Vapor__200_PSIG_Agua_3" localSheetId="4">#REF!</definedName>
    <definedName name="Valvula_de_Paso_Directo_125_PSIG_Vapor__200_PSIG_Agua_3" localSheetId="1">#REF!</definedName>
    <definedName name="Valvula_de_Paso_Directo_125_PSIG_Vapor__200_PSIG_Agua_3">#REF!</definedName>
    <definedName name="Valvula_de_Paso_Directo_125_PSIG_Vapor__200_PSIG_Agua_3_4" localSheetId="4">#REF!</definedName>
    <definedName name="Valvula_de_Paso_Directo_125_PSIG_Vapor__200_PSIG_Agua_3_4" localSheetId="1">#REF!</definedName>
    <definedName name="Valvula_de_Paso_Directo_125_PSIG_Vapor__200_PSIG_Agua_3_4">#REF!</definedName>
    <definedName name="Valvula_de_Vastago_Ascendente_Cuerpo_en_Hierro_1" localSheetId="4">#REF!</definedName>
    <definedName name="Valvula_de_Vastago_Ascendente_Cuerpo_en_Hierro_1" localSheetId="1">#REF!</definedName>
    <definedName name="Valvula_de_Vastago_Ascendente_Cuerpo_en_Hierro_1">#REF!</definedName>
    <definedName name="Valvula_de_Vastago_Ascendente_Cuerpo_en_Hierro_3" localSheetId="4">#REF!</definedName>
    <definedName name="Valvula_de_Vastago_Ascendente_Cuerpo_en_Hierro_3" localSheetId="1">#REF!</definedName>
    <definedName name="Valvula_de_Vastago_Ascendente_Cuerpo_en_Hierro_3">#REF!</definedName>
    <definedName name="Valvulas_de_1_2" localSheetId="4">#REF!</definedName>
    <definedName name="Valvulas_de_1_2" localSheetId="1">#REF!</definedName>
    <definedName name="Valvulas_de_1_2">#REF!</definedName>
    <definedName name="Valvulas_de_3_4" localSheetId="4">#REF!</definedName>
    <definedName name="Valvulas_de_3_4" localSheetId="1">#REF!</definedName>
    <definedName name="Valvulas_de_3_4">#REF!</definedName>
    <definedName name="Valvulas_de_Pie_Bronce_1" localSheetId="4">#REF!</definedName>
    <definedName name="Valvulas_de_Pie_Bronce_1" localSheetId="1">#REF!</definedName>
    <definedName name="Valvulas_de_Pie_Bronce_1">#REF!</definedName>
    <definedName name="Valvulas_de_Pie_Bronce_2" localSheetId="4">#REF!</definedName>
    <definedName name="Valvulas_de_Pie_Bronce_2" localSheetId="1">#REF!</definedName>
    <definedName name="Valvulas_de_Pie_Bronce_2">#REF!</definedName>
    <definedName name="Valvulas_de_Pie_Bronce_3" localSheetId="4">#REF!</definedName>
    <definedName name="Valvulas_de_Pie_Bronce_3" localSheetId="1">#REF!</definedName>
    <definedName name="Valvulas_de_Pie_Bronce_3">#REF!</definedName>
    <definedName name="Vara_de_Clavo" localSheetId="4">#REF!</definedName>
    <definedName name="Vara_de_Clavo" localSheetId="1">#REF!</definedName>
    <definedName name="Vara_de_Clavo">#REF!</definedName>
    <definedName name="Vibrador_a_Gasolina" localSheetId="4">#REF!</definedName>
    <definedName name="Vibrador_a_Gasolina" localSheetId="1">#REF!</definedName>
    <definedName name="Vibrador_a_Gasolina">#REF!</definedName>
    <definedName name="Vibrocompactador_a_gasolina" localSheetId="4">#REF!</definedName>
    <definedName name="Vibrocompactador_a_gasolina" localSheetId="1">#REF!</definedName>
    <definedName name="Vibrocompactador_a_gasolina">#REF!</definedName>
    <definedName name="Viniltex" localSheetId="4">#REF!</definedName>
    <definedName name="Viniltex" localSheetId="1">#REF!</definedName>
    <definedName name="Viniltex">#REF!</definedName>
    <definedName name="Viniltex_blanco" localSheetId="4">#REF!</definedName>
    <definedName name="Viniltex_blanco" localSheetId="1">#REF!</definedName>
    <definedName name="Viniltex_blanco">#REF!</definedName>
    <definedName name="Volqueta_3.00_m" localSheetId="4">#REF!</definedName>
    <definedName name="Volqueta_3.00_m" localSheetId="1">#REF!</definedName>
    <definedName name="Volqueta_3.00_m">#REF!</definedName>
    <definedName name="Volqueta_Viaje_6_m3" localSheetId="4">#REF!</definedName>
    <definedName name="Volqueta_Viaje_6_m3" localSheetId="1">#REF!</definedName>
    <definedName name="Volqueta_Viaje_6_m3">#REF!</definedName>
    <definedName name="VR_UN_ACT">#N/A</definedName>
    <definedName name="VR_UN_EQ">#N/A</definedName>
    <definedName name="VR_UN_MO">#N/A</definedName>
    <definedName name="VR_UN_TPTE">#N/A</definedName>
    <definedName name="wrn.Presup.._.Tramo._.3._.Defin.." localSheetId="4" hidden="1">{"Tramo 3.1",#N/A,FALSE,"TR3-1";"Tramo 3.2",#N/A,FALSE,"TR3-2";"Tramo 3.3",#N/A,FALSE,"TR3-3";"Tramo 3.4",#N/A,FALSE,"TR3-4";"Tramo 3.6",#N/A,FALSE,"TR3-6";"Agrega",#N/A,FALSE,"AGREG. rafa"}</definedName>
    <definedName name="wrn.Presup.._.Tramo._.3._.Defin.." localSheetId="3" hidden="1">{"Tramo 3.1",#N/A,FALSE,"TR3-1";"Tramo 3.2",#N/A,FALSE,"TR3-2";"Tramo 3.3",#N/A,FALSE,"TR3-3";"Tramo 3.4",#N/A,FALSE,"TR3-4";"Tramo 3.6",#N/A,FALSE,"TR3-6";"Agrega",#N/A,FALSE,"AGREG. rafa"}</definedName>
    <definedName name="wrn.Presup.._.Tramo._.3._.Defin.." localSheetId="1" hidden="1">{"Tramo 3.1",#N/A,FALSE,"TR3-1";"Tramo 3.2",#N/A,FALSE,"TR3-2";"Tramo 3.3",#N/A,FALSE,"TR3-3";"Tramo 3.4",#N/A,FALSE,"TR3-4";"Tramo 3.6",#N/A,FALSE,"TR3-6";"Agrega",#N/A,FALSE,"AGREG. rafa"}</definedName>
    <definedName name="wrn.Presup.._.Tramo._.3._.Defin.." hidden="1">{"Tramo 3.1",#N/A,FALSE,"TR3-1";"Tramo 3.2",#N/A,FALSE,"TR3-2";"Tramo 3.3",#N/A,FALSE,"TR3-3";"Tramo 3.4",#N/A,FALSE,"TR3-4";"Tramo 3.6",#N/A,FALSE,"TR3-6";"Agrega",#N/A,FALSE,"AGREG. rafa"}</definedName>
    <definedName name="wrn.Resumen._.cantidades." localSheetId="4" hidden="1">{"Cant. Tramo 1 y 3.6",#N/A,FALSE,"Tramo 1 y Tramo 3-6";"Cant. Acc y Tramo 3 Subt 1 a 4",#N/A,FALSE,"Acceso Tunel -Tramo 3(Subt 1-4)"}</definedName>
    <definedName name="wrn.Resumen._.cantidades." localSheetId="3" hidden="1">{"Cant. Tramo 1 y 3.6",#N/A,FALSE,"Tramo 1 y Tramo 3-6";"Cant. Acc y Tramo 3 Subt 1 a 4",#N/A,FALSE,"Acceso Tunel -Tramo 3(Subt 1-4)"}</definedName>
    <definedName name="wrn.Resumen._.cantidades." localSheetId="1" hidden="1">{"Cant. Tramo 1 y 3.6",#N/A,FALSE,"Tramo 1 y Tramo 3-6";"Cant. Acc y Tramo 3 Subt 1 a 4",#N/A,FALSE,"Acceso Tunel -Tramo 3(Subt 1-4)"}</definedName>
    <definedName name="wrn.Resumen._.cantidades." hidden="1">{"Cant. Tramo 1 y 3.6",#N/A,FALSE,"Tramo 1 y Tramo 3-6";"Cant. Acc y Tramo 3 Subt 1 a 4",#N/A,FALSE,"Acceso Tunel -Tramo 3(Subt 1-4)"}</definedName>
    <definedName name="YA">VLOOKUP([2]PPTO!$F1,[2]APU!$G$1:$L$65536,4,FALSE)</definedName>
    <definedName name="YB">VLOOKUP([2]PPTO!$F1,[2]APU!$G$1:$L$65536,5,FALSE)</definedName>
    <definedName name="YC">VLOOKUP([2]PPTO!$F1,[2]APU!$G$1:$L$65536,3,FALSE)</definedName>
    <definedName name="YD">VLOOKUP([2]PPTO!$F1,[2]APU!$G$1:$L$65536,6,FALSE)</definedName>
    <definedName name="Yeso" localSheetId="4">#REF!</definedName>
    <definedName name="Yeso" localSheetId="3">#REF!</definedName>
    <definedName name="Yeso">#REF!</definedName>
    <definedName name="z">[14]Datos!$B$2:$B$60</definedName>
    <definedName name="Zocalo_en_acero_inoxidable_e_0_10_ML" localSheetId="4">#REF!</definedName>
    <definedName name="Zocalo_en_acero_inoxidable_e_0_10_ML" localSheetId="3">#REF!</definedName>
    <definedName name="Zocalo_en_acero_inoxidable_e_0_10_ML">#REF!</definedName>
    <definedName name="Zorra_Metalica__Ruedas_de_Caucho" localSheetId="4">#REF!</definedName>
    <definedName name="Zorra_Metalica__Ruedas_de_Caucho" localSheetId="3">#REF!</definedName>
    <definedName name="Zorra_Metalica__Ruedas_de_Caucho">#REF!</definedName>
  </definedNames>
  <calcPr calcId="181029"/>
</workbook>
</file>

<file path=xl/calcChain.xml><?xml version="1.0" encoding="utf-8"?>
<calcChain xmlns="http://schemas.openxmlformats.org/spreadsheetml/2006/main">
  <c r="H47" i="17" l="1"/>
  <c r="F23" i="17"/>
  <c r="F22" i="17"/>
  <c r="F14" i="17"/>
  <c r="F15" i="17"/>
  <c r="F16" i="17"/>
  <c r="F17" i="17"/>
  <c r="F13" i="17"/>
  <c r="F12" i="17"/>
  <c r="C19" i="14" l="1"/>
  <c r="D39" i="18" l="1"/>
  <c r="M22" i="17" l="1"/>
  <c r="M23" i="17"/>
  <c r="C20" i="14"/>
  <c r="M47" i="17" l="1"/>
  <c r="D20" i="14"/>
  <c r="M14" i="17"/>
  <c r="M15" i="17"/>
  <c r="M16" i="17"/>
  <c r="M17" i="17"/>
  <c r="M13" i="17"/>
  <c r="M12" i="17"/>
  <c r="C4" i="17"/>
  <c r="H12" i="17" l="1"/>
  <c r="M4" i="17"/>
  <c r="M27" i="17"/>
  <c r="M26" i="17"/>
  <c r="M25" i="17"/>
  <c r="M24" i="17"/>
  <c r="E24" i="17"/>
  <c r="F24" i="17" s="1"/>
  <c r="E27" i="17"/>
  <c r="F27" i="17" s="1"/>
  <c r="E26" i="17"/>
  <c r="F26" i="17" s="1"/>
  <c r="E25" i="17"/>
  <c r="F25" i="17" s="1"/>
  <c r="E23" i="17"/>
  <c r="D11" i="18" l="1"/>
  <c r="D69" i="18" l="1"/>
  <c r="G22" i="17"/>
  <c r="E22" i="17"/>
  <c r="L7" i="17" l="1"/>
  <c r="M7" i="17" s="1"/>
  <c r="H22" i="17"/>
  <c r="G13" i="17"/>
  <c r="G23" i="17" s="1"/>
  <c r="H23" i="17" s="1"/>
  <c r="B13" i="14"/>
  <c r="B12" i="14"/>
  <c r="G14" i="17" l="1"/>
  <c r="G24" i="17" s="1"/>
  <c r="H24" i="17" s="1"/>
  <c r="L9" i="17"/>
  <c r="L8" i="17"/>
  <c r="G15" i="17" l="1"/>
  <c r="A1" i="17"/>
  <c r="A1" i="18" s="1"/>
  <c r="G16" i="17" l="1"/>
  <c r="G25" i="17"/>
  <c r="H25" i="17" s="1"/>
  <c r="C4" i="18"/>
  <c r="H42" i="17"/>
  <c r="H41" i="17"/>
  <c r="H40" i="17"/>
  <c r="H39" i="17"/>
  <c r="H38" i="17"/>
  <c r="H37" i="17"/>
  <c r="H36" i="17"/>
  <c r="H35" i="17"/>
  <c r="H34" i="17"/>
  <c r="H33" i="17"/>
  <c r="E17" i="17"/>
  <c r="E16" i="17"/>
  <c r="H16" i="17" s="1"/>
  <c r="E15" i="17"/>
  <c r="H15" i="17" s="1"/>
  <c r="E14" i="17"/>
  <c r="H14" i="17" s="1"/>
  <c r="E13" i="17"/>
  <c r="H13" i="17" s="1"/>
  <c r="C23" i="14"/>
  <c r="G17" i="17" l="1"/>
  <c r="H17" i="17" s="1"/>
  <c r="G26" i="17"/>
  <c r="H26" i="17" s="1"/>
  <c r="H44" i="17"/>
  <c r="G27" i="17" l="1"/>
  <c r="H27" i="17" s="1"/>
  <c r="H29" i="17" s="1"/>
  <c r="B38" i="14" l="1"/>
  <c r="C37" i="14"/>
  <c r="B32" i="14"/>
  <c r="C31" i="14"/>
  <c r="B26" i="14"/>
  <c r="C25" i="14"/>
  <c r="C22" i="15"/>
  <c r="C21" i="15"/>
  <c r="C20" i="15"/>
  <c r="C19" i="15"/>
  <c r="C18" i="15"/>
  <c r="C33" i="14" l="1"/>
  <c r="C27" i="14"/>
  <c r="C39" i="14"/>
  <c r="C35" i="14"/>
  <c r="C29" i="14"/>
  <c r="B1" i="15"/>
  <c r="B2" i="15"/>
  <c r="B4" i="15"/>
  <c r="B8" i="15"/>
  <c r="B29" i="14"/>
  <c r="B35" i="14" s="1"/>
  <c r="B6" i="15"/>
  <c r="H19" i="17" l="1"/>
  <c r="H46" i="17" s="1"/>
  <c r="H48" i="17" l="1"/>
  <c r="M48" i="17" l="1"/>
</calcChain>
</file>

<file path=xl/sharedStrings.xml><?xml version="1.0" encoding="utf-8"?>
<sst xmlns="http://schemas.openxmlformats.org/spreadsheetml/2006/main" count="113" uniqueCount="91">
  <si>
    <t>FONDO FINANCIERO DE PROYECTOS DE DESARROLLO – FONADE</t>
  </si>
  <si>
    <t>AUDIENCIA DE CIERRE -  ORDEN</t>
  </si>
  <si>
    <t xml:space="preserve">No </t>
  </si>
  <si>
    <t>OFERENTE</t>
  </si>
  <si>
    <t xml:space="preserve">OFERENTE </t>
  </si>
  <si>
    <t>Presupuesto Total</t>
  </si>
  <si>
    <t>POE:</t>
  </si>
  <si>
    <t>POE - ETAPA B</t>
  </si>
  <si>
    <t>Factor Multipl. ATAPA B</t>
  </si>
  <si>
    <t>VALOR DE LA INTERVENTORIA ETAPA B</t>
  </si>
  <si>
    <t>FACTOR MULTIPLICADOR ETAPA B</t>
  </si>
  <si>
    <t>Nº</t>
  </si>
  <si>
    <t>VALOR OFERTA ECONÓMICA</t>
  </si>
  <si>
    <t>BALOTA XXXX CONSOLIDACIÓN OFERENTES</t>
  </si>
  <si>
    <t>BALOTA XXXXXX
ORDEN DE OFERENTES EN CASO DE EMPATE</t>
  </si>
  <si>
    <t>SUBTOTAL CONSULTORIA</t>
  </si>
  <si>
    <t>IVA 16%</t>
  </si>
  <si>
    <t>VALOR TOTAL CONSULTORIA</t>
  </si>
  <si>
    <t>CONSORCIO ALIANZA TURÍSTICA – FONDO DE PROMOCIÓN TURÍSTICA - FONTUR</t>
  </si>
  <si>
    <t>CONVENIO INTERADMINISTRATIVO 
DE GERENCIA DE PROYECTOS Nº 212085</t>
  </si>
  <si>
    <t>OFERTA CERRADA OCC 023-2015</t>
  </si>
  <si>
    <t>INTERVENTORÍA TÉCNICA, ADMINISTRATIVA Y DE CONTROL PRESUPUESTAL A LA INTERVENCIÓN DE LA PRIMERA ETAPA DE LA RESTAURACIÓN INTEGRAL DEL TEATRO DE SANTA MARTA D.T.C.H DEPARTAMENTO DE MAGDALENA</t>
  </si>
  <si>
    <t>IVA 19%</t>
  </si>
  <si>
    <t>VALOR TOTAL INTERVENTORIA</t>
  </si>
  <si>
    <t>F.M.</t>
  </si>
  <si>
    <t>REGLAS DE PARTICIPACION</t>
  </si>
  <si>
    <t>PLAZO</t>
  </si>
  <si>
    <t>MESES</t>
  </si>
  <si>
    <t>FORMATO 11</t>
  </si>
  <si>
    <t>PERSONAL PROFESIONAL</t>
  </si>
  <si>
    <t>CONCEPTO</t>
  </si>
  <si>
    <t>A</t>
  </si>
  <si>
    <t>B</t>
  </si>
  <si>
    <t>C</t>
  </si>
  <si>
    <t>D</t>
  </si>
  <si>
    <t>E</t>
  </si>
  <si>
    <t>F</t>
  </si>
  <si>
    <t>Personal Profesional</t>
  </si>
  <si>
    <t>Cantidad</t>
  </si>
  <si>
    <t>Sueldo Mes
Básico</t>
  </si>
  <si>
    <t>%
Dedicación</t>
  </si>
  <si>
    <t>F.M.
(%)</t>
  </si>
  <si>
    <t>Valor Mes
(AxBxCxD)</t>
  </si>
  <si>
    <t>No. Meses</t>
  </si>
  <si>
    <t>Total Parcial
(ExF)</t>
  </si>
  <si>
    <t>SUBTOTAL COSTO PERSONAL PROFESIONAL (1)</t>
  </si>
  <si>
    <t>PERSONAL TÉCNICO</t>
  </si>
  <si>
    <t>Personal
Técnico</t>
  </si>
  <si>
    <t>F.M.
%</t>
  </si>
  <si>
    <t>SUBTOTAL COSTO PERSONAL TECNICO (2)</t>
  </si>
  <si>
    <t>UND</t>
  </si>
  <si>
    <t>Vr. Unitario</t>
  </si>
  <si>
    <t>Total</t>
  </si>
  <si>
    <t>RESUMEN GENERAL</t>
  </si>
  <si>
    <t>COSTO TOTAL (1 + 2 + 3)</t>
  </si>
  <si>
    <t>ITEM</t>
  </si>
  <si>
    <t>DESCRIPCION</t>
  </si>
  <si>
    <t>%</t>
  </si>
  <si>
    <t>Salario Básico (Nómina Total Mensual)</t>
  </si>
  <si>
    <t>Prestaciones Sociales</t>
  </si>
  <si>
    <t>Costos Indirectos</t>
  </si>
  <si>
    <t>INTERVENTORÍA DURANTE LA ETAPA 1: PRE-CONSTRUCCIÓN</t>
  </si>
  <si>
    <t>INTERVENTORÍA DURANTE LA ETAPA 2: EJECUCIÓN Y ENTREGA DE OBRAS</t>
  </si>
  <si>
    <t>EMPRESA NACIONAL PROMOTORA DEL DESARROLLO TERRITORIAL – ENTerritorio</t>
  </si>
  <si>
    <t>COSTOS INDIRECTOS</t>
  </si>
  <si>
    <t>Costos indirectos</t>
  </si>
  <si>
    <t>SUBTOTAL COSTOS INDIRECTOS (3)</t>
  </si>
  <si>
    <t>FACTOR MULTIPLICADOR (A+B+C+D)</t>
  </si>
  <si>
    <t>Honorarios</t>
  </si>
  <si>
    <t>DESCRIPCIÓN</t>
  </si>
  <si>
    <t>VALOR TOTAL</t>
  </si>
  <si>
    <t>Especialista Estructural</t>
  </si>
  <si>
    <t>OFERTA ECONÓMICA</t>
  </si>
  <si>
    <t>Director de Interventoría</t>
  </si>
  <si>
    <t>VALOR FORMATO 07A</t>
  </si>
  <si>
    <t>CLIENTE
MINISTERIO DE VIVIENDA, CIUDAD Y TERRITORIO 
CONTRATO INTERADMINISTRATIVO DE GERENCIA DE PROYECTOS No. 859-2019 (Numeración ENTerritorio 219141)</t>
  </si>
  <si>
    <t>CONVOCATORIA MERITORIA
CME 010-2020</t>
  </si>
  <si>
    <t>VALOR TOTAL OFERTA ECONÓMICA</t>
  </si>
  <si>
    <t>Residente de Interventoria</t>
  </si>
  <si>
    <t>Profesional Social</t>
  </si>
  <si>
    <t>Profesional Social de Apoyo</t>
  </si>
  <si>
    <t>Profesional de Calidad</t>
  </si>
  <si>
    <t xml:space="preserve">Inspector de Interventoría </t>
  </si>
  <si>
    <t>Técnico PGIO</t>
  </si>
  <si>
    <r>
      <t xml:space="preserve">OBJETO
INTERVENTORIA TÉCNICA, ADMINISTRATIVA, DE CONTROL FINANCIERO, PRESUPUESTAL, SOCIAL Y AMBIENTAL PARA EL CHEQUEO, VALIDACIÓN DE PROTOTIPOS, DIAGNÓSTICO, CONCERTACIÓN, INTERVENCIÓN Y GESTIÓN SOCIAL PARA LA EJECUCIÓN DEL PROGRAMA DE CONEXIONES INTRADOMICILIARIAS, EN LOS MUNICIPIOS DE MARÍA LA BAJA (BOLÍVAR) SABANAS DE SAN ANGEL (MAGDALENA), ASTREA (CESAR), TADÓ (CHOCÓ) y ATRATO (CHOCÓ)
</t>
    </r>
    <r>
      <rPr>
        <b/>
        <sz val="11"/>
        <rFont val="Arial"/>
        <family val="2"/>
      </rPr>
      <t>GRUPO 3. ASTREA – CESAR</t>
    </r>
  </si>
  <si>
    <t>PRESUPUESTO OFICIAL - GRUPO 3</t>
  </si>
  <si>
    <t>VALOR INTERVENTORÍA GRUPO 3 SIN IVA</t>
  </si>
  <si>
    <t>IVA (19%) GRUPO 3</t>
  </si>
  <si>
    <r>
      <t xml:space="preserve">CONSORCIO INTER-CONEXIONES
</t>
    </r>
    <r>
      <rPr>
        <sz val="7"/>
        <rFont val="Arial"/>
        <family val="2"/>
      </rPr>
      <t>INTEGRANTE 1: CLEMENTE ALFREDO BUITRAGO – (34%), INTEGRANTE 2: BALER INGENIERIA SAS - (20%), INTEGRANTE 3: GEAGOR SAS – (23%), INTEGRANTE 4: EDINSON SEGUNDO DUQUE GUZMAN – (23%)</t>
    </r>
  </si>
  <si>
    <t>FORMATO 07A - GRUPO 3
DISCRIMINADO OFERTA ECONÓMICA</t>
  </si>
  <si>
    <t>VALOR TOTAL DE LA INTERVENTORÍA  GRUPO 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</si>
</sst>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4">
    <numFmt numFmtId="43" formatCode="_-* #,##0.00_-;\-* #,##0.00_-;_-* &quot;-&quot;??_-;_-@_-"/>
    <numFmt numFmtId="164" formatCode="&quot;$&quot;\ #,##0_);\(&quot;$&quot;\ #,##0\)"/>
    <numFmt numFmtId="165" formatCode="&quot;$&quot;\ #,##0_);[Red]\(&quot;$&quot;\ #,##0\)"/>
    <numFmt numFmtId="166" formatCode="&quot;$&quot;\ #,##0.00_);\(&quot;$&quot;\ #,##0.00\)"/>
    <numFmt numFmtId="167" formatCode="_(* #,##0_);_(* \(#,##0\);_(* &quot;-&quot;_);_(@_)"/>
    <numFmt numFmtId="168" formatCode="_(&quot;$&quot;\ * #,##0.00_);_(&quot;$&quot;\ * \(#,##0.00\);_(&quot;$&quot;\ * &quot;-&quot;??_);_(@_)"/>
    <numFmt numFmtId="169" formatCode="_(* #,##0.00_);_(* \(#,##0.00\);_(* &quot;-&quot;??_);_(@_)"/>
    <numFmt numFmtId="170" formatCode="#,##0\ &quot;€&quot;;\-#,##0\ &quot;€&quot;"/>
    <numFmt numFmtId="171" formatCode="#,##0.00\ &quot;€&quot;;\-#,##0.00\ &quot;€&quot;"/>
    <numFmt numFmtId="172" formatCode="_-* #,##0\ _€_-;\-* #,##0\ _€_-;_-* &quot;-&quot;\ _€_-;_-@_-"/>
    <numFmt numFmtId="173" formatCode="_-* #,##0.00\ &quot;€&quot;_-;\-* #,##0.00\ &quot;€&quot;_-;_-* &quot;-&quot;??\ &quot;€&quot;_-;_-@_-"/>
    <numFmt numFmtId="174" formatCode="_-* #,##0.00\ _€_-;\-* #,##0.00\ _€_-;_-* &quot;-&quot;??\ _€_-;_-@_-"/>
    <numFmt numFmtId="175" formatCode="#,"/>
    <numFmt numFmtId="176" formatCode="&quot;$&quot;#.00"/>
    <numFmt numFmtId="177" formatCode="_ [$€-2]* #,##0.00_ ;_ [$€-2]* \-#,##0.00_ ;_ [$€-2]* &quot;-&quot;??_ "/>
    <numFmt numFmtId="178" formatCode="#,##0\ [$€];[Red]\-#,##0\ [$€]"/>
    <numFmt numFmtId="179" formatCode="#,##0.00[$€];[Red]\-#,##0.00[$€]"/>
    <numFmt numFmtId="180" formatCode="_-[$€-2]* #,##0.00_-;\-[$€-2]* #,##0.00_-;_-[$€-2]* &quot;-&quot;??_-"/>
    <numFmt numFmtId="181" formatCode="[$€]#,##0"/>
    <numFmt numFmtId="182" formatCode="#,##0.00\ ;&quot; (&quot;#,##0.00\);&quot; -&quot;#\ ;@\ "/>
    <numFmt numFmtId="183" formatCode="#.00"/>
    <numFmt numFmtId="184" formatCode="_ * #,##0_ ;_ * \-#,##0_ ;_ * &quot;-&quot;_ ;_ @_ "/>
    <numFmt numFmtId="185" formatCode="_-* #,##0\ _P_t_a_-;\-* #,##0\ _P_t_a_-;_-* &quot;-&quot;\ _P_t_a_-;_-@_-"/>
    <numFmt numFmtId="186" formatCode="0.0%"/>
    <numFmt numFmtId="187" formatCode="_ * #,##0.00_ ;_ * \-#,##0.00_ ;_ * &quot;-&quot;??_ ;_ @_ "/>
    <numFmt numFmtId="188" formatCode="#,##0.00\ ;&quot; -&quot;#,##0.00\ ;&quot; -&quot;#\ ;@\ "/>
    <numFmt numFmtId="189" formatCode="&quot;$&quot;\ #,##0.00;[Red]&quot;$&quot;\ \-#,##0.00"/>
    <numFmt numFmtId="190" formatCode="0.000%"/>
    <numFmt numFmtId="191" formatCode="_-* #,##0.00\ _p_t_a_-;\-* #,##0.00\ _p_t_a_-;_-* &quot;-&quot;??\ _p_t_a_-;_-@_-"/>
    <numFmt numFmtId="192" formatCode="0.000000"/>
    <numFmt numFmtId="193" formatCode="&quot;$&quot;\ #,##0"/>
    <numFmt numFmtId="194" formatCode="#,##0.000"/>
    <numFmt numFmtId="195" formatCode="[$$-2C0A]#,##0"/>
    <numFmt numFmtId="196" formatCode="_ &quot;$&quot;\ * #,##0.00_ ;_ &quot;$&quot;\ * \-#,##0.00_ ;_ &quot;$&quot;\ * &quot;-&quot;??_ ;_ @_ "/>
    <numFmt numFmtId="197" formatCode="%#.00"/>
    <numFmt numFmtId="198" formatCode="_(* #,##0\ &quot;pta&quot;_);_(* \(#,##0\ &quot;pta&quot;\);_(* &quot;-&quot;??\ &quot;pta&quot;_);_(@_)"/>
    <numFmt numFmtId="199" formatCode="#,##0.00_ ;\-#,##0.00\ "/>
    <numFmt numFmtId="200" formatCode="_-[$$-240A]\ * #,##0_ ;_-[$$-240A]\ * \-#,##0\ ;_-[$$-240A]\ * &quot;-&quot;_ ;_-@_ "/>
    <numFmt numFmtId="201" formatCode="_([$$-240A]\ * #,##0.00_);_([$$-240A]\ * \(#,##0.00\);_([$$-240A]\ * &quot;-&quot;??_);_(@_)"/>
    <numFmt numFmtId="202" formatCode="_(&quot;$&quot;* #,##0.00_);_(&quot;$&quot;* \(#,##0.00\);_(&quot;$&quot;* &quot;-&quot;??_);_(@_)"/>
    <numFmt numFmtId="203" formatCode="[$$-240A]\ #,##0"/>
    <numFmt numFmtId="204" formatCode="#,##0.0_);\(#,##0.0\)"/>
    <numFmt numFmtId="205" formatCode="0.0000%"/>
    <numFmt numFmtId="206" formatCode="[$$-240A]\ #,##0.00"/>
  </numFmts>
  <fonts count="75">
    <font>
      <sz val="10"/>
      <name val="Arial"/>
    </font>
    <font>
      <sz val="11"/>
      <color theme="1"/>
      <name val="Calibri"/>
      <family val="2"/>
      <scheme val="minor"/>
    </font>
    <font>
      <sz val="11"/>
      <color theme="1"/>
      <name val="Calibri"/>
      <family val="2"/>
      <scheme val="minor"/>
    </font>
    <font>
      <sz val="11"/>
      <color theme="1"/>
      <name val="Calibri"/>
      <family val="2"/>
      <scheme val="minor"/>
    </font>
    <font>
      <b/>
      <sz val="11"/>
      <name val="Arial"/>
      <family val="2"/>
    </font>
    <font>
      <sz val="11"/>
      <name val="Arial"/>
      <family val="2"/>
    </font>
    <font>
      <sz val="12"/>
      <name val="Arial"/>
      <family val="2"/>
    </font>
    <font>
      <sz val="10"/>
      <name val="Times New Roman"/>
      <family val="1"/>
    </font>
    <font>
      <sz val="10"/>
      <name val="Arial"/>
      <family val="2"/>
    </font>
    <font>
      <b/>
      <sz val="10"/>
      <name val="Arial"/>
      <family val="2"/>
    </font>
    <font>
      <sz val="8"/>
      <name val="Garrison Light Sans"/>
    </font>
    <font>
      <sz val="8"/>
      <name val="Garrison Light Sans"/>
      <family val="2"/>
    </font>
    <font>
      <sz val="11"/>
      <color indexed="8"/>
      <name val="Calibri"/>
      <family val="2"/>
    </font>
    <font>
      <sz val="11"/>
      <color indexed="9"/>
      <name val="Calibri"/>
      <family val="2"/>
    </font>
    <font>
      <sz val="11"/>
      <color indexed="20"/>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
      <color indexed="8"/>
      <name val="Courier"/>
      <family val="3"/>
    </font>
    <font>
      <sz val="1"/>
      <color indexed="18"/>
      <name val="Courier"/>
      <family val="3"/>
    </font>
    <font>
      <i/>
      <sz val="8"/>
      <name val="Arial"/>
      <family val="2"/>
    </font>
    <font>
      <b/>
      <sz val="11"/>
      <color indexed="56"/>
      <name val="Calibri"/>
      <family val="2"/>
    </font>
    <font>
      <b/>
      <sz val="11"/>
      <color indexed="8"/>
      <name val="Calibri"/>
      <family val="2"/>
    </font>
    <font>
      <sz val="11"/>
      <color indexed="62"/>
      <name val="Calibri"/>
      <family val="2"/>
    </font>
    <font>
      <sz val="10"/>
      <name val="Geneva"/>
    </font>
    <font>
      <i/>
      <sz val="11"/>
      <color indexed="23"/>
      <name val="Calibri"/>
      <family val="2"/>
    </font>
    <font>
      <b/>
      <sz val="15"/>
      <color indexed="56"/>
      <name val="Calibri"/>
      <family val="2"/>
    </font>
    <font>
      <b/>
      <sz val="13"/>
      <color indexed="56"/>
      <name val="Calibri"/>
      <family val="2"/>
    </font>
    <font>
      <sz val="11"/>
      <color indexed="60"/>
      <name val="Calibri"/>
      <family val="2"/>
    </font>
    <font>
      <b/>
      <sz val="11"/>
      <color indexed="63"/>
      <name val="Calibri"/>
      <family val="2"/>
    </font>
    <font>
      <b/>
      <sz val="18"/>
      <color indexed="56"/>
      <name val="Cambria"/>
      <family val="2"/>
    </font>
    <font>
      <sz val="11"/>
      <color indexed="10"/>
      <name val="Calibri"/>
      <family val="2"/>
    </font>
    <font>
      <b/>
      <sz val="1"/>
      <color indexed="8"/>
      <name val="Courier"/>
      <family val="3"/>
    </font>
    <font>
      <b/>
      <i/>
      <sz val="7"/>
      <name val="Arial"/>
      <family val="2"/>
    </font>
    <font>
      <b/>
      <sz val="10"/>
      <color indexed="24"/>
      <name val="Modern"/>
      <family val="3"/>
      <charset val="255"/>
    </font>
    <font>
      <sz val="8"/>
      <color indexed="24"/>
      <name val="Arial"/>
      <family val="2"/>
    </font>
    <font>
      <u/>
      <sz val="10"/>
      <color indexed="12"/>
      <name val="Arial"/>
      <family val="2"/>
    </font>
    <font>
      <sz val="10"/>
      <name val="Phinster"/>
    </font>
    <font>
      <sz val="11"/>
      <color theme="1"/>
      <name val="Calibri"/>
      <family val="2"/>
    </font>
    <font>
      <b/>
      <sz val="8"/>
      <name val="Arial"/>
      <family val="2"/>
    </font>
    <font>
      <sz val="9"/>
      <name val="Arial"/>
      <family val="2"/>
    </font>
    <font>
      <b/>
      <sz val="18"/>
      <color indexed="62"/>
      <name val="Cambria"/>
      <family val="2"/>
    </font>
    <font>
      <b/>
      <sz val="11"/>
      <color theme="1"/>
      <name val="Arial"/>
      <family val="2"/>
    </font>
    <font>
      <b/>
      <sz val="10"/>
      <color indexed="9"/>
      <name val="Arial"/>
      <family val="2"/>
    </font>
    <font>
      <b/>
      <sz val="10"/>
      <color theme="1"/>
      <name val="Arial"/>
      <family val="2"/>
    </font>
    <font>
      <b/>
      <sz val="12"/>
      <color rgb="FF000000"/>
      <name val="Arial"/>
      <family val="2"/>
    </font>
    <font>
      <b/>
      <vertAlign val="superscript"/>
      <sz val="12"/>
      <name val="Arial"/>
      <family val="2"/>
    </font>
    <font>
      <b/>
      <sz val="12"/>
      <name val="Arial"/>
      <family val="2"/>
    </font>
    <font>
      <b/>
      <sz val="12"/>
      <color indexed="9"/>
      <name val="Arial"/>
      <family val="2"/>
    </font>
    <font>
      <sz val="11"/>
      <color indexed="16"/>
      <name val="Calibri"/>
      <family val="2"/>
    </font>
    <font>
      <b/>
      <sz val="11"/>
      <color indexed="53"/>
      <name val="Calibri"/>
      <family val="2"/>
    </font>
    <font>
      <b/>
      <sz val="15"/>
      <color indexed="62"/>
      <name val="Calibri"/>
      <family val="2"/>
    </font>
    <font>
      <b/>
      <sz val="13"/>
      <color indexed="62"/>
      <name val="Calibri"/>
      <family val="2"/>
    </font>
    <font>
      <b/>
      <sz val="11"/>
      <color indexed="62"/>
      <name val="Calibri"/>
      <family val="2"/>
    </font>
    <font>
      <sz val="11"/>
      <color indexed="53"/>
      <name val="Calibri"/>
      <family val="2"/>
    </font>
    <font>
      <sz val="11"/>
      <color indexed="9"/>
      <name val="Helvetica Neue"/>
    </font>
    <font>
      <sz val="11"/>
      <color indexed="8"/>
      <name val="Helvetica Neue"/>
    </font>
    <font>
      <sz val="10"/>
      <name val="Arial"/>
      <family val="2"/>
    </font>
    <font>
      <sz val="10"/>
      <color rgb="FF000000"/>
      <name val="Arial"/>
      <family val="2"/>
    </font>
    <font>
      <b/>
      <vertAlign val="superscript"/>
      <sz val="14"/>
      <name val="Arial"/>
      <family val="2"/>
    </font>
    <font>
      <sz val="7"/>
      <name val="Arial"/>
      <family val="2"/>
    </font>
    <font>
      <sz val="8"/>
      <name val="Arial"/>
      <family val="2"/>
    </font>
    <font>
      <b/>
      <sz val="9"/>
      <color indexed="8"/>
      <name val="Arial"/>
      <family val="2"/>
    </font>
    <font>
      <b/>
      <sz val="9"/>
      <color theme="1"/>
      <name val="Arial"/>
      <family val="2"/>
    </font>
    <font>
      <sz val="9"/>
      <color theme="1"/>
      <name val="Arial"/>
      <family val="2"/>
    </font>
    <font>
      <b/>
      <sz val="9"/>
      <name val="Arial"/>
      <family val="2"/>
    </font>
    <font>
      <b/>
      <sz val="7"/>
      <name val="Arial"/>
      <family val="2"/>
    </font>
    <font>
      <b/>
      <sz val="11"/>
      <color rgb="FF000000"/>
      <name val="Arial Narrow"/>
      <family val="2"/>
    </font>
    <font>
      <sz val="14"/>
      <color theme="1"/>
      <name val="Arial Narrow"/>
      <family val="2"/>
    </font>
    <font>
      <sz val="12"/>
      <color rgb="FF000000"/>
      <name val="Arial Narrow"/>
      <family val="2"/>
    </font>
    <font>
      <b/>
      <sz val="12"/>
      <color rgb="FF000000"/>
      <name val="Arial Narrow"/>
      <family val="2"/>
    </font>
    <font>
      <sz val="10"/>
      <color rgb="FFFF0000"/>
      <name val="Arial"/>
      <family val="2"/>
    </font>
    <font>
      <sz val="10"/>
      <color theme="1"/>
      <name val="Arial Narrow"/>
      <family val="2"/>
    </font>
    <font>
      <sz val="10"/>
      <color rgb="FF0000FF"/>
      <name val="Arial"/>
      <family val="2"/>
    </font>
  </fonts>
  <fills count="73">
    <fill>
      <patternFill patternType="none"/>
    </fill>
    <fill>
      <patternFill patternType="gray125"/>
    </fill>
    <fill>
      <patternFill patternType="solid">
        <fgColor theme="0"/>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31"/>
        <bgColor indexed="22"/>
      </patternFill>
    </fill>
    <fill>
      <patternFill patternType="solid">
        <fgColor indexed="45"/>
        <bgColor indexed="29"/>
      </patternFill>
    </fill>
    <fill>
      <patternFill patternType="solid">
        <fgColor indexed="42"/>
        <bgColor indexed="27"/>
      </patternFill>
    </fill>
    <fill>
      <patternFill patternType="solid">
        <fgColor indexed="46"/>
        <bgColor indexed="24"/>
      </patternFill>
    </fill>
    <fill>
      <patternFill patternType="solid">
        <fgColor indexed="27"/>
        <bgColor indexed="41"/>
      </patternFill>
    </fill>
    <fill>
      <patternFill patternType="solid">
        <fgColor indexed="47"/>
        <bgColor indexed="22"/>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44"/>
        <bgColor indexed="31"/>
      </patternFill>
    </fill>
    <fill>
      <patternFill patternType="solid">
        <fgColor indexed="29"/>
        <bgColor indexed="45"/>
      </patternFill>
    </fill>
    <fill>
      <patternFill patternType="solid">
        <fgColor indexed="11"/>
        <bgColor indexed="49"/>
      </patternFill>
    </fill>
    <fill>
      <patternFill patternType="solid">
        <fgColor indexed="51"/>
        <bgColor indexed="13"/>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30"/>
        <bgColor indexed="21"/>
      </patternFill>
    </fill>
    <fill>
      <patternFill patternType="solid">
        <fgColor indexed="20"/>
        <bgColor indexed="36"/>
      </patternFill>
    </fill>
    <fill>
      <patternFill patternType="solid">
        <fgColor indexed="49"/>
        <bgColor indexed="40"/>
      </patternFill>
    </fill>
    <fill>
      <patternFill patternType="solid">
        <fgColor indexed="52"/>
        <bgColor indexed="51"/>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22"/>
        <bgColor indexed="31"/>
      </patternFill>
    </fill>
    <fill>
      <patternFill patternType="solid">
        <fgColor indexed="55"/>
        <bgColor indexed="23"/>
      </patternFill>
    </fill>
    <fill>
      <patternFill patternType="solid">
        <fgColor indexed="55"/>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solid">
        <fgColor indexed="31"/>
        <bgColor indexed="31"/>
      </patternFill>
    </fill>
    <fill>
      <patternFill patternType="solid">
        <fgColor indexed="44"/>
        <bgColor indexed="44"/>
      </patternFill>
    </fill>
    <fill>
      <patternFill patternType="solid">
        <fgColor indexed="62"/>
        <bgColor indexed="56"/>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10"/>
        <bgColor indexed="60"/>
      </patternFill>
    </fill>
    <fill>
      <patternFill patternType="solid">
        <fgColor indexed="42"/>
        <bgColor indexed="42"/>
      </patternFill>
    </fill>
    <fill>
      <patternFill patternType="solid">
        <fgColor indexed="57"/>
        <bgColor indexed="21"/>
      </patternFill>
    </fill>
    <fill>
      <patternFill patternType="solid">
        <fgColor indexed="27"/>
        <bgColor indexed="27"/>
      </patternFill>
    </fill>
    <fill>
      <patternFill patternType="solid">
        <fgColor indexed="47"/>
        <bgColor indexed="47"/>
      </patternFill>
    </fill>
    <fill>
      <patternFill patternType="solid">
        <fgColor indexed="53"/>
        <bgColor indexed="52"/>
      </patternFill>
    </fill>
    <fill>
      <patternFill patternType="solid">
        <fgColor indexed="43"/>
        <bgColor indexed="26"/>
      </patternFill>
    </fill>
    <fill>
      <patternFill patternType="solid">
        <fgColor indexed="26"/>
        <bgColor indexed="9"/>
      </patternFill>
    </fill>
    <fill>
      <patternFill patternType="solid">
        <fgColor indexed="26"/>
      </patternFill>
    </fill>
    <fill>
      <patternFill patternType="solid">
        <fgColor indexed="21"/>
        <bgColor indexed="64"/>
      </patternFill>
    </fill>
    <fill>
      <patternFill patternType="solid">
        <fgColor theme="3" tint="0.59999389629810485"/>
        <bgColor indexed="64"/>
      </patternFill>
    </fill>
    <fill>
      <patternFill patternType="solid">
        <fgColor rgb="FF92D050"/>
        <bgColor indexed="64"/>
      </patternFill>
    </fill>
    <fill>
      <patternFill patternType="solid">
        <fgColor rgb="FFC0C0C0"/>
        <bgColor indexed="64"/>
      </patternFill>
    </fill>
    <fill>
      <patternFill patternType="solid">
        <fgColor indexed="57"/>
        <bgColor indexed="64"/>
      </patternFill>
    </fill>
    <fill>
      <patternFill patternType="solid">
        <fgColor indexed="54"/>
        <bgColor indexed="54"/>
      </patternFill>
    </fill>
    <fill>
      <patternFill patternType="solid">
        <fgColor indexed="25"/>
        <bgColor indexed="25"/>
      </patternFill>
    </fill>
    <fill>
      <patternFill patternType="solid">
        <fgColor indexed="49"/>
        <bgColor indexed="49"/>
      </patternFill>
    </fill>
    <fill>
      <patternFill patternType="solid">
        <fgColor indexed="52"/>
        <bgColor indexed="52"/>
      </patternFill>
    </fill>
    <fill>
      <patternFill patternType="solid">
        <fgColor indexed="45"/>
        <bgColor indexed="45"/>
      </patternFill>
    </fill>
    <fill>
      <patternFill patternType="solid">
        <fgColor indexed="9"/>
        <bgColor indexed="9"/>
      </patternFill>
    </fill>
    <fill>
      <patternFill patternType="solid">
        <fgColor rgb="FFFFFF00"/>
        <bgColor indexed="64"/>
      </patternFill>
    </fill>
    <fill>
      <patternFill patternType="solid">
        <fgColor theme="7" tint="0.39997558519241921"/>
        <bgColor indexed="64"/>
      </patternFill>
    </fill>
    <fill>
      <patternFill patternType="solid">
        <fgColor theme="3" tint="0.79998168889431442"/>
        <bgColor indexed="64"/>
      </patternFill>
    </fill>
    <fill>
      <patternFill patternType="solid">
        <fgColor rgb="FFD9D9D9"/>
        <bgColor indexed="64"/>
      </patternFill>
    </fill>
    <fill>
      <patternFill patternType="solid">
        <fgColor rgb="FFFFFFFF"/>
        <bgColor indexed="64"/>
      </patternFill>
    </fill>
  </fills>
  <borders count="90">
    <border>
      <left/>
      <right/>
      <top/>
      <bottom/>
      <diagonal/>
    </border>
    <border>
      <left/>
      <right/>
      <top style="thin">
        <color indexed="64"/>
      </top>
      <bottom style="thin">
        <color indexed="64"/>
      </bottom>
      <diagonal/>
    </border>
    <border>
      <left style="medium">
        <color indexed="64"/>
      </left>
      <right style="medium">
        <color indexed="64"/>
      </right>
      <top/>
      <bottom style="medium">
        <color indexed="64"/>
      </bottom>
      <diagonal/>
    </border>
    <border>
      <left/>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auto="1"/>
      </left>
      <right/>
      <top style="thin">
        <color auto="1"/>
      </top>
      <bottom style="thin">
        <color auto="1"/>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double">
        <color indexed="23"/>
      </left>
      <right style="double">
        <color indexed="23"/>
      </right>
      <top/>
      <bottom/>
      <diagonal/>
    </border>
    <border>
      <left style="double">
        <color indexed="23"/>
      </left>
      <right style="double">
        <color indexed="23"/>
      </right>
      <top style="thin">
        <color indexed="23"/>
      </top>
      <bottom style="thin">
        <color indexed="23"/>
      </bottom>
      <diagonal/>
    </border>
    <border>
      <left style="double">
        <color indexed="23"/>
      </left>
      <right style="double">
        <color indexed="23"/>
      </right>
      <top style="double">
        <color indexed="23"/>
      </top>
      <bottom style="double">
        <color indexed="23"/>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double">
        <color indexed="23"/>
      </left>
      <right style="double">
        <color indexed="23"/>
      </right>
      <top style="double">
        <color indexed="23"/>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23"/>
      </left>
      <right style="thin">
        <color indexed="23"/>
      </right>
      <top style="thin">
        <color indexed="23"/>
      </top>
      <bottom style="thin">
        <color indexed="23"/>
      </bottom>
      <diagonal/>
    </border>
    <border>
      <left/>
      <right/>
      <top/>
      <bottom style="thick">
        <color indexed="54"/>
      </bottom>
      <diagonal/>
    </border>
    <border>
      <left/>
      <right/>
      <top/>
      <bottom style="medium">
        <color indexed="4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4"/>
      </top>
      <bottom style="thin">
        <color indexed="64"/>
      </bottom>
      <diagonal/>
    </border>
    <border>
      <left style="medium">
        <color indexed="64"/>
      </left>
      <right/>
      <top/>
      <bottom style="thin">
        <color indexed="64"/>
      </bottom>
      <diagonal/>
    </border>
    <border>
      <left/>
      <right style="medium">
        <color indexed="64"/>
      </right>
      <top style="medium">
        <color indexed="64"/>
      </top>
      <bottom style="medium">
        <color indexed="64"/>
      </bottom>
      <diagonal/>
    </border>
    <border>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thin">
        <color indexed="64"/>
      </left>
      <right style="medium">
        <color indexed="64"/>
      </right>
      <top style="medium">
        <color indexed="64"/>
      </top>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style="double">
        <color indexed="64"/>
      </left>
      <right style="thin">
        <color indexed="64"/>
      </right>
      <top/>
      <bottom style="thin">
        <color indexed="64"/>
      </bottom>
      <diagonal/>
    </border>
    <border>
      <left style="thin">
        <color auto="1"/>
      </left>
      <right style="thin">
        <color auto="1"/>
      </right>
      <top/>
      <bottom style="thin">
        <color auto="1"/>
      </bottom>
      <diagonal/>
    </border>
    <border>
      <left style="thin">
        <color indexed="64"/>
      </left>
      <right/>
      <top style="double">
        <color indexed="64"/>
      </top>
      <bottom style="thin">
        <color indexed="64"/>
      </bottom>
      <diagonal/>
    </border>
    <border>
      <left style="thin">
        <color indexed="64"/>
      </left>
      <right style="double">
        <color indexed="64"/>
      </right>
      <top/>
      <bottom style="thin">
        <color indexed="64"/>
      </bottom>
      <diagonal/>
    </border>
    <border>
      <left style="double">
        <color indexed="64"/>
      </left>
      <right style="thin">
        <color indexed="64"/>
      </right>
      <top style="thin">
        <color indexed="64"/>
      </top>
      <bottom style="thin">
        <color indexed="64"/>
      </bottom>
      <diagonal/>
    </border>
    <border>
      <left/>
      <right style="thin">
        <color auto="1"/>
      </right>
      <top style="thin">
        <color auto="1"/>
      </top>
      <bottom style="thin">
        <color auto="1"/>
      </bottom>
      <diagonal/>
    </border>
    <border>
      <left style="thin">
        <color indexed="64"/>
      </left>
      <right style="double">
        <color indexed="64"/>
      </right>
      <top style="thin">
        <color indexed="64"/>
      </top>
      <bottom style="thin">
        <color indexed="64"/>
      </bottom>
      <diagonal/>
    </border>
    <border>
      <left style="double">
        <color indexed="64"/>
      </left>
      <right style="thin">
        <color indexed="64"/>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double">
        <color indexed="64"/>
      </right>
      <top style="hair">
        <color indexed="64"/>
      </top>
      <bottom style="hair">
        <color indexed="64"/>
      </bottom>
      <diagonal/>
    </border>
    <border>
      <left style="thin">
        <color indexed="64"/>
      </left>
      <right/>
      <top style="hair">
        <color indexed="64"/>
      </top>
      <bottom style="hair">
        <color indexed="64"/>
      </bottom>
      <diagonal/>
    </border>
    <border>
      <left style="double">
        <color indexed="64"/>
      </left>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style="thin">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style="double">
        <color indexed="64"/>
      </right>
      <top style="thin">
        <color indexed="64"/>
      </top>
      <bottom style="hair">
        <color indexed="64"/>
      </bottom>
      <diagonal/>
    </border>
    <border>
      <left style="double">
        <color indexed="64"/>
      </left>
      <right style="thin">
        <color indexed="64"/>
      </right>
      <top/>
      <bottom style="hair">
        <color indexed="64"/>
      </bottom>
      <diagonal/>
    </border>
    <border>
      <left style="thin">
        <color indexed="64"/>
      </left>
      <right style="thin">
        <color indexed="64"/>
      </right>
      <top/>
      <bottom style="hair">
        <color indexed="64"/>
      </bottom>
      <diagonal/>
    </border>
    <border>
      <left style="thin">
        <color auto="1"/>
      </left>
      <right/>
      <top/>
      <bottom style="thin">
        <color auto="1"/>
      </bottom>
      <diagonal/>
    </border>
    <border>
      <left style="thin">
        <color indexed="64"/>
      </left>
      <right style="double">
        <color indexed="64"/>
      </right>
      <top/>
      <bottom style="hair">
        <color indexed="64"/>
      </bottom>
      <diagonal/>
    </border>
    <border>
      <left style="double">
        <color indexed="64"/>
      </left>
      <right/>
      <top style="hair">
        <color indexed="64"/>
      </top>
      <bottom style="hair">
        <color indexed="64"/>
      </bottom>
      <diagonal/>
    </border>
    <border>
      <left/>
      <right/>
      <top style="hair">
        <color indexed="64"/>
      </top>
      <bottom style="hair">
        <color indexed="64"/>
      </bottom>
      <diagonal/>
    </border>
    <border>
      <left style="thin">
        <color indexed="64"/>
      </left>
      <right/>
      <top style="hair">
        <color indexed="64"/>
      </top>
      <bottom style="thin">
        <color indexed="64"/>
      </bottom>
      <diagonal/>
    </border>
    <border>
      <left style="double">
        <color indexed="64"/>
      </left>
      <right/>
      <top style="thin">
        <color indexed="64"/>
      </top>
      <bottom style="double">
        <color indexed="64"/>
      </bottom>
      <diagonal/>
    </border>
    <border>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double">
        <color indexed="64"/>
      </right>
      <top style="thin">
        <color indexed="64"/>
      </top>
      <bottom style="double">
        <color indexed="64"/>
      </bottom>
      <diagonal/>
    </border>
    <border>
      <left style="double">
        <color indexed="64"/>
      </left>
      <right/>
      <top style="double">
        <color indexed="64"/>
      </top>
      <bottom style="thin">
        <color indexed="64"/>
      </bottom>
      <diagonal/>
    </border>
    <border>
      <left/>
      <right/>
      <top style="double">
        <color indexed="64"/>
      </top>
      <bottom style="thin">
        <color indexed="64"/>
      </bottom>
      <diagonal/>
    </border>
    <border>
      <left/>
      <right style="double">
        <color indexed="64"/>
      </right>
      <top style="double">
        <color indexed="64"/>
      </top>
      <bottom style="thin">
        <color indexed="64"/>
      </bottom>
      <diagonal/>
    </border>
    <border>
      <left style="double">
        <color indexed="64"/>
      </left>
      <right/>
      <top style="thin">
        <color indexed="64"/>
      </top>
      <bottom style="hair">
        <color indexed="64"/>
      </bottom>
      <diagonal/>
    </border>
    <border>
      <left/>
      <right/>
      <top style="thin">
        <color indexed="64"/>
      </top>
      <bottom style="hair">
        <color indexed="64"/>
      </bottom>
      <diagonal/>
    </border>
    <border>
      <left style="double">
        <color indexed="64"/>
      </left>
      <right/>
      <top style="hair">
        <color indexed="64"/>
      </top>
      <bottom style="double">
        <color indexed="64"/>
      </bottom>
      <diagonal/>
    </border>
    <border>
      <left/>
      <right/>
      <top style="hair">
        <color indexed="64"/>
      </top>
      <bottom style="double">
        <color indexed="64"/>
      </bottom>
      <diagonal/>
    </border>
    <border>
      <left/>
      <right style="thin">
        <color indexed="64"/>
      </right>
      <top style="hair">
        <color indexed="64"/>
      </top>
      <bottom style="double">
        <color indexed="64"/>
      </bottom>
      <diagonal/>
    </border>
    <border>
      <left style="thin">
        <color indexed="64"/>
      </left>
      <right/>
      <top style="hair">
        <color indexed="64"/>
      </top>
      <bottom style="double">
        <color indexed="64"/>
      </bottom>
      <diagonal/>
    </border>
    <border>
      <left style="thin">
        <color indexed="64"/>
      </left>
      <right/>
      <top/>
      <bottom style="hair">
        <color indexed="64"/>
      </bottom>
      <diagonal/>
    </border>
    <border>
      <left style="thin">
        <color indexed="64"/>
      </left>
      <right style="double">
        <color indexed="64"/>
      </right>
      <top style="hair">
        <color indexed="64"/>
      </top>
      <bottom style="thin">
        <color indexed="64"/>
      </bottom>
      <diagonal/>
    </border>
  </borders>
  <cellStyleXfs count="1272">
    <xf numFmtId="0" fontId="0" fillId="0" borderId="0"/>
    <xf numFmtId="0" fontId="8" fillId="0" borderId="0"/>
    <xf numFmtId="40" fontId="10" fillId="0" borderId="0">
      <alignment horizontal="center"/>
    </xf>
    <xf numFmtId="40" fontId="11" fillId="0" borderId="0">
      <alignment horizontal="center"/>
    </xf>
    <xf numFmtId="40" fontId="11" fillId="0" borderId="0">
      <alignment horizontal="center"/>
    </xf>
    <xf numFmtId="0" fontId="12" fillId="3" borderId="0" applyNumberFormat="0" applyBorder="0" applyAlignment="0" applyProtection="0"/>
    <xf numFmtId="0" fontId="12" fillId="4" borderId="0" applyNumberFormat="0" applyBorder="0" applyAlignment="0" applyProtection="0"/>
    <xf numFmtId="0" fontId="12" fillId="5" borderId="0" applyNumberFormat="0" applyBorder="0" applyAlignment="0" applyProtection="0"/>
    <xf numFmtId="0" fontId="12" fillId="6" borderId="0" applyNumberFormat="0" applyBorder="0" applyAlignment="0" applyProtection="0"/>
    <xf numFmtId="0" fontId="12" fillId="7" borderId="0" applyNumberFormat="0" applyBorder="0" applyAlignment="0" applyProtection="0"/>
    <xf numFmtId="0" fontId="12" fillId="8" borderId="0" applyNumberFormat="0" applyBorder="0" applyAlignment="0" applyProtection="0"/>
    <xf numFmtId="0" fontId="12" fillId="9" borderId="0"/>
    <xf numFmtId="0" fontId="12" fillId="9" borderId="0"/>
    <xf numFmtId="0" fontId="12" fillId="9" borderId="0"/>
    <xf numFmtId="0" fontId="12" fillId="9" borderId="0"/>
    <xf numFmtId="0" fontId="12" fillId="9" borderId="0"/>
    <xf numFmtId="0" fontId="12" fillId="9" borderId="0" applyNumberFormat="0" applyBorder="0" applyAlignment="0" applyProtection="0"/>
    <xf numFmtId="0" fontId="12" fillId="10" borderId="0"/>
    <xf numFmtId="0" fontId="12" fillId="10" borderId="0"/>
    <xf numFmtId="0" fontId="12" fillId="10" borderId="0"/>
    <xf numFmtId="0" fontId="12" fillId="10" borderId="0"/>
    <xf numFmtId="0" fontId="12" fillId="10" borderId="0"/>
    <xf numFmtId="0" fontId="12" fillId="10" borderId="0" applyNumberFormat="0" applyBorder="0" applyAlignment="0" applyProtection="0"/>
    <xf numFmtId="0" fontId="12" fillId="11" borderId="0"/>
    <xf numFmtId="0" fontId="12" fillId="11" borderId="0"/>
    <xf numFmtId="0" fontId="12" fillId="11" borderId="0"/>
    <xf numFmtId="0" fontId="12" fillId="11" borderId="0"/>
    <xf numFmtId="0" fontId="12" fillId="11" borderId="0"/>
    <xf numFmtId="0" fontId="12" fillId="11" borderId="0" applyNumberFormat="0" applyBorder="0" applyAlignment="0" applyProtection="0"/>
    <xf numFmtId="0" fontId="12" fillId="12" borderId="0"/>
    <xf numFmtId="0" fontId="12" fillId="12" borderId="0"/>
    <xf numFmtId="0" fontId="12" fillId="12" borderId="0"/>
    <xf numFmtId="0" fontId="12" fillId="12" borderId="0"/>
    <xf numFmtId="0" fontId="12" fillId="12" borderId="0"/>
    <xf numFmtId="0" fontId="12" fillId="12" borderId="0" applyNumberFormat="0" applyBorder="0" applyAlignment="0" applyProtection="0"/>
    <xf numFmtId="0" fontId="12" fillId="13" borderId="0"/>
    <xf numFmtId="0" fontId="12" fillId="13" borderId="0"/>
    <xf numFmtId="0" fontId="12" fillId="13" borderId="0"/>
    <xf numFmtId="0" fontId="12" fillId="13" borderId="0"/>
    <xf numFmtId="0" fontId="12" fillId="13" borderId="0"/>
    <xf numFmtId="0" fontId="12" fillId="13" borderId="0" applyNumberFormat="0" applyBorder="0" applyAlignment="0" applyProtection="0"/>
    <xf numFmtId="0" fontId="12" fillId="14" borderId="0"/>
    <xf numFmtId="0" fontId="12" fillId="14" borderId="0"/>
    <xf numFmtId="0" fontId="12" fillId="14" borderId="0"/>
    <xf numFmtId="0" fontId="12" fillId="14" borderId="0"/>
    <xf numFmtId="0" fontId="12" fillId="14" borderId="0"/>
    <xf numFmtId="0" fontId="12" fillId="14" borderId="0" applyNumberFormat="0" applyBorder="0" applyAlignment="0" applyProtection="0"/>
    <xf numFmtId="0" fontId="12" fillId="15" borderId="0" applyNumberFormat="0" applyBorder="0" applyAlignment="0" applyProtection="0"/>
    <xf numFmtId="0" fontId="12" fillId="16" borderId="0" applyNumberFormat="0" applyBorder="0" applyAlignment="0" applyProtection="0"/>
    <xf numFmtId="0" fontId="12" fillId="17" borderId="0" applyNumberFormat="0" applyBorder="0" applyAlignment="0" applyProtection="0"/>
    <xf numFmtId="0" fontId="12" fillId="6" borderId="0" applyNumberFormat="0" applyBorder="0" applyAlignment="0" applyProtection="0"/>
    <xf numFmtId="0" fontId="12" fillId="15" borderId="0" applyNumberFormat="0" applyBorder="0" applyAlignment="0" applyProtection="0"/>
    <xf numFmtId="0" fontId="12" fillId="18" borderId="0" applyNumberFormat="0" applyBorder="0" applyAlignment="0" applyProtection="0"/>
    <xf numFmtId="0" fontId="12" fillId="19" borderId="0"/>
    <xf numFmtId="0" fontId="12" fillId="19" borderId="0"/>
    <xf numFmtId="0" fontId="12" fillId="19" borderId="0"/>
    <xf numFmtId="0" fontId="12" fillId="19" borderId="0"/>
    <xf numFmtId="0" fontId="12" fillId="19" borderId="0"/>
    <xf numFmtId="0" fontId="12" fillId="19" borderId="0" applyNumberFormat="0" applyBorder="0" applyAlignment="0" applyProtection="0"/>
    <xf numFmtId="0" fontId="12" fillId="20" borderId="0"/>
    <xf numFmtId="0" fontId="12" fillId="20" borderId="0"/>
    <xf numFmtId="0" fontId="12" fillId="20" borderId="0"/>
    <xf numFmtId="0" fontId="12" fillId="20" borderId="0"/>
    <xf numFmtId="0" fontId="12" fillId="20" borderId="0"/>
    <xf numFmtId="0" fontId="12" fillId="20" borderId="0" applyNumberFormat="0" applyBorder="0" applyAlignment="0" applyProtection="0"/>
    <xf numFmtId="0" fontId="12" fillId="21" borderId="0"/>
    <xf numFmtId="0" fontId="12" fillId="21" borderId="0"/>
    <xf numFmtId="0" fontId="12" fillId="21" borderId="0"/>
    <xf numFmtId="0" fontId="12" fillId="21" borderId="0"/>
    <xf numFmtId="0" fontId="12" fillId="21" borderId="0"/>
    <xf numFmtId="0" fontId="12" fillId="21" borderId="0" applyNumberFormat="0" applyBorder="0" applyAlignment="0" applyProtection="0"/>
    <xf numFmtId="0" fontId="12" fillId="12" borderId="0"/>
    <xf numFmtId="0" fontId="12" fillId="12" borderId="0"/>
    <xf numFmtId="0" fontId="12" fillId="12" borderId="0"/>
    <xf numFmtId="0" fontId="12" fillId="12" borderId="0"/>
    <xf numFmtId="0" fontId="12" fillId="12" borderId="0"/>
    <xf numFmtId="0" fontId="12" fillId="12" borderId="0" applyNumberFormat="0" applyBorder="0" applyAlignment="0" applyProtection="0"/>
    <xf numFmtId="0" fontId="12" fillId="19" borderId="0"/>
    <xf numFmtId="0" fontId="12" fillId="19" borderId="0"/>
    <xf numFmtId="0" fontId="12" fillId="19" borderId="0"/>
    <xf numFmtId="0" fontId="12" fillId="19" borderId="0"/>
    <xf numFmtId="0" fontId="12" fillId="19" borderId="0"/>
    <xf numFmtId="0" fontId="12" fillId="19" borderId="0" applyNumberFormat="0" applyBorder="0" applyAlignment="0" applyProtection="0"/>
    <xf numFmtId="0" fontId="12" fillId="22" borderId="0"/>
    <xf numFmtId="0" fontId="12" fillId="22" borderId="0"/>
    <xf numFmtId="0" fontId="12" fillId="22" borderId="0"/>
    <xf numFmtId="0" fontId="12" fillId="22" borderId="0"/>
    <xf numFmtId="0" fontId="12" fillId="22" borderId="0"/>
    <xf numFmtId="0" fontId="12" fillId="22" borderId="0" applyNumberFormat="0" applyBorder="0" applyAlignment="0" applyProtection="0"/>
    <xf numFmtId="0" fontId="13" fillId="23" borderId="0" applyNumberFormat="0" applyBorder="0" applyAlignment="0" applyProtection="0"/>
    <xf numFmtId="0" fontId="13" fillId="16" borderId="0" applyNumberFormat="0" applyBorder="0" applyAlignment="0" applyProtection="0"/>
    <xf numFmtId="0" fontId="13" fillId="17" borderId="0" applyNumberFormat="0" applyBorder="0" applyAlignment="0" applyProtection="0"/>
    <xf numFmtId="0" fontId="13" fillId="24" borderId="0" applyNumberFormat="0" applyBorder="0" applyAlignment="0" applyProtection="0"/>
    <xf numFmtId="0" fontId="13" fillId="25" borderId="0" applyNumberFormat="0" applyBorder="0" applyAlignment="0" applyProtection="0"/>
    <xf numFmtId="0" fontId="13" fillId="26" borderId="0" applyNumberFormat="0" applyBorder="0" applyAlignment="0" applyProtection="0"/>
    <xf numFmtId="0" fontId="13" fillId="27" borderId="0"/>
    <xf numFmtId="0" fontId="13" fillId="27" borderId="0"/>
    <xf numFmtId="0" fontId="13" fillId="27" borderId="0"/>
    <xf numFmtId="0" fontId="13" fillId="27" borderId="0"/>
    <xf numFmtId="0" fontId="13" fillId="27" borderId="0"/>
    <xf numFmtId="0" fontId="13" fillId="27" borderId="0" applyNumberFormat="0" applyBorder="0" applyAlignment="0" applyProtection="0"/>
    <xf numFmtId="0" fontId="13" fillId="20" borderId="0"/>
    <xf numFmtId="0" fontId="13" fillId="20" borderId="0"/>
    <xf numFmtId="0" fontId="13" fillId="20" borderId="0"/>
    <xf numFmtId="0" fontId="13" fillId="20" borderId="0"/>
    <xf numFmtId="0" fontId="13" fillId="20" borderId="0"/>
    <xf numFmtId="0" fontId="13" fillId="20" borderId="0" applyNumberFormat="0" applyBorder="0" applyAlignment="0" applyProtection="0"/>
    <xf numFmtId="0" fontId="13" fillId="21" borderId="0"/>
    <xf numFmtId="0" fontId="13" fillId="21" borderId="0"/>
    <xf numFmtId="0" fontId="13" fillId="21" borderId="0"/>
    <xf numFmtId="0" fontId="13" fillId="21" borderId="0"/>
    <xf numFmtId="0" fontId="13" fillId="21" borderId="0"/>
    <xf numFmtId="0" fontId="13" fillId="21" borderId="0" applyNumberFormat="0" applyBorder="0" applyAlignment="0" applyProtection="0"/>
    <xf numFmtId="0" fontId="13" fillId="28" borderId="0"/>
    <xf numFmtId="0" fontId="13" fillId="28" borderId="0"/>
    <xf numFmtId="0" fontId="13" fillId="28" borderId="0"/>
    <xf numFmtId="0" fontId="13" fillId="28" borderId="0"/>
    <xf numFmtId="0" fontId="13" fillId="28" borderId="0"/>
    <xf numFmtId="0" fontId="13" fillId="28" borderId="0" applyNumberFormat="0" applyBorder="0" applyAlignment="0" applyProtection="0"/>
    <xf numFmtId="0" fontId="13" fillId="29" borderId="0"/>
    <xf numFmtId="0" fontId="13" fillId="29" borderId="0"/>
    <xf numFmtId="0" fontId="13" fillId="29" borderId="0"/>
    <xf numFmtId="0" fontId="13" fillId="29" borderId="0"/>
    <xf numFmtId="0" fontId="13" fillId="29" borderId="0"/>
    <xf numFmtId="0" fontId="13" fillId="29" borderId="0" applyNumberFormat="0" applyBorder="0" applyAlignment="0" applyProtection="0"/>
    <xf numFmtId="0" fontId="13" fillId="30" borderId="0"/>
    <xf numFmtId="0" fontId="13" fillId="30" borderId="0"/>
    <xf numFmtId="0" fontId="13" fillId="30" borderId="0"/>
    <xf numFmtId="0" fontId="13" fillId="30" borderId="0"/>
    <xf numFmtId="0" fontId="13" fillId="30" borderId="0"/>
    <xf numFmtId="0" fontId="13" fillId="30" borderId="0" applyNumberFormat="0" applyBorder="0" applyAlignment="0" applyProtection="0"/>
    <xf numFmtId="0" fontId="13" fillId="31" borderId="0" applyNumberFormat="0" applyBorder="0" applyAlignment="0" applyProtection="0"/>
    <xf numFmtId="0" fontId="13" fillId="32" borderId="0" applyNumberFormat="0" applyBorder="0" applyAlignment="0" applyProtection="0"/>
    <xf numFmtId="0" fontId="13" fillId="33" borderId="0" applyNumberFormat="0" applyBorder="0" applyAlignment="0" applyProtection="0"/>
    <xf numFmtId="0" fontId="13" fillId="24" borderId="0" applyNumberFormat="0" applyBorder="0" applyAlignment="0" applyProtection="0"/>
    <xf numFmtId="0" fontId="13" fillId="25" borderId="0" applyNumberFormat="0" applyBorder="0" applyAlignment="0" applyProtection="0"/>
    <xf numFmtId="0" fontId="13" fillId="34" borderId="0" applyNumberFormat="0" applyBorder="0" applyAlignment="0" applyProtection="0"/>
    <xf numFmtId="0" fontId="14" fillId="4" borderId="0" applyNumberFormat="0" applyBorder="0" applyAlignment="0" applyProtection="0"/>
    <xf numFmtId="0" fontId="9" fillId="0" borderId="11" applyNumberFormat="0" applyFont="0" applyFill="0" applyAlignment="0" applyProtection="0">
      <alignment horizontal="left"/>
    </xf>
    <xf numFmtId="0" fontId="9" fillId="0" borderId="12" applyNumberFormat="0" applyFont="0" applyFill="0" applyAlignment="0" applyProtection="0">
      <alignment horizontal="left"/>
    </xf>
    <xf numFmtId="0" fontId="9" fillId="0" borderId="12" applyNumberFormat="0" applyFont="0" applyFill="0" applyAlignment="0" applyProtection="0">
      <alignment horizontal="left"/>
    </xf>
    <xf numFmtId="0" fontId="9" fillId="0" borderId="11" applyNumberFormat="0" applyFont="0" applyFill="0" applyAlignment="0" applyProtection="0">
      <alignment horizontal="left"/>
    </xf>
    <xf numFmtId="0" fontId="9" fillId="0" borderId="13" applyNumberFormat="0" applyFont="0" applyFill="0" applyAlignment="0" applyProtection="0">
      <alignment horizontal="center"/>
    </xf>
    <xf numFmtId="0" fontId="15" fillId="11" borderId="0"/>
    <xf numFmtId="0" fontId="15" fillId="11" borderId="0"/>
    <xf numFmtId="0" fontId="15" fillId="11" borderId="0"/>
    <xf numFmtId="0" fontId="15" fillId="11" borderId="0"/>
    <xf numFmtId="0" fontId="15" fillId="11" borderId="0"/>
    <xf numFmtId="0" fontId="15" fillId="11" borderId="0" applyNumberFormat="0" applyBorder="0" applyAlignment="0" applyProtection="0"/>
    <xf numFmtId="0" fontId="16" fillId="35" borderId="14" applyNumberFormat="0" applyAlignment="0" applyProtection="0"/>
    <xf numFmtId="0" fontId="16" fillId="35" borderId="14" applyNumberFormat="0" applyAlignment="0" applyProtection="0"/>
    <xf numFmtId="0" fontId="16" fillId="36" borderId="14"/>
    <xf numFmtId="0" fontId="16" fillId="36" borderId="14"/>
    <xf numFmtId="0" fontId="16" fillId="36" borderId="14"/>
    <xf numFmtId="0" fontId="16" fillId="36" borderId="14"/>
    <xf numFmtId="0" fontId="16" fillId="36" borderId="14"/>
    <xf numFmtId="0" fontId="16" fillId="36" borderId="14" applyNumberFormat="0" applyAlignment="0" applyProtection="0"/>
    <xf numFmtId="0" fontId="16" fillId="35" borderId="14" applyNumberFormat="0" applyAlignment="0" applyProtection="0"/>
    <xf numFmtId="0" fontId="17" fillId="37" borderId="15"/>
    <xf numFmtId="0" fontId="17" fillId="37" borderId="15"/>
    <xf numFmtId="0" fontId="17" fillId="37" borderId="15"/>
    <xf numFmtId="0" fontId="17" fillId="37" borderId="15"/>
    <xf numFmtId="0" fontId="17" fillId="37" borderId="15"/>
    <xf numFmtId="0" fontId="17" fillId="37" borderId="15" applyNumberFormat="0" applyAlignment="0" applyProtection="0"/>
    <xf numFmtId="0" fontId="18" fillId="0" borderId="16"/>
    <xf numFmtId="0" fontId="18" fillId="0" borderId="16"/>
    <xf numFmtId="0" fontId="18" fillId="0" borderId="16"/>
    <xf numFmtId="0" fontId="18" fillId="0" borderId="16"/>
    <xf numFmtId="0" fontId="18" fillId="0" borderId="16"/>
    <xf numFmtId="0" fontId="18" fillId="0" borderId="16" applyNumberFormat="0" applyFill="0" applyAlignment="0" applyProtection="0"/>
    <xf numFmtId="0" fontId="17" fillId="38" borderId="15" applyNumberFormat="0" applyAlignment="0" applyProtection="0"/>
    <xf numFmtId="4" fontId="19" fillId="0" borderId="0">
      <protection locked="0"/>
    </xf>
    <xf numFmtId="175" fontId="20" fillId="0" borderId="0">
      <protection locked="0"/>
    </xf>
    <xf numFmtId="43" fontId="8" fillId="0" borderId="0" applyFont="0" applyFill="0" applyBorder="0" applyAlignment="0" applyProtection="0"/>
    <xf numFmtId="3" fontId="7" fillId="0" borderId="0" applyFont="0" applyFill="0" applyBorder="0" applyAlignment="0" applyProtection="0"/>
    <xf numFmtId="176" fontId="19" fillId="0" borderId="0">
      <protection locked="0"/>
    </xf>
    <xf numFmtId="175" fontId="20" fillId="0" borderId="0">
      <protection locked="0"/>
    </xf>
    <xf numFmtId="175" fontId="20" fillId="0" borderId="0">
      <protection locked="0"/>
    </xf>
    <xf numFmtId="3" fontId="7" fillId="0" borderId="0" applyFont="0" applyFill="0" applyBorder="0" applyAlignment="0" applyProtection="0"/>
    <xf numFmtId="0" fontId="19" fillId="0" borderId="0">
      <protection locked="0"/>
    </xf>
    <xf numFmtId="0" fontId="21" fillId="0" borderId="0">
      <alignment horizontal="left" vertical="top"/>
    </xf>
    <xf numFmtId="0" fontId="22" fillId="0" borderId="0"/>
    <xf numFmtId="0" fontId="22" fillId="0" borderId="0"/>
    <xf numFmtId="0" fontId="22" fillId="0" borderId="0"/>
    <xf numFmtId="0" fontId="22" fillId="0" borderId="0"/>
    <xf numFmtId="0" fontId="22" fillId="0" borderId="0"/>
    <xf numFmtId="0" fontId="22" fillId="0" borderId="0" applyNumberFormat="0" applyFill="0" applyBorder="0" applyAlignment="0" applyProtection="0"/>
    <xf numFmtId="0" fontId="23" fillId="39" borderId="0" applyNumberFormat="0" applyBorder="0" applyAlignment="0" applyProtection="0"/>
    <xf numFmtId="0" fontId="23" fillId="40" borderId="0" applyNumberFormat="0" applyBorder="0" applyAlignment="0" applyProtection="0"/>
    <xf numFmtId="0" fontId="23" fillId="41" borderId="0" applyNumberFormat="0" applyBorder="0" applyAlignment="0" applyProtection="0"/>
    <xf numFmtId="0" fontId="12" fillId="42" borderId="0" applyNumberFormat="0" applyBorder="0" applyAlignment="0" applyProtection="0"/>
    <xf numFmtId="0" fontId="12" fillId="42" borderId="0" applyNumberFormat="0" applyBorder="0" applyAlignment="0" applyProtection="0"/>
    <xf numFmtId="0" fontId="13" fillId="43" borderId="0" applyNumberFormat="0" applyBorder="0" applyAlignment="0" applyProtection="0"/>
    <xf numFmtId="0" fontId="13" fillId="44" borderId="0"/>
    <xf numFmtId="0" fontId="13" fillId="44" borderId="0"/>
    <xf numFmtId="0" fontId="13" fillId="44" borderId="0"/>
    <xf numFmtId="0" fontId="13" fillId="44" borderId="0"/>
    <xf numFmtId="0" fontId="13" fillId="44" borderId="0"/>
    <xf numFmtId="0" fontId="13" fillId="44" borderId="0" applyNumberFormat="0" applyBorder="0" applyAlignment="0" applyProtection="0"/>
    <xf numFmtId="0" fontId="12" fillId="45" borderId="0" applyNumberFormat="0" applyBorder="0" applyAlignment="0" applyProtection="0"/>
    <xf numFmtId="0" fontId="12" fillId="46" borderId="0" applyNumberFormat="0" applyBorder="0" applyAlignment="0" applyProtection="0"/>
    <xf numFmtId="0" fontId="13" fillId="47" borderId="0" applyNumberFormat="0" applyBorder="0" applyAlignment="0" applyProtection="0"/>
    <xf numFmtId="0" fontId="13" fillId="48" borderId="0"/>
    <xf numFmtId="0" fontId="13" fillId="48" borderId="0"/>
    <xf numFmtId="0" fontId="13" fillId="48" borderId="0"/>
    <xf numFmtId="0" fontId="13" fillId="48" borderId="0"/>
    <xf numFmtId="0" fontId="13" fillId="48" borderId="0"/>
    <xf numFmtId="0" fontId="13" fillId="48" borderId="0" applyNumberFormat="0" applyBorder="0" applyAlignment="0" applyProtection="0"/>
    <xf numFmtId="0" fontId="12" fillId="45" borderId="0" applyNumberFormat="0" applyBorder="0" applyAlignment="0" applyProtection="0"/>
    <xf numFmtId="0" fontId="12" fillId="49" borderId="0" applyNumberFormat="0" applyBorder="0" applyAlignment="0" applyProtection="0"/>
    <xf numFmtId="0" fontId="13" fillId="46" borderId="0" applyNumberFormat="0" applyBorder="0" applyAlignment="0" applyProtection="0"/>
    <xf numFmtId="0" fontId="13" fillId="50" borderId="0"/>
    <xf numFmtId="0" fontId="13" fillId="50" borderId="0"/>
    <xf numFmtId="0" fontId="13" fillId="50" borderId="0"/>
    <xf numFmtId="0" fontId="13" fillId="50" borderId="0"/>
    <xf numFmtId="0" fontId="13" fillId="50" borderId="0"/>
    <xf numFmtId="0" fontId="13" fillId="50" borderId="0" applyNumberFormat="0" applyBorder="0" applyAlignment="0" applyProtection="0"/>
    <xf numFmtId="0" fontId="12" fillId="42" borderId="0" applyNumberFormat="0" applyBorder="0" applyAlignment="0" applyProtection="0"/>
    <xf numFmtId="0" fontId="12" fillId="46" borderId="0" applyNumberFormat="0" applyBorder="0" applyAlignment="0" applyProtection="0"/>
    <xf numFmtId="0" fontId="13" fillId="46" borderId="0" applyNumberFormat="0" applyBorder="0" applyAlignment="0" applyProtection="0"/>
    <xf numFmtId="0" fontId="13" fillId="28" borderId="0"/>
    <xf numFmtId="0" fontId="13" fillId="28" borderId="0"/>
    <xf numFmtId="0" fontId="13" fillId="28" borderId="0"/>
    <xf numFmtId="0" fontId="13" fillId="28" borderId="0"/>
    <xf numFmtId="0" fontId="13" fillId="28" borderId="0"/>
    <xf numFmtId="0" fontId="13" fillId="28" borderId="0" applyNumberFormat="0" applyBorder="0" applyAlignment="0" applyProtection="0"/>
    <xf numFmtId="0" fontId="12" fillId="51" borderId="0" applyNumberFormat="0" applyBorder="0" applyAlignment="0" applyProtection="0"/>
    <xf numFmtId="0" fontId="12" fillId="42" borderId="0" applyNumberFormat="0" applyBorder="0" applyAlignment="0" applyProtection="0"/>
    <xf numFmtId="0" fontId="13" fillId="43" borderId="0" applyNumberFormat="0" applyBorder="0" applyAlignment="0" applyProtection="0"/>
    <xf numFmtId="0" fontId="13" fillId="29" borderId="0"/>
    <xf numFmtId="0" fontId="13" fillId="29" borderId="0"/>
    <xf numFmtId="0" fontId="13" fillId="29" borderId="0"/>
    <xf numFmtId="0" fontId="13" fillId="29" borderId="0"/>
    <xf numFmtId="0" fontId="13" fillId="29" borderId="0"/>
    <xf numFmtId="0" fontId="13" fillId="29" borderId="0" applyNumberFormat="0" applyBorder="0" applyAlignment="0" applyProtection="0"/>
    <xf numFmtId="0" fontId="12" fillId="45" borderId="0" applyNumberFormat="0" applyBorder="0" applyAlignment="0" applyProtection="0"/>
    <xf numFmtId="0" fontId="12" fillId="52" borderId="0" applyNumberFormat="0" applyBorder="0" applyAlignment="0" applyProtection="0"/>
    <xf numFmtId="0" fontId="13" fillId="52" borderId="0" applyNumberFormat="0" applyBorder="0" applyAlignment="0" applyProtection="0"/>
    <xf numFmtId="0" fontId="13" fillId="53" borderId="0"/>
    <xf numFmtId="0" fontId="13" fillId="53" borderId="0"/>
    <xf numFmtId="0" fontId="13" fillId="53" borderId="0"/>
    <xf numFmtId="0" fontId="13" fillId="53" borderId="0"/>
    <xf numFmtId="0" fontId="13" fillId="53" borderId="0"/>
    <xf numFmtId="0" fontId="13" fillId="53" borderId="0" applyNumberFormat="0" applyBorder="0" applyAlignment="0" applyProtection="0"/>
    <xf numFmtId="0" fontId="24" fillId="14" borderId="14"/>
    <xf numFmtId="0" fontId="24" fillId="14" borderId="14"/>
    <xf numFmtId="0" fontId="24" fillId="14" borderId="14"/>
    <xf numFmtId="0" fontId="24" fillId="14" borderId="14"/>
    <xf numFmtId="0" fontId="24" fillId="14" borderId="14"/>
    <xf numFmtId="0" fontId="24" fillId="14" borderId="14" applyNumberFormat="0" applyAlignment="0" applyProtection="0"/>
    <xf numFmtId="0" fontId="24" fillId="8" borderId="14" applyNumberFormat="0" applyAlignment="0" applyProtection="0"/>
    <xf numFmtId="169" fontId="8" fillId="0" borderId="0" applyFont="0" applyFill="0" applyBorder="0" applyAlignment="0" applyProtection="0"/>
    <xf numFmtId="177" fontId="8" fillId="0" borderId="0" applyFont="0" applyFill="0" applyBorder="0" applyAlignment="0" applyProtection="0"/>
    <xf numFmtId="178" fontId="8" fillId="0" borderId="0"/>
    <xf numFmtId="179" fontId="25" fillId="0" borderId="0" applyFont="0" applyFill="0" applyBorder="0" applyAlignment="0" applyProtection="0"/>
    <xf numFmtId="179" fontId="25" fillId="0" borderId="0" applyFont="0" applyFill="0" applyBorder="0" applyAlignment="0" applyProtection="0"/>
    <xf numFmtId="179" fontId="25" fillId="0" borderId="0" applyFont="0" applyFill="0" applyBorder="0" applyAlignment="0" applyProtection="0"/>
    <xf numFmtId="180" fontId="8" fillId="0" borderId="0" applyFont="0" applyFill="0" applyBorder="0" applyAlignment="0" applyProtection="0"/>
    <xf numFmtId="177" fontId="8" fillId="0" borderId="0" applyFont="0" applyFill="0" applyBorder="0" applyAlignment="0" applyProtection="0"/>
    <xf numFmtId="0" fontId="8" fillId="0" borderId="0" applyFont="0" applyFill="0" applyBorder="0" applyAlignment="0" applyProtection="0"/>
    <xf numFmtId="0" fontId="8" fillId="0" borderId="0" applyFont="0" applyFill="0" applyBorder="0" applyAlignment="0" applyProtection="0"/>
    <xf numFmtId="181" fontId="8" fillId="0" borderId="0" applyFont="0" applyFill="0" applyBorder="0" applyAlignment="0" applyProtection="0"/>
    <xf numFmtId="0" fontId="8" fillId="0" borderId="0" applyFont="0" applyFill="0" applyBorder="0" applyAlignment="0" applyProtection="0"/>
    <xf numFmtId="179" fontId="25" fillId="0" borderId="0" applyFont="0" applyFill="0" applyBorder="0" applyAlignment="0" applyProtection="0"/>
    <xf numFmtId="179" fontId="25" fillId="0" borderId="0" applyFont="0" applyFill="0" applyBorder="0" applyAlignment="0" applyProtection="0"/>
    <xf numFmtId="179" fontId="25" fillId="0" borderId="0" applyFont="0" applyFill="0" applyBorder="0" applyAlignment="0" applyProtection="0"/>
    <xf numFmtId="179" fontId="25" fillId="0" borderId="0" applyFont="0" applyFill="0" applyBorder="0" applyAlignment="0" applyProtection="0"/>
    <xf numFmtId="179" fontId="25" fillId="0" borderId="0" applyFont="0" applyFill="0" applyBorder="0" applyAlignment="0" applyProtection="0"/>
    <xf numFmtId="179" fontId="25" fillId="0" borderId="0" applyFont="0" applyFill="0" applyBorder="0" applyAlignment="0" applyProtection="0"/>
    <xf numFmtId="180" fontId="8" fillId="0" borderId="0" applyFont="0" applyFill="0" applyBorder="0" applyAlignment="0" applyProtection="0"/>
    <xf numFmtId="0" fontId="12" fillId="9" borderId="0"/>
    <xf numFmtId="0" fontId="12" fillId="10" borderId="0"/>
    <xf numFmtId="0" fontId="12" fillId="11" borderId="0"/>
    <xf numFmtId="0" fontId="12" fillId="12" borderId="0"/>
    <xf numFmtId="0" fontId="12" fillId="13" borderId="0"/>
    <xf numFmtId="0" fontId="12" fillId="14" borderId="0"/>
    <xf numFmtId="0" fontId="12" fillId="19" borderId="0"/>
    <xf numFmtId="0" fontId="12" fillId="20" borderId="0"/>
    <xf numFmtId="0" fontId="12" fillId="21" borderId="0"/>
    <xf numFmtId="0" fontId="12" fillId="12" borderId="0"/>
    <xf numFmtId="0" fontId="12" fillId="19" borderId="0"/>
    <xf numFmtId="0" fontId="12" fillId="22" borderId="0"/>
    <xf numFmtId="0" fontId="13" fillId="27" borderId="0"/>
    <xf numFmtId="0" fontId="13" fillId="20" borderId="0"/>
    <xf numFmtId="0" fontId="13" fillId="21" borderId="0"/>
    <xf numFmtId="0" fontId="13" fillId="28" borderId="0"/>
    <xf numFmtId="0" fontId="13" fillId="29" borderId="0"/>
    <xf numFmtId="0" fontId="13" fillId="30" borderId="0"/>
    <xf numFmtId="0" fontId="13" fillId="44" borderId="0"/>
    <xf numFmtId="0" fontId="13" fillId="48" borderId="0"/>
    <xf numFmtId="0" fontId="13" fillId="50" borderId="0"/>
    <xf numFmtId="0" fontId="13" fillId="28" borderId="0"/>
    <xf numFmtId="0" fontId="13" fillId="29" borderId="0"/>
    <xf numFmtId="0" fontId="13" fillId="53" borderId="0"/>
    <xf numFmtId="0" fontId="14" fillId="10" borderId="0"/>
    <xf numFmtId="0" fontId="16" fillId="36" borderId="14"/>
    <xf numFmtId="0" fontId="17" fillId="37" borderId="15"/>
    <xf numFmtId="182" fontId="8" fillId="0" borderId="0"/>
    <xf numFmtId="0" fontId="26" fillId="0" borderId="0"/>
    <xf numFmtId="0" fontId="15" fillId="11" borderId="0"/>
    <xf numFmtId="0" fontId="27" fillId="0" borderId="17"/>
    <xf numFmtId="0" fontId="28" fillId="0" borderId="18"/>
    <xf numFmtId="0" fontId="22" fillId="0" borderId="19"/>
    <xf numFmtId="0" fontId="22" fillId="0" borderId="0"/>
    <xf numFmtId="0" fontId="24" fillId="14" borderId="14"/>
    <xf numFmtId="0" fontId="18" fillId="0" borderId="16"/>
    <xf numFmtId="0" fontId="29" fillId="54" borderId="0"/>
    <xf numFmtId="0" fontId="8" fillId="0" borderId="0"/>
    <xf numFmtId="0" fontId="8" fillId="55" borderId="20"/>
    <xf numFmtId="0" fontId="30" fillId="36" borderId="21"/>
    <xf numFmtId="9" fontId="8" fillId="0" borderId="0"/>
    <xf numFmtId="0" fontId="31" fillId="0" borderId="0"/>
    <xf numFmtId="0" fontId="23" fillId="0" borderId="22"/>
    <xf numFmtId="0" fontId="32" fillId="0" borderId="0"/>
    <xf numFmtId="182" fontId="8" fillId="0" borderId="0"/>
    <xf numFmtId="0" fontId="26" fillId="0" borderId="0" applyNumberFormat="0" applyFill="0" applyBorder="0" applyAlignment="0" applyProtection="0"/>
    <xf numFmtId="0" fontId="33" fillId="0" borderId="0">
      <protection locked="0"/>
    </xf>
    <xf numFmtId="0" fontId="34" fillId="0" borderId="0">
      <alignment horizontal="centerContinuous"/>
    </xf>
    <xf numFmtId="183" fontId="19" fillId="0" borderId="0">
      <protection locked="0"/>
    </xf>
    <xf numFmtId="0" fontId="15" fillId="5" borderId="0" applyNumberFormat="0" applyBorder="0" applyAlignment="0" applyProtection="0"/>
    <xf numFmtId="0" fontId="27" fillId="0" borderId="17" applyNumberFormat="0" applyFill="0" applyAlignment="0" applyProtection="0"/>
    <xf numFmtId="0" fontId="35" fillId="0" borderId="0" applyNumberFormat="0" applyFill="0" applyBorder="0" applyAlignment="0" applyProtection="0"/>
    <xf numFmtId="0" fontId="28" fillId="0" borderId="18" applyNumberFormat="0" applyFill="0" applyAlignment="0" applyProtection="0"/>
    <xf numFmtId="0" fontId="36" fillId="0" borderId="0" applyNumberFormat="0" applyFill="0" applyBorder="0" applyAlignment="0" applyProtection="0"/>
    <xf numFmtId="0" fontId="22" fillId="0" borderId="19" applyNumberFormat="0" applyFill="0" applyAlignment="0" applyProtection="0"/>
    <xf numFmtId="0" fontId="22" fillId="0" borderId="0" applyNumberFormat="0" applyFill="0" applyBorder="0" applyAlignment="0" applyProtection="0"/>
    <xf numFmtId="0" fontId="33" fillId="0" borderId="0">
      <protection locked="0"/>
    </xf>
    <xf numFmtId="0" fontId="33" fillId="0" borderId="0">
      <protection locked="0"/>
    </xf>
    <xf numFmtId="0" fontId="37" fillId="0" borderId="0" applyNumberFormat="0" applyFill="0" applyBorder="0" applyAlignment="0" applyProtection="0">
      <alignment vertical="top"/>
      <protection locked="0"/>
    </xf>
    <xf numFmtId="0" fontId="14" fillId="10" borderId="0"/>
    <xf numFmtId="0" fontId="14" fillId="10" borderId="0"/>
    <xf numFmtId="0" fontId="14" fillId="10" borderId="0"/>
    <xf numFmtId="0" fontId="14" fillId="10" borderId="0"/>
    <xf numFmtId="0" fontId="14" fillId="10" borderId="0"/>
    <xf numFmtId="0" fontId="14" fillId="10" borderId="0" applyNumberFormat="0" applyBorder="0" applyAlignment="0" applyProtection="0"/>
    <xf numFmtId="0" fontId="24" fillId="8" borderId="14" applyNumberFormat="0" applyAlignment="0" applyProtection="0"/>
    <xf numFmtId="0" fontId="24" fillId="8" borderId="14" applyNumberFormat="0" applyAlignment="0" applyProtection="0"/>
    <xf numFmtId="0" fontId="18" fillId="0" borderId="16" applyNumberFormat="0" applyFill="0" applyAlignment="0" applyProtection="0"/>
    <xf numFmtId="164" fontId="8" fillId="0" borderId="0" applyFont="0" applyFill="0" applyBorder="0" applyAlignment="0" applyProtection="0"/>
    <xf numFmtId="171" fontId="8" fillId="0" borderId="0" applyFont="0" applyFill="0" applyBorder="0" applyAlignment="0" applyProtection="0"/>
    <xf numFmtId="184" fontId="8" fillId="0" borderId="0" applyFont="0" applyFill="0" applyBorder="0" applyAlignment="0" applyProtection="0"/>
    <xf numFmtId="185" fontId="3" fillId="0" borderId="0" applyFont="0" applyFill="0" applyBorder="0" applyAlignment="0" applyProtection="0"/>
    <xf numFmtId="186" fontId="12" fillId="0" borderId="0" applyFont="0" applyFill="0" applyBorder="0" applyAlignment="0" applyProtection="0"/>
    <xf numFmtId="169" fontId="8" fillId="0" borderId="0" applyFont="0" applyFill="0" applyBorder="0" applyAlignment="0" applyProtection="0"/>
    <xf numFmtId="187" fontId="8" fillId="0" borderId="0" applyFont="0" applyFill="0" applyBorder="0" applyAlignment="0" applyProtection="0"/>
    <xf numFmtId="187" fontId="8" fillId="0" borderId="0" applyFont="0" applyFill="0" applyBorder="0" applyAlignment="0" applyProtection="0"/>
    <xf numFmtId="0" fontId="8" fillId="0" borderId="0" applyFont="0" applyFill="0" applyBorder="0" applyAlignment="0" applyProtection="0"/>
    <xf numFmtId="188" fontId="8" fillId="0" borderId="0"/>
    <xf numFmtId="174" fontId="3" fillId="0" borderId="0" applyFont="0" applyFill="0" applyBorder="0" applyAlignment="0" applyProtection="0"/>
    <xf numFmtId="0" fontId="8" fillId="0" borderId="0" applyFont="0" applyFill="0" applyBorder="0" applyAlignment="0" applyProtection="0"/>
    <xf numFmtId="0" fontId="8" fillId="0" borderId="0" applyFont="0" applyFill="0" applyBorder="0" applyAlignment="0" applyProtection="0"/>
    <xf numFmtId="164" fontId="3" fillId="0" borderId="0" applyFont="0" applyFill="0" applyBorder="0" applyAlignment="0" applyProtection="0"/>
    <xf numFmtId="187" fontId="8" fillId="0" borderId="0" applyFont="0" applyFill="0" applyBorder="0" applyAlignment="0" applyProtection="0"/>
    <xf numFmtId="187" fontId="8" fillId="0" borderId="0" applyFont="0" applyFill="0" applyBorder="0" applyAlignment="0" applyProtection="0"/>
    <xf numFmtId="187" fontId="8" fillId="0" borderId="0" applyFont="0" applyFill="0" applyBorder="0" applyAlignment="0" applyProtection="0"/>
    <xf numFmtId="189" fontId="8" fillId="0" borderId="0" applyFont="0" applyFill="0" applyBorder="0" applyAlignment="0" applyProtection="0"/>
    <xf numFmtId="174" fontId="12" fillId="0" borderId="0" applyFont="0" applyFill="0" applyBorder="0" applyAlignment="0" applyProtection="0"/>
    <xf numFmtId="188" fontId="8" fillId="0" borderId="0"/>
    <xf numFmtId="0" fontId="12" fillId="0" borderId="0" applyFont="0" applyFill="0" applyBorder="0" applyAlignment="0" applyProtection="0"/>
    <xf numFmtId="0" fontId="3" fillId="0" borderId="0" applyFont="0" applyFill="0" applyBorder="0" applyAlignment="0" applyProtection="0"/>
    <xf numFmtId="166" fontId="8" fillId="0" borderId="0" applyFont="0" applyFill="0" applyBorder="0" applyAlignment="0" applyProtection="0"/>
    <xf numFmtId="190" fontId="8" fillId="0" borderId="0" applyFont="0" applyFill="0" applyBorder="0" applyAlignment="0" applyProtection="0"/>
    <xf numFmtId="187" fontId="8" fillId="0" borderId="0" applyFont="0" applyFill="0" applyBorder="0" applyAlignment="0" applyProtection="0"/>
    <xf numFmtId="187" fontId="8" fillId="0" borderId="0" applyFont="0" applyFill="0" applyBorder="0" applyAlignment="0" applyProtection="0"/>
    <xf numFmtId="187" fontId="8" fillId="0" borderId="0" applyFont="0" applyFill="0" applyBorder="0" applyAlignment="0" applyProtection="0"/>
    <xf numFmtId="187" fontId="8" fillId="0" borderId="0" applyFont="0" applyFill="0" applyBorder="0" applyAlignment="0" applyProtection="0"/>
    <xf numFmtId="191" fontId="8" fillId="0" borderId="0" applyFont="0" applyFill="0" applyBorder="0" applyAlignment="0" applyProtection="0"/>
    <xf numFmtId="192" fontId="8" fillId="0" borderId="0" applyFont="0" applyFill="0" applyBorder="0" applyAlignment="0" applyProtection="0"/>
    <xf numFmtId="184" fontId="8" fillId="0" borderId="0" applyFont="0" applyFill="0" applyBorder="0" applyAlignment="0" applyProtection="0"/>
    <xf numFmtId="187" fontId="8" fillId="0" borderId="0" applyFont="0" applyFill="0" applyBorder="0" applyAlignment="0" applyProtection="0"/>
    <xf numFmtId="187" fontId="8" fillId="0" borderId="0" applyFont="0" applyFill="0" applyBorder="0" applyAlignment="0" applyProtection="0"/>
    <xf numFmtId="193" fontId="8" fillId="0" borderId="0" applyFont="0" applyFill="0" applyBorder="0" applyAlignment="0" applyProtection="0"/>
    <xf numFmtId="193" fontId="8" fillId="0" borderId="0" applyFont="0" applyFill="0" applyBorder="0" applyAlignment="0" applyProtection="0"/>
    <xf numFmtId="0"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90" fontId="8" fillId="0" borderId="0" applyFont="0" applyFill="0" applyBorder="0" applyAlignment="0" applyProtection="0"/>
    <xf numFmtId="174" fontId="3" fillId="0" borderId="0" applyFont="0" applyFill="0" applyBorder="0" applyAlignment="0" applyProtection="0"/>
    <xf numFmtId="187" fontId="8" fillId="0" borderId="0" applyFont="0" applyFill="0" applyBorder="0" applyAlignment="0" applyProtection="0"/>
    <xf numFmtId="190" fontId="8" fillId="0" borderId="0" applyFont="0" applyFill="0" applyBorder="0" applyAlignment="0" applyProtection="0"/>
    <xf numFmtId="192" fontId="8" fillId="0" borderId="0" applyFont="0" applyFill="0" applyBorder="0" applyAlignment="0" applyProtection="0"/>
    <xf numFmtId="194" fontId="3" fillId="0" borderId="0" applyFont="0" applyFill="0" applyBorder="0" applyAlignment="0" applyProtection="0"/>
    <xf numFmtId="173" fontId="3" fillId="0" borderId="0" applyFont="0" applyFill="0" applyBorder="0" applyAlignment="0" applyProtection="0"/>
    <xf numFmtId="0" fontId="8" fillId="0" borderId="0" applyFont="0" applyFill="0" applyBorder="0" applyAlignment="0" applyProtection="0"/>
    <xf numFmtId="168" fontId="12" fillId="0" borderId="0" applyFont="0" applyFill="0" applyBorder="0" applyAlignment="0" applyProtection="0"/>
    <xf numFmtId="0" fontId="3" fillId="0" borderId="0" applyFont="0" applyFill="0" applyBorder="0" applyAlignment="0" applyProtection="0"/>
    <xf numFmtId="0" fontId="12" fillId="0" borderId="0" applyFont="0" applyFill="0" applyBorder="0" applyAlignment="0" applyProtection="0"/>
    <xf numFmtId="195" fontId="8" fillId="0" borderId="0" applyFont="0" applyFill="0" applyBorder="0" applyAlignment="0" applyProtection="0"/>
    <xf numFmtId="165" fontId="8" fillId="0" borderId="0" applyFont="0" applyFill="0" applyBorder="0" applyAlignment="0" applyProtection="0"/>
    <xf numFmtId="172" fontId="8" fillId="0" borderId="0" applyFont="0" applyFill="0" applyBorder="0" applyAlignment="0" applyProtection="0"/>
    <xf numFmtId="196" fontId="8" fillId="0" borderId="0" applyFont="0" applyFill="0" applyBorder="0" applyAlignment="0" applyProtection="0"/>
    <xf numFmtId="0" fontId="29" fillId="54" borderId="0"/>
    <xf numFmtId="0" fontId="29" fillId="54" borderId="0"/>
    <xf numFmtId="0" fontId="29" fillId="54" borderId="0"/>
    <xf numFmtId="0" fontId="29" fillId="54" borderId="0"/>
    <xf numFmtId="0" fontId="29" fillId="54" borderId="0"/>
    <xf numFmtId="0" fontId="29" fillId="54"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38" fillId="0" borderId="0"/>
    <xf numFmtId="0" fontId="3" fillId="0" borderId="0"/>
    <xf numFmtId="0" fontId="8" fillId="0" borderId="0"/>
    <xf numFmtId="0" fontId="8" fillId="0" borderId="0"/>
    <xf numFmtId="0" fontId="8" fillId="0" borderId="0"/>
    <xf numFmtId="0" fontId="8" fillId="0" borderId="0"/>
    <xf numFmtId="0" fontId="3" fillId="0" borderId="0"/>
    <xf numFmtId="0" fontId="3" fillId="0" borderId="0"/>
    <xf numFmtId="0" fontId="39" fillId="0" borderId="0"/>
    <xf numFmtId="0" fontId="39" fillId="0" borderId="0"/>
    <xf numFmtId="0" fontId="3" fillId="0" borderId="0"/>
    <xf numFmtId="0" fontId="8" fillId="55" borderId="20"/>
    <xf numFmtId="0" fontId="8" fillId="55" borderId="20"/>
    <xf numFmtId="0" fontId="8" fillId="55" borderId="20"/>
    <xf numFmtId="0" fontId="8" fillId="55" borderId="20"/>
    <xf numFmtId="0" fontId="8" fillId="55" borderId="20"/>
    <xf numFmtId="0" fontId="8" fillId="55" borderId="20" applyNumberFormat="0" applyAlignment="0" applyProtection="0"/>
    <xf numFmtId="0" fontId="8" fillId="56" borderId="20" applyNumberFormat="0" applyFont="0" applyAlignment="0" applyProtection="0"/>
    <xf numFmtId="0" fontId="8" fillId="56" borderId="20" applyNumberFormat="0" applyFont="0" applyAlignment="0" applyProtection="0"/>
    <xf numFmtId="0" fontId="8" fillId="56" borderId="20" applyNumberFormat="0" applyFont="0" applyAlignment="0" applyProtection="0"/>
    <xf numFmtId="0" fontId="30" fillId="35" borderId="21" applyNumberFormat="0" applyAlignment="0" applyProtection="0"/>
    <xf numFmtId="0" fontId="30" fillId="35" borderId="21" applyNumberFormat="0" applyAlignment="0" applyProtection="0"/>
    <xf numFmtId="197" fontId="19" fillId="0" borderId="0">
      <protection locked="0"/>
    </xf>
    <xf numFmtId="9" fontId="8" fillId="0" borderId="0" applyFont="0" applyFill="0" applyBorder="0" applyAlignment="0" applyProtection="0"/>
    <xf numFmtId="9" fontId="3" fillId="0" borderId="0" applyFont="0" applyFill="0" applyBorder="0" applyAlignment="0" applyProtection="0"/>
    <xf numFmtId="9" fontId="3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3" fillId="0" borderId="0" applyFont="0" applyFill="0" applyBorder="0" applyAlignment="0" applyProtection="0"/>
    <xf numFmtId="9" fontId="8" fillId="0" borderId="0" applyFont="0" applyFill="0" applyBorder="0" applyAlignment="0" applyProtection="0"/>
    <xf numFmtId="9" fontId="3"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0" fontId="9" fillId="0" borderId="23" applyNumberFormat="0" applyFont="0" applyAlignment="0">
      <alignment horizontal="left"/>
    </xf>
    <xf numFmtId="0" fontId="30" fillId="36" borderId="21"/>
    <xf numFmtId="0" fontId="30" fillId="36" borderId="21"/>
    <xf numFmtId="0" fontId="30" fillId="36" borderId="21"/>
    <xf numFmtId="0" fontId="30" fillId="36" borderId="21"/>
    <xf numFmtId="0" fontId="30" fillId="36" borderId="21"/>
    <xf numFmtId="0" fontId="30" fillId="36" borderId="21" applyNumberFormat="0" applyAlignment="0" applyProtection="0"/>
    <xf numFmtId="0" fontId="30" fillId="35" borderId="21" applyNumberFormat="0" applyAlignment="0" applyProtection="0"/>
    <xf numFmtId="0" fontId="32" fillId="0" borderId="0"/>
    <xf numFmtId="0" fontId="32" fillId="0" borderId="0"/>
    <xf numFmtId="0" fontId="32" fillId="0" borderId="0"/>
    <xf numFmtId="0" fontId="32" fillId="0" borderId="0"/>
    <xf numFmtId="0" fontId="32" fillId="0" borderId="0"/>
    <xf numFmtId="0" fontId="32" fillId="0" borderId="0" applyNumberFormat="0" applyFill="0" applyBorder="0" applyAlignment="0" applyProtection="0"/>
    <xf numFmtId="0" fontId="26" fillId="0" borderId="0"/>
    <xf numFmtId="0" fontId="26" fillId="0" borderId="0"/>
    <xf numFmtId="0" fontId="26" fillId="0" borderId="0"/>
    <xf numFmtId="0" fontId="26" fillId="0" borderId="0"/>
    <xf numFmtId="0" fontId="26" fillId="0" borderId="0"/>
    <xf numFmtId="0" fontId="26" fillId="0" borderId="0" applyNumberFormat="0" applyFill="0" applyBorder="0" applyAlignment="0" applyProtection="0"/>
    <xf numFmtId="0" fontId="40" fillId="0" borderId="5" applyBorder="0">
      <alignment horizontal="center"/>
    </xf>
    <xf numFmtId="0" fontId="31" fillId="0" borderId="0" applyNumberFormat="0" applyFill="0" applyBorder="0" applyAlignment="0" applyProtection="0"/>
    <xf numFmtId="0" fontId="4" fillId="0" borderId="0">
      <alignment horizontal="left" vertical="top"/>
    </xf>
    <xf numFmtId="0" fontId="27" fillId="0" borderId="17"/>
    <xf numFmtId="0" fontId="27" fillId="0" borderId="17"/>
    <xf numFmtId="0" fontId="27" fillId="0" borderId="17"/>
    <xf numFmtId="0" fontId="27" fillId="0" borderId="17"/>
    <xf numFmtId="0" fontId="27" fillId="0" borderId="17"/>
    <xf numFmtId="0" fontId="27" fillId="0" borderId="17" applyNumberFormat="0" applyFill="0" applyAlignment="0" applyProtection="0"/>
    <xf numFmtId="0" fontId="8" fillId="0" borderId="0">
      <alignment horizontal="left" vertical="top"/>
    </xf>
    <xf numFmtId="0" fontId="28" fillId="0" borderId="18"/>
    <xf numFmtId="0" fontId="28" fillId="0" borderId="18"/>
    <xf numFmtId="0" fontId="28" fillId="0" borderId="18"/>
    <xf numFmtId="0" fontId="28" fillId="0" borderId="18"/>
    <xf numFmtId="0" fontId="28" fillId="0" borderId="18"/>
    <xf numFmtId="0" fontId="28" fillId="0" borderId="18" applyNumberFormat="0" applyFill="0" applyAlignment="0" applyProtection="0"/>
    <xf numFmtId="0" fontId="41" fillId="0" borderId="0">
      <alignment horizontal="left" vertical="top"/>
    </xf>
    <xf numFmtId="0" fontId="22" fillId="0" borderId="19"/>
    <xf numFmtId="0" fontId="22" fillId="0" borderId="19"/>
    <xf numFmtId="0" fontId="22" fillId="0" borderId="19"/>
    <xf numFmtId="0" fontId="22" fillId="0" borderId="19"/>
    <xf numFmtId="0" fontId="22" fillId="0" borderId="19"/>
    <xf numFmtId="0" fontId="22" fillId="0" borderId="19" applyNumberFormat="0" applyFill="0" applyAlignment="0" applyProtection="0"/>
    <xf numFmtId="0" fontId="31" fillId="0" borderId="0"/>
    <xf numFmtId="0" fontId="31" fillId="0" borderId="0"/>
    <xf numFmtId="0" fontId="31" fillId="0" borderId="0"/>
    <xf numFmtId="0" fontId="31" fillId="0" borderId="0"/>
    <xf numFmtId="0" fontId="31" fillId="0" borderId="0"/>
    <xf numFmtId="0" fontId="31" fillId="0" borderId="0" applyNumberFormat="0" applyFill="0" applyBorder="0" applyAlignment="0" applyProtection="0"/>
    <xf numFmtId="0" fontId="42" fillId="0" borderId="0" applyNumberFormat="0" applyFill="0" applyBorder="0" applyAlignment="0" applyProtection="0"/>
    <xf numFmtId="0" fontId="23" fillId="0" borderId="22"/>
    <xf numFmtId="0" fontId="23" fillId="0" borderId="22"/>
    <xf numFmtId="0" fontId="23" fillId="0" borderId="22"/>
    <xf numFmtId="0" fontId="23" fillId="0" borderId="22"/>
    <xf numFmtId="0" fontId="23" fillId="0" borderId="22"/>
    <xf numFmtId="0" fontId="23" fillId="0" borderId="22" applyNumberFormat="0" applyFill="0" applyAlignment="0" applyProtection="0"/>
    <xf numFmtId="0" fontId="23" fillId="0" borderId="22" applyNumberFormat="0" applyFill="0" applyAlignment="0" applyProtection="0"/>
    <xf numFmtId="0" fontId="40" fillId="0" borderId="0">
      <alignment horizontal="left" vertical="top"/>
    </xf>
    <xf numFmtId="198" fontId="8" fillId="0" borderId="0" applyFont="0" applyFill="0" applyBorder="0" applyAlignment="0" applyProtection="0"/>
    <xf numFmtId="0" fontId="32" fillId="0" borderId="0" applyNumberFormat="0" applyFill="0" applyBorder="0" applyAlignment="0" applyProtection="0"/>
    <xf numFmtId="174" fontId="8" fillId="0" borderId="0" applyFont="0" applyFill="0" applyBorder="0" applyAlignment="0" applyProtection="0"/>
    <xf numFmtId="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0" fontId="13" fillId="43"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3" fillId="62" borderId="0" applyNumberFormat="0" applyBorder="0" applyAlignment="0" applyProtection="0"/>
    <xf numFmtId="200" fontId="13" fillId="62" borderId="0" applyNumberFormat="0" applyBorder="0" applyAlignment="0" applyProtection="0"/>
    <xf numFmtId="200" fontId="13" fillId="62" borderId="0" applyNumberFormat="0" applyBorder="0" applyAlignment="0" applyProtection="0"/>
    <xf numFmtId="200" fontId="13" fillId="62" borderId="0" applyNumberFormat="0" applyBorder="0" applyAlignment="0" applyProtection="0"/>
    <xf numFmtId="200" fontId="13" fillId="62" borderId="0" applyNumberFormat="0" applyBorder="0" applyAlignment="0" applyProtection="0"/>
    <xf numFmtId="200" fontId="13" fillId="62" borderId="0" applyNumberFormat="0" applyBorder="0" applyAlignment="0" applyProtection="0"/>
    <xf numFmtId="200" fontId="13" fillId="62" borderId="0" applyNumberFormat="0" applyBorder="0" applyAlignment="0" applyProtection="0"/>
    <xf numFmtId="200" fontId="13" fillId="62" borderId="0" applyNumberFormat="0" applyBorder="0" applyAlignment="0" applyProtection="0"/>
    <xf numFmtId="200" fontId="13" fillId="62" borderId="0" applyNumberFormat="0" applyBorder="0" applyAlignment="0" applyProtection="0"/>
    <xf numFmtId="200" fontId="13" fillId="62" borderId="0" applyNumberFormat="0" applyBorder="0" applyAlignment="0" applyProtection="0"/>
    <xf numFmtId="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0" fontId="12" fillId="46"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0" fontId="13" fillId="47" borderId="0" applyNumberFormat="0" applyBorder="0" applyAlignment="0" applyProtection="0"/>
    <xf numFmtId="200" fontId="13" fillId="47" borderId="0" applyNumberFormat="0" applyBorder="0" applyAlignment="0" applyProtection="0"/>
    <xf numFmtId="200" fontId="13" fillId="47" borderId="0" applyNumberFormat="0" applyBorder="0" applyAlignment="0" applyProtection="0"/>
    <xf numFmtId="200" fontId="13" fillId="47" borderId="0" applyNumberFormat="0" applyBorder="0" applyAlignment="0" applyProtection="0"/>
    <xf numFmtId="200" fontId="13" fillId="47" borderId="0" applyNumberFormat="0" applyBorder="0" applyAlignment="0" applyProtection="0"/>
    <xf numFmtId="200" fontId="13" fillId="47" borderId="0" applyNumberFormat="0" applyBorder="0" applyAlignment="0" applyProtection="0"/>
    <xf numFmtId="200" fontId="13" fillId="47" borderId="0" applyNumberFormat="0" applyBorder="0" applyAlignment="0" applyProtection="0"/>
    <xf numFmtId="200" fontId="13" fillId="47" borderId="0" applyNumberFormat="0" applyBorder="0" applyAlignment="0" applyProtection="0"/>
    <xf numFmtId="200" fontId="13" fillId="47" borderId="0" applyNumberFormat="0" applyBorder="0" applyAlignment="0" applyProtection="0"/>
    <xf numFmtId="200" fontId="13" fillId="47" borderId="0" applyNumberFormat="0" applyBorder="0" applyAlignment="0" applyProtection="0"/>
    <xf numFmtId="200" fontId="13" fillId="47" borderId="0" applyNumberFormat="0" applyBorder="0" applyAlignment="0" applyProtection="0"/>
    <xf numFmtId="200" fontId="13" fillId="63" borderId="0" applyNumberFormat="0" applyBorder="0" applyAlignment="0" applyProtection="0"/>
    <xf numFmtId="200" fontId="13" fillId="63" borderId="0" applyNumberFormat="0" applyBorder="0" applyAlignment="0" applyProtection="0"/>
    <xf numFmtId="200" fontId="13" fillId="63" borderId="0" applyNumberFormat="0" applyBorder="0" applyAlignment="0" applyProtection="0"/>
    <xf numFmtId="200" fontId="13" fillId="63" borderId="0" applyNumberFormat="0" applyBorder="0" applyAlignment="0" applyProtection="0"/>
    <xf numFmtId="200" fontId="13" fillId="63" borderId="0" applyNumberFormat="0" applyBorder="0" applyAlignment="0" applyProtection="0"/>
    <xf numFmtId="200" fontId="13" fillId="63" borderId="0" applyNumberFormat="0" applyBorder="0" applyAlignment="0" applyProtection="0"/>
    <xf numFmtId="200" fontId="13" fillId="63" borderId="0" applyNumberFormat="0" applyBorder="0" applyAlignment="0" applyProtection="0"/>
    <xf numFmtId="200" fontId="13" fillId="63" borderId="0" applyNumberFormat="0" applyBorder="0" applyAlignment="0" applyProtection="0"/>
    <xf numFmtId="200" fontId="13" fillId="63" borderId="0" applyNumberFormat="0" applyBorder="0" applyAlignment="0" applyProtection="0"/>
    <xf numFmtId="200" fontId="13" fillId="63" borderId="0" applyNumberFormat="0" applyBorder="0" applyAlignment="0" applyProtection="0"/>
    <xf numFmtId="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0" fontId="12" fillId="49" borderId="0" applyNumberFormat="0" applyBorder="0" applyAlignment="0" applyProtection="0"/>
    <xf numFmtId="200" fontId="12" fillId="49" borderId="0" applyNumberFormat="0" applyBorder="0" applyAlignment="0" applyProtection="0"/>
    <xf numFmtId="200" fontId="12" fillId="49" borderId="0" applyNumberFormat="0" applyBorder="0" applyAlignment="0" applyProtection="0"/>
    <xf numFmtId="200" fontId="12" fillId="49" borderId="0" applyNumberFormat="0" applyBorder="0" applyAlignment="0" applyProtection="0"/>
    <xf numFmtId="200" fontId="12" fillId="49" borderId="0" applyNumberFormat="0" applyBorder="0" applyAlignment="0" applyProtection="0"/>
    <xf numFmtId="200" fontId="12" fillId="49" borderId="0" applyNumberFormat="0" applyBorder="0" applyAlignment="0" applyProtection="0"/>
    <xf numFmtId="200" fontId="12" fillId="49" borderId="0" applyNumberFormat="0" applyBorder="0" applyAlignment="0" applyProtection="0"/>
    <xf numFmtId="200" fontId="12" fillId="49" borderId="0" applyNumberFormat="0" applyBorder="0" applyAlignment="0" applyProtection="0"/>
    <xf numFmtId="200" fontId="12" fillId="49" borderId="0" applyNumberFormat="0" applyBorder="0" applyAlignment="0" applyProtection="0"/>
    <xf numFmtId="200" fontId="12" fillId="49" borderId="0" applyNumberFormat="0" applyBorder="0" applyAlignment="0" applyProtection="0"/>
    <xf numFmtId="200" fontId="12" fillId="49" borderId="0" applyNumberFormat="0" applyBorder="0" applyAlignment="0" applyProtection="0"/>
    <xf numFmtId="0" fontId="13"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3" fillId="47" borderId="0" applyNumberFormat="0" applyBorder="0" applyAlignment="0" applyProtection="0"/>
    <xf numFmtId="200" fontId="13" fillId="47" borderId="0" applyNumberFormat="0" applyBorder="0" applyAlignment="0" applyProtection="0"/>
    <xf numFmtId="200" fontId="13" fillId="47" borderId="0" applyNumberFormat="0" applyBorder="0" applyAlignment="0" applyProtection="0"/>
    <xf numFmtId="200" fontId="13" fillId="47" borderId="0" applyNumberFormat="0" applyBorder="0" applyAlignment="0" applyProtection="0"/>
    <xf numFmtId="200" fontId="13" fillId="47" borderId="0" applyNumberFormat="0" applyBorder="0" applyAlignment="0" applyProtection="0"/>
    <xf numFmtId="200" fontId="13" fillId="47" borderId="0" applyNumberFormat="0" applyBorder="0" applyAlignment="0" applyProtection="0"/>
    <xf numFmtId="200" fontId="13" fillId="47" borderId="0" applyNumberFormat="0" applyBorder="0" applyAlignment="0" applyProtection="0"/>
    <xf numFmtId="200" fontId="13" fillId="47" borderId="0" applyNumberFormat="0" applyBorder="0" applyAlignment="0" applyProtection="0"/>
    <xf numFmtId="200" fontId="13" fillId="47" borderId="0" applyNumberFormat="0" applyBorder="0" applyAlignment="0" applyProtection="0"/>
    <xf numFmtId="200" fontId="13" fillId="47" borderId="0" applyNumberFormat="0" applyBorder="0" applyAlignment="0" applyProtection="0"/>
    <xf numFmtId="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0" fontId="12" fillId="46"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0" fontId="13"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3" fillId="62" borderId="0" applyNumberFormat="0" applyBorder="0" applyAlignment="0" applyProtection="0"/>
    <xf numFmtId="200" fontId="13" fillId="62" borderId="0" applyNumberFormat="0" applyBorder="0" applyAlignment="0" applyProtection="0"/>
    <xf numFmtId="200" fontId="13" fillId="62" borderId="0" applyNumberFormat="0" applyBorder="0" applyAlignment="0" applyProtection="0"/>
    <xf numFmtId="200" fontId="13" fillId="62" borderId="0" applyNumberFormat="0" applyBorder="0" applyAlignment="0" applyProtection="0"/>
    <xf numFmtId="200" fontId="13" fillId="62" borderId="0" applyNumberFormat="0" applyBorder="0" applyAlignment="0" applyProtection="0"/>
    <xf numFmtId="200" fontId="13" fillId="62" borderId="0" applyNumberFormat="0" applyBorder="0" applyAlignment="0" applyProtection="0"/>
    <xf numFmtId="200" fontId="13" fillId="62" borderId="0" applyNumberFormat="0" applyBorder="0" applyAlignment="0" applyProtection="0"/>
    <xf numFmtId="200" fontId="13" fillId="62" borderId="0" applyNumberFormat="0" applyBorder="0" applyAlignment="0" applyProtection="0"/>
    <xf numFmtId="200" fontId="13" fillId="62" borderId="0" applyNumberFormat="0" applyBorder="0" applyAlignment="0" applyProtection="0"/>
    <xf numFmtId="200" fontId="13" fillId="62" borderId="0" applyNumberFormat="0" applyBorder="0" applyAlignment="0" applyProtection="0"/>
    <xf numFmtId="0" fontId="12" fillId="51" borderId="0" applyNumberFormat="0" applyBorder="0" applyAlignment="0" applyProtection="0"/>
    <xf numFmtId="200" fontId="12" fillId="51" borderId="0" applyNumberFormat="0" applyBorder="0" applyAlignment="0" applyProtection="0"/>
    <xf numFmtId="200" fontId="12" fillId="51" borderId="0" applyNumberFormat="0" applyBorder="0" applyAlignment="0" applyProtection="0"/>
    <xf numFmtId="200" fontId="12" fillId="51" borderId="0" applyNumberFormat="0" applyBorder="0" applyAlignment="0" applyProtection="0"/>
    <xf numFmtId="200" fontId="12" fillId="51" borderId="0" applyNumberFormat="0" applyBorder="0" applyAlignment="0" applyProtection="0"/>
    <xf numFmtId="200" fontId="12" fillId="51" borderId="0" applyNumberFormat="0" applyBorder="0" applyAlignment="0" applyProtection="0"/>
    <xf numFmtId="200" fontId="12" fillId="51" borderId="0" applyNumberFormat="0" applyBorder="0" applyAlignment="0" applyProtection="0"/>
    <xf numFmtId="200" fontId="12" fillId="51" borderId="0" applyNumberFormat="0" applyBorder="0" applyAlignment="0" applyProtection="0"/>
    <xf numFmtId="200" fontId="12" fillId="51" borderId="0" applyNumberFormat="0" applyBorder="0" applyAlignment="0" applyProtection="0"/>
    <xf numFmtId="200" fontId="12" fillId="51" borderId="0" applyNumberFormat="0" applyBorder="0" applyAlignment="0" applyProtection="0"/>
    <xf numFmtId="200" fontId="12" fillId="51" borderId="0" applyNumberFormat="0" applyBorder="0" applyAlignment="0" applyProtection="0"/>
    <xf numFmtId="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0" fontId="13" fillId="43"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3" fillId="64" borderId="0" applyNumberFormat="0" applyBorder="0" applyAlignment="0" applyProtection="0"/>
    <xf numFmtId="200" fontId="13" fillId="64" borderId="0" applyNumberFormat="0" applyBorder="0" applyAlignment="0" applyProtection="0"/>
    <xf numFmtId="200" fontId="13" fillId="64" borderId="0" applyNumberFormat="0" applyBorder="0" applyAlignment="0" applyProtection="0"/>
    <xf numFmtId="200" fontId="13" fillId="64" borderId="0" applyNumberFormat="0" applyBorder="0" applyAlignment="0" applyProtection="0"/>
    <xf numFmtId="200" fontId="13" fillId="64" borderId="0" applyNumberFormat="0" applyBorder="0" applyAlignment="0" applyProtection="0"/>
    <xf numFmtId="200" fontId="13" fillId="64" borderId="0" applyNumberFormat="0" applyBorder="0" applyAlignment="0" applyProtection="0"/>
    <xf numFmtId="200" fontId="13" fillId="64" borderId="0" applyNumberFormat="0" applyBorder="0" applyAlignment="0" applyProtection="0"/>
    <xf numFmtId="200" fontId="13" fillId="64" borderId="0" applyNumberFormat="0" applyBorder="0" applyAlignment="0" applyProtection="0"/>
    <xf numFmtId="200" fontId="13" fillId="64" borderId="0" applyNumberFormat="0" applyBorder="0" applyAlignment="0" applyProtection="0"/>
    <xf numFmtId="200" fontId="13" fillId="64" borderId="0" applyNumberFormat="0" applyBorder="0" applyAlignment="0" applyProtection="0"/>
    <xf numFmtId="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0" fontId="12" fillId="52" borderId="0" applyNumberFormat="0" applyBorder="0" applyAlignment="0" applyProtection="0"/>
    <xf numFmtId="200" fontId="12" fillId="52" borderId="0" applyNumberFormat="0" applyBorder="0" applyAlignment="0" applyProtection="0"/>
    <xf numFmtId="200" fontId="12" fillId="52" borderId="0" applyNumberFormat="0" applyBorder="0" applyAlignment="0" applyProtection="0"/>
    <xf numFmtId="200" fontId="12" fillId="52" borderId="0" applyNumberFormat="0" applyBorder="0" applyAlignment="0" applyProtection="0"/>
    <xf numFmtId="200" fontId="12" fillId="52" borderId="0" applyNumberFormat="0" applyBorder="0" applyAlignment="0" applyProtection="0"/>
    <xf numFmtId="200" fontId="12" fillId="52" borderId="0" applyNumberFormat="0" applyBorder="0" applyAlignment="0" applyProtection="0"/>
    <xf numFmtId="200" fontId="12" fillId="52" borderId="0" applyNumberFormat="0" applyBorder="0" applyAlignment="0" applyProtection="0"/>
    <xf numFmtId="200" fontId="12" fillId="52" borderId="0" applyNumberFormat="0" applyBorder="0" applyAlignment="0" applyProtection="0"/>
    <xf numFmtId="200" fontId="12" fillId="52" borderId="0" applyNumberFormat="0" applyBorder="0" applyAlignment="0" applyProtection="0"/>
    <xf numFmtId="200" fontId="12" fillId="52" borderId="0" applyNumberFormat="0" applyBorder="0" applyAlignment="0" applyProtection="0"/>
    <xf numFmtId="200" fontId="12" fillId="52" borderId="0" applyNumberFormat="0" applyBorder="0" applyAlignment="0" applyProtection="0"/>
    <xf numFmtId="0" fontId="13" fillId="52" borderId="0" applyNumberFormat="0" applyBorder="0" applyAlignment="0" applyProtection="0"/>
    <xf numFmtId="200" fontId="13" fillId="52" borderId="0" applyNumberFormat="0" applyBorder="0" applyAlignment="0" applyProtection="0"/>
    <xf numFmtId="200" fontId="13" fillId="52" borderId="0" applyNumberFormat="0" applyBorder="0" applyAlignment="0" applyProtection="0"/>
    <xf numFmtId="200" fontId="13" fillId="52" borderId="0" applyNumberFormat="0" applyBorder="0" applyAlignment="0" applyProtection="0"/>
    <xf numFmtId="200" fontId="13" fillId="52" borderId="0" applyNumberFormat="0" applyBorder="0" applyAlignment="0" applyProtection="0"/>
    <xf numFmtId="200" fontId="13" fillId="52" borderId="0" applyNumberFormat="0" applyBorder="0" applyAlignment="0" applyProtection="0"/>
    <xf numFmtId="200" fontId="13" fillId="52" borderId="0" applyNumberFormat="0" applyBorder="0" applyAlignment="0" applyProtection="0"/>
    <xf numFmtId="200" fontId="13" fillId="52" borderId="0" applyNumberFormat="0" applyBorder="0" applyAlignment="0" applyProtection="0"/>
    <xf numFmtId="200" fontId="13" fillId="52" borderId="0" applyNumberFormat="0" applyBorder="0" applyAlignment="0" applyProtection="0"/>
    <xf numFmtId="200" fontId="13" fillId="52" borderId="0" applyNumberFormat="0" applyBorder="0" applyAlignment="0" applyProtection="0"/>
    <xf numFmtId="200" fontId="13" fillId="52" borderId="0" applyNumberFormat="0" applyBorder="0" applyAlignment="0" applyProtection="0"/>
    <xf numFmtId="200" fontId="13" fillId="65" borderId="0" applyNumberFormat="0" applyBorder="0" applyAlignment="0" applyProtection="0"/>
    <xf numFmtId="200" fontId="13" fillId="65" borderId="0" applyNumberFormat="0" applyBorder="0" applyAlignment="0" applyProtection="0"/>
    <xf numFmtId="200" fontId="13" fillId="65" borderId="0" applyNumberFormat="0" applyBorder="0" applyAlignment="0" applyProtection="0"/>
    <xf numFmtId="200" fontId="13" fillId="65" borderId="0" applyNumberFormat="0" applyBorder="0" applyAlignment="0" applyProtection="0"/>
    <xf numFmtId="200" fontId="13" fillId="65" borderId="0" applyNumberFormat="0" applyBorder="0" applyAlignment="0" applyProtection="0"/>
    <xf numFmtId="200" fontId="13" fillId="65" borderId="0" applyNumberFormat="0" applyBorder="0" applyAlignment="0" applyProtection="0"/>
    <xf numFmtId="200" fontId="13" fillId="65" borderId="0" applyNumberFormat="0" applyBorder="0" applyAlignment="0" applyProtection="0"/>
    <xf numFmtId="200" fontId="13" fillId="65" borderId="0" applyNumberFormat="0" applyBorder="0" applyAlignment="0" applyProtection="0"/>
    <xf numFmtId="200" fontId="13" fillId="65" borderId="0" applyNumberFormat="0" applyBorder="0" applyAlignment="0" applyProtection="0"/>
    <xf numFmtId="200" fontId="13" fillId="65" borderId="0" applyNumberFormat="0" applyBorder="0" applyAlignment="0" applyProtection="0"/>
    <xf numFmtId="200" fontId="50" fillId="66" borderId="0" applyNumberFormat="0" applyBorder="0" applyAlignment="0" applyProtection="0"/>
    <xf numFmtId="200" fontId="50" fillId="66" borderId="0" applyNumberFormat="0" applyBorder="0" applyAlignment="0" applyProtection="0"/>
    <xf numFmtId="200" fontId="50" fillId="66" borderId="0" applyNumberFormat="0" applyBorder="0" applyAlignment="0" applyProtection="0"/>
    <xf numFmtId="200" fontId="50" fillId="66" borderId="0" applyNumberFormat="0" applyBorder="0" applyAlignment="0" applyProtection="0"/>
    <xf numFmtId="200" fontId="50" fillId="66" borderId="0" applyNumberFormat="0" applyBorder="0" applyAlignment="0" applyProtection="0"/>
    <xf numFmtId="200" fontId="50" fillId="66" borderId="0" applyNumberFormat="0" applyBorder="0" applyAlignment="0" applyProtection="0"/>
    <xf numFmtId="200" fontId="50" fillId="66" borderId="0" applyNumberFormat="0" applyBorder="0" applyAlignment="0" applyProtection="0"/>
    <xf numFmtId="200" fontId="50" fillId="66" borderId="0" applyNumberFormat="0" applyBorder="0" applyAlignment="0" applyProtection="0"/>
    <xf numFmtId="200" fontId="50" fillId="66" borderId="0" applyNumberFormat="0" applyBorder="0" applyAlignment="0" applyProtection="0"/>
    <xf numFmtId="200" fontId="50" fillId="66" borderId="0" applyNumberFormat="0" applyBorder="0" applyAlignment="0" applyProtection="0"/>
    <xf numFmtId="200" fontId="51" fillId="67" borderId="31" applyNumberFormat="0" applyAlignment="0" applyProtection="0"/>
    <xf numFmtId="200" fontId="51" fillId="67" borderId="31" applyNumberFormat="0" applyAlignment="0" applyProtection="0"/>
    <xf numFmtId="200" fontId="51" fillId="67" borderId="31" applyNumberFormat="0" applyAlignment="0" applyProtection="0"/>
    <xf numFmtId="200" fontId="51" fillId="67" borderId="31" applyNumberFormat="0" applyAlignment="0" applyProtection="0"/>
    <xf numFmtId="200" fontId="51" fillId="67" borderId="31" applyNumberFormat="0" applyAlignment="0" applyProtection="0"/>
    <xf numFmtId="200" fontId="51" fillId="67" borderId="31" applyNumberFormat="0" applyAlignment="0" applyProtection="0"/>
    <xf numFmtId="200" fontId="51" fillId="67" borderId="31" applyNumberFormat="0" applyAlignment="0" applyProtection="0"/>
    <xf numFmtId="200" fontId="51" fillId="67" borderId="31" applyNumberFormat="0" applyAlignment="0" applyProtection="0"/>
    <xf numFmtId="200" fontId="51" fillId="67" borderId="31" applyNumberFormat="0" applyAlignment="0" applyProtection="0"/>
    <xf numFmtId="200" fontId="17" fillId="47" borderId="15" applyNumberFormat="0" applyAlignment="0" applyProtection="0"/>
    <xf numFmtId="200" fontId="17" fillId="47" borderId="15" applyNumberFormat="0" applyAlignment="0" applyProtection="0"/>
    <xf numFmtId="200" fontId="17" fillId="47" borderId="15" applyNumberFormat="0" applyAlignment="0" applyProtection="0"/>
    <xf numFmtId="200" fontId="17" fillId="47" borderId="15" applyNumberFormat="0" applyAlignment="0" applyProtection="0"/>
    <xf numFmtId="200" fontId="17" fillId="47" borderId="15" applyNumberFormat="0" applyAlignment="0" applyProtection="0"/>
    <xf numFmtId="200" fontId="17" fillId="47" borderId="15" applyNumberFormat="0" applyAlignment="0" applyProtection="0"/>
    <xf numFmtId="200" fontId="17" fillId="47" borderId="15" applyNumberFormat="0" applyAlignment="0" applyProtection="0"/>
    <xf numFmtId="200" fontId="17" fillId="47" borderId="15" applyNumberFormat="0" applyAlignment="0" applyProtection="0"/>
    <xf numFmtId="200" fontId="17" fillId="47" borderId="15" applyNumberFormat="0" applyAlignment="0" applyProtection="0"/>
    <xf numFmtId="200" fontId="17" fillId="47" borderId="15" applyNumberFormat="0" applyAlignment="0" applyProtection="0"/>
    <xf numFmtId="0" fontId="23" fillId="39" borderId="0" applyNumberFormat="0" applyBorder="0" applyAlignment="0" applyProtection="0"/>
    <xf numFmtId="200" fontId="23" fillId="39" borderId="0" applyNumberFormat="0" applyBorder="0" applyAlignment="0" applyProtection="0"/>
    <xf numFmtId="200" fontId="23" fillId="39" borderId="0" applyNumberFormat="0" applyBorder="0" applyAlignment="0" applyProtection="0"/>
    <xf numFmtId="200" fontId="23" fillId="39" borderId="0" applyNumberFormat="0" applyBorder="0" applyAlignment="0" applyProtection="0"/>
    <xf numFmtId="200" fontId="23" fillId="39" borderId="0" applyNumberFormat="0" applyBorder="0" applyAlignment="0" applyProtection="0"/>
    <xf numFmtId="200" fontId="23" fillId="39" borderId="0" applyNumberFormat="0" applyBorder="0" applyAlignment="0" applyProtection="0"/>
    <xf numFmtId="200" fontId="23" fillId="39" borderId="0" applyNumberFormat="0" applyBorder="0" applyAlignment="0" applyProtection="0"/>
    <xf numFmtId="200" fontId="23" fillId="39" borderId="0" applyNumberFormat="0" applyBorder="0" applyAlignment="0" applyProtection="0"/>
    <xf numFmtId="200" fontId="23" fillId="39" borderId="0" applyNumberFormat="0" applyBorder="0" applyAlignment="0" applyProtection="0"/>
    <xf numFmtId="200" fontId="23" fillId="39" borderId="0" applyNumberFormat="0" applyBorder="0" applyAlignment="0" applyProtection="0"/>
    <xf numFmtId="200" fontId="23" fillId="39" borderId="0" applyNumberFormat="0" applyBorder="0" applyAlignment="0" applyProtection="0"/>
    <xf numFmtId="0" fontId="23" fillId="40" borderId="0" applyNumberFormat="0" applyBorder="0" applyAlignment="0" applyProtection="0"/>
    <xf numFmtId="200" fontId="23" fillId="40" borderId="0" applyNumberFormat="0" applyBorder="0" applyAlignment="0" applyProtection="0"/>
    <xf numFmtId="200" fontId="23" fillId="40" borderId="0" applyNumberFormat="0" applyBorder="0" applyAlignment="0" applyProtection="0"/>
    <xf numFmtId="200" fontId="23" fillId="40" borderId="0" applyNumberFormat="0" applyBorder="0" applyAlignment="0" applyProtection="0"/>
    <xf numFmtId="200" fontId="23" fillId="40" borderId="0" applyNumberFormat="0" applyBorder="0" applyAlignment="0" applyProtection="0"/>
    <xf numFmtId="200" fontId="23" fillId="40" borderId="0" applyNumberFormat="0" applyBorder="0" applyAlignment="0" applyProtection="0"/>
    <xf numFmtId="200" fontId="23" fillId="40" borderId="0" applyNumberFormat="0" applyBorder="0" applyAlignment="0" applyProtection="0"/>
    <xf numFmtId="200" fontId="23" fillId="40" borderId="0" applyNumberFormat="0" applyBorder="0" applyAlignment="0" applyProtection="0"/>
    <xf numFmtId="200" fontId="23" fillId="40" borderId="0" applyNumberFormat="0" applyBorder="0" applyAlignment="0" applyProtection="0"/>
    <xf numFmtId="200" fontId="23" fillId="40" borderId="0" applyNumberFormat="0" applyBorder="0" applyAlignment="0" applyProtection="0"/>
    <xf numFmtId="200" fontId="23" fillId="40" borderId="0" applyNumberFormat="0" applyBorder="0" applyAlignment="0" applyProtection="0"/>
    <xf numFmtId="0" fontId="23" fillId="41" borderId="0" applyNumberFormat="0" applyBorder="0" applyAlignment="0" applyProtection="0"/>
    <xf numFmtId="200" fontId="23" fillId="41" borderId="0" applyNumberFormat="0" applyBorder="0" applyAlignment="0" applyProtection="0"/>
    <xf numFmtId="200" fontId="23" fillId="41" borderId="0" applyNumberFormat="0" applyBorder="0" applyAlignment="0" applyProtection="0"/>
    <xf numFmtId="200" fontId="23" fillId="41" borderId="0" applyNumberFormat="0" applyBorder="0" applyAlignment="0" applyProtection="0"/>
    <xf numFmtId="200" fontId="23" fillId="41" borderId="0" applyNumberFormat="0" applyBorder="0" applyAlignment="0" applyProtection="0"/>
    <xf numFmtId="200" fontId="23" fillId="41" borderId="0" applyNumberFormat="0" applyBorder="0" applyAlignment="0" applyProtection="0"/>
    <xf numFmtId="200" fontId="23" fillId="41" borderId="0" applyNumberFormat="0" applyBorder="0" applyAlignment="0" applyProtection="0"/>
    <xf numFmtId="200" fontId="23" fillId="41" borderId="0" applyNumberFormat="0" applyBorder="0" applyAlignment="0" applyProtection="0"/>
    <xf numFmtId="200" fontId="23" fillId="41" borderId="0" applyNumberFormat="0" applyBorder="0" applyAlignment="0" applyProtection="0"/>
    <xf numFmtId="200" fontId="23" fillId="41" borderId="0" applyNumberFormat="0" applyBorder="0" applyAlignment="0" applyProtection="0"/>
    <xf numFmtId="200" fontId="23" fillId="41" borderId="0" applyNumberFormat="0" applyBorder="0" applyAlignment="0" applyProtection="0"/>
    <xf numFmtId="200" fontId="23" fillId="39" borderId="0" applyNumberFormat="0" applyBorder="0" applyAlignment="0" applyProtection="0"/>
    <xf numFmtId="200" fontId="23" fillId="39" borderId="0" applyNumberFormat="0" applyBorder="0" applyAlignment="0" applyProtection="0"/>
    <xf numFmtId="200" fontId="23" fillId="39" borderId="0" applyNumberFormat="0" applyBorder="0" applyAlignment="0" applyProtection="0"/>
    <xf numFmtId="200" fontId="23" fillId="39" borderId="0" applyNumberFormat="0" applyBorder="0" applyAlignment="0" applyProtection="0"/>
    <xf numFmtId="200" fontId="23" fillId="39" borderId="0" applyNumberFormat="0" applyBorder="0" applyAlignment="0" applyProtection="0"/>
    <xf numFmtId="200" fontId="23" fillId="39" borderId="0" applyNumberFormat="0" applyBorder="0" applyAlignment="0" applyProtection="0"/>
    <xf numFmtId="200" fontId="23" fillId="39" borderId="0" applyNumberFormat="0" applyBorder="0" applyAlignment="0" applyProtection="0"/>
    <xf numFmtId="200" fontId="23" fillId="39" borderId="0" applyNumberFormat="0" applyBorder="0" applyAlignment="0" applyProtection="0"/>
    <xf numFmtId="200" fontId="23" fillId="39" borderId="0" applyNumberFormat="0" applyBorder="0" applyAlignment="0" applyProtection="0"/>
    <xf numFmtId="200" fontId="23" fillId="39" borderId="0" applyNumberFormat="0" applyBorder="0" applyAlignment="0" applyProtection="0"/>
    <xf numFmtId="200" fontId="23" fillId="40" borderId="0" applyNumberFormat="0" applyBorder="0" applyAlignment="0" applyProtection="0"/>
    <xf numFmtId="200" fontId="23" fillId="40" borderId="0" applyNumberFormat="0" applyBorder="0" applyAlignment="0" applyProtection="0"/>
    <xf numFmtId="200" fontId="23" fillId="40" borderId="0" applyNumberFormat="0" applyBorder="0" applyAlignment="0" applyProtection="0"/>
    <xf numFmtId="200" fontId="23" fillId="40" borderId="0" applyNumberFormat="0" applyBorder="0" applyAlignment="0" applyProtection="0"/>
    <xf numFmtId="200" fontId="23" fillId="40" borderId="0" applyNumberFormat="0" applyBorder="0" applyAlignment="0" applyProtection="0"/>
    <xf numFmtId="200" fontId="23" fillId="40" borderId="0" applyNumberFormat="0" applyBorder="0" applyAlignment="0" applyProtection="0"/>
    <xf numFmtId="200" fontId="23" fillId="40" borderId="0" applyNumberFormat="0" applyBorder="0" applyAlignment="0" applyProtection="0"/>
    <xf numFmtId="200" fontId="23" fillId="40" borderId="0" applyNumberFormat="0" applyBorder="0" applyAlignment="0" applyProtection="0"/>
    <xf numFmtId="200" fontId="23" fillId="40" borderId="0" applyNumberFormat="0" applyBorder="0" applyAlignment="0" applyProtection="0"/>
    <xf numFmtId="200" fontId="23" fillId="40" borderId="0" applyNumberFormat="0" applyBorder="0" applyAlignment="0" applyProtection="0"/>
    <xf numFmtId="200" fontId="23" fillId="41" borderId="0" applyNumberFormat="0" applyBorder="0" applyAlignment="0" applyProtection="0"/>
    <xf numFmtId="200" fontId="23" fillId="41" borderId="0" applyNumberFormat="0" applyBorder="0" applyAlignment="0" applyProtection="0"/>
    <xf numFmtId="200" fontId="23" fillId="41" borderId="0" applyNumberFormat="0" applyBorder="0" applyAlignment="0" applyProtection="0"/>
    <xf numFmtId="200" fontId="23" fillId="41" borderId="0" applyNumberFormat="0" applyBorder="0" applyAlignment="0" applyProtection="0"/>
    <xf numFmtId="200" fontId="23" fillId="41" borderId="0" applyNumberFormat="0" applyBorder="0" applyAlignment="0" applyProtection="0"/>
    <xf numFmtId="200" fontId="23" fillId="41" borderId="0" applyNumberFormat="0" applyBorder="0" applyAlignment="0" applyProtection="0"/>
    <xf numFmtId="200" fontId="23" fillId="41" borderId="0" applyNumberFormat="0" applyBorder="0" applyAlignment="0" applyProtection="0"/>
    <xf numFmtId="200" fontId="23" fillId="41" borderId="0" applyNumberFormat="0" applyBorder="0" applyAlignment="0" applyProtection="0"/>
    <xf numFmtId="200" fontId="23" fillId="41" borderId="0" applyNumberFormat="0" applyBorder="0" applyAlignment="0" applyProtection="0"/>
    <xf numFmtId="200" fontId="23" fillId="41"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200" fontId="13" fillId="47" borderId="0" applyNumberFormat="0" applyBorder="0" applyAlignment="0" applyProtection="0"/>
    <xf numFmtId="200" fontId="13" fillId="47" borderId="0" applyNumberFormat="0" applyBorder="0" applyAlignment="0" applyProtection="0"/>
    <xf numFmtId="200" fontId="13" fillId="47" borderId="0" applyNumberFormat="0" applyBorder="0" applyAlignment="0" applyProtection="0"/>
    <xf numFmtId="200" fontId="13" fillId="47" borderId="0" applyNumberFormat="0" applyBorder="0" applyAlignment="0" applyProtection="0"/>
    <xf numFmtId="200" fontId="13" fillId="47" borderId="0" applyNumberFormat="0" applyBorder="0" applyAlignment="0" applyProtection="0"/>
    <xf numFmtId="200" fontId="13" fillId="47" borderId="0" applyNumberFormat="0" applyBorder="0" applyAlignment="0" applyProtection="0"/>
    <xf numFmtId="200" fontId="13" fillId="47" borderId="0" applyNumberFormat="0" applyBorder="0" applyAlignment="0" applyProtection="0"/>
    <xf numFmtId="200" fontId="13" fillId="47" borderId="0" applyNumberFormat="0" applyBorder="0" applyAlignment="0" applyProtection="0"/>
    <xf numFmtId="200" fontId="13" fillId="47" borderId="0" applyNumberFormat="0" applyBorder="0" applyAlignment="0" applyProtection="0"/>
    <xf numFmtId="200" fontId="13" fillId="47"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9" borderId="0" applyNumberFormat="0" applyBorder="0" applyAlignment="0" applyProtection="0"/>
    <xf numFmtId="200" fontId="12" fillId="49" borderId="0" applyNumberFormat="0" applyBorder="0" applyAlignment="0" applyProtection="0"/>
    <xf numFmtId="200" fontId="12" fillId="49" borderId="0" applyNumberFormat="0" applyBorder="0" applyAlignment="0" applyProtection="0"/>
    <xf numFmtId="200" fontId="12" fillId="49" borderId="0" applyNumberFormat="0" applyBorder="0" applyAlignment="0" applyProtection="0"/>
    <xf numFmtId="200" fontId="12" fillId="49" borderId="0" applyNumberFormat="0" applyBorder="0" applyAlignment="0" applyProtection="0"/>
    <xf numFmtId="200" fontId="12" fillId="49" borderId="0" applyNumberFormat="0" applyBorder="0" applyAlignment="0" applyProtection="0"/>
    <xf numFmtId="200" fontId="12" fillId="49" borderId="0" applyNumberFormat="0" applyBorder="0" applyAlignment="0" applyProtection="0"/>
    <xf numFmtId="200" fontId="12" fillId="49" borderId="0" applyNumberFormat="0" applyBorder="0" applyAlignment="0" applyProtection="0"/>
    <xf numFmtId="200" fontId="12" fillId="49" borderId="0" applyNumberFormat="0" applyBorder="0" applyAlignment="0" applyProtection="0"/>
    <xf numFmtId="200" fontId="12" fillId="49"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2" fillId="51" borderId="0" applyNumberFormat="0" applyBorder="0" applyAlignment="0" applyProtection="0"/>
    <xf numFmtId="200" fontId="12" fillId="51" borderId="0" applyNumberFormat="0" applyBorder="0" applyAlignment="0" applyProtection="0"/>
    <xf numFmtId="200" fontId="12" fillId="51" borderId="0" applyNumberFormat="0" applyBorder="0" applyAlignment="0" applyProtection="0"/>
    <xf numFmtId="200" fontId="12" fillId="51" borderId="0" applyNumberFormat="0" applyBorder="0" applyAlignment="0" applyProtection="0"/>
    <xf numFmtId="200" fontId="12" fillId="51" borderId="0" applyNumberFormat="0" applyBorder="0" applyAlignment="0" applyProtection="0"/>
    <xf numFmtId="200" fontId="12" fillId="51" borderId="0" applyNumberFormat="0" applyBorder="0" applyAlignment="0" applyProtection="0"/>
    <xf numFmtId="200" fontId="12" fillId="51" borderId="0" applyNumberFormat="0" applyBorder="0" applyAlignment="0" applyProtection="0"/>
    <xf numFmtId="200" fontId="12" fillId="51" borderId="0" applyNumberFormat="0" applyBorder="0" applyAlignment="0" applyProtection="0"/>
    <xf numFmtId="200" fontId="12" fillId="51" borderId="0" applyNumberFormat="0" applyBorder="0" applyAlignment="0" applyProtection="0"/>
    <xf numFmtId="200" fontId="12" fillId="51"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52" borderId="0" applyNumberFormat="0" applyBorder="0" applyAlignment="0" applyProtection="0"/>
    <xf numFmtId="200" fontId="12" fillId="52" borderId="0" applyNumberFormat="0" applyBorder="0" applyAlignment="0" applyProtection="0"/>
    <xf numFmtId="200" fontId="12" fillId="52" borderId="0" applyNumberFormat="0" applyBorder="0" applyAlignment="0" applyProtection="0"/>
    <xf numFmtId="200" fontId="12" fillId="52" borderId="0" applyNumberFormat="0" applyBorder="0" applyAlignment="0" applyProtection="0"/>
    <xf numFmtId="200" fontId="12" fillId="52" borderId="0" applyNumberFormat="0" applyBorder="0" applyAlignment="0" applyProtection="0"/>
    <xf numFmtId="200" fontId="12" fillId="52" borderId="0" applyNumberFormat="0" applyBorder="0" applyAlignment="0" applyProtection="0"/>
    <xf numFmtId="200" fontId="12" fillId="52" borderId="0" applyNumberFormat="0" applyBorder="0" applyAlignment="0" applyProtection="0"/>
    <xf numFmtId="200" fontId="12" fillId="52" borderId="0" applyNumberFormat="0" applyBorder="0" applyAlignment="0" applyProtection="0"/>
    <xf numFmtId="200" fontId="12" fillId="52" borderId="0" applyNumberFormat="0" applyBorder="0" applyAlignment="0" applyProtection="0"/>
    <xf numFmtId="200" fontId="12" fillId="52" borderId="0" applyNumberFormat="0" applyBorder="0" applyAlignment="0" applyProtection="0"/>
    <xf numFmtId="200" fontId="13" fillId="52" borderId="0" applyNumberFormat="0" applyBorder="0" applyAlignment="0" applyProtection="0"/>
    <xf numFmtId="200" fontId="13" fillId="52" borderId="0" applyNumberFormat="0" applyBorder="0" applyAlignment="0" applyProtection="0"/>
    <xf numFmtId="200" fontId="13" fillId="52" borderId="0" applyNumberFormat="0" applyBorder="0" applyAlignment="0" applyProtection="0"/>
    <xf numFmtId="200" fontId="13" fillId="52" borderId="0" applyNumberFormat="0" applyBorder="0" applyAlignment="0" applyProtection="0"/>
    <xf numFmtId="200" fontId="13" fillId="52" borderId="0" applyNumberFormat="0" applyBorder="0" applyAlignment="0" applyProtection="0"/>
    <xf numFmtId="200" fontId="13" fillId="52" borderId="0" applyNumberFormat="0" applyBorder="0" applyAlignment="0" applyProtection="0"/>
    <xf numFmtId="200" fontId="13" fillId="52" borderId="0" applyNumberFormat="0" applyBorder="0" applyAlignment="0" applyProtection="0"/>
    <xf numFmtId="200" fontId="13" fillId="52" borderId="0" applyNumberFormat="0" applyBorder="0" applyAlignment="0" applyProtection="0"/>
    <xf numFmtId="200" fontId="13" fillId="52" borderId="0" applyNumberFormat="0" applyBorder="0" applyAlignment="0" applyProtection="0"/>
    <xf numFmtId="200" fontId="13" fillId="52" borderId="0" applyNumberFormat="0" applyBorder="0" applyAlignment="0" applyProtection="0"/>
    <xf numFmtId="200" fontId="15" fillId="49" borderId="0" applyNumberFormat="0" applyBorder="0" applyAlignment="0" applyProtection="0"/>
    <xf numFmtId="200" fontId="15" fillId="49" borderId="0" applyNumberFormat="0" applyBorder="0" applyAlignment="0" applyProtection="0"/>
    <xf numFmtId="200" fontId="15" fillId="49" borderId="0" applyNumberFormat="0" applyBorder="0" applyAlignment="0" applyProtection="0"/>
    <xf numFmtId="200" fontId="15" fillId="49" borderId="0" applyNumberFormat="0" applyBorder="0" applyAlignment="0" applyProtection="0"/>
    <xf numFmtId="200" fontId="15" fillId="49" borderId="0" applyNumberFormat="0" applyBorder="0" applyAlignment="0" applyProtection="0"/>
    <xf numFmtId="200" fontId="15" fillId="49" borderId="0" applyNumberFormat="0" applyBorder="0" applyAlignment="0" applyProtection="0"/>
    <xf numFmtId="200" fontId="15" fillId="49" borderId="0" applyNumberFormat="0" applyBorder="0" applyAlignment="0" applyProtection="0"/>
    <xf numFmtId="200" fontId="15" fillId="49" borderId="0" applyNumberFormat="0" applyBorder="0" applyAlignment="0" applyProtection="0"/>
    <xf numFmtId="200" fontId="15" fillId="49" borderId="0" applyNumberFormat="0" applyBorder="0" applyAlignment="0" applyProtection="0"/>
    <xf numFmtId="200" fontId="15" fillId="49" borderId="0" applyNumberFormat="0" applyBorder="0" applyAlignment="0" applyProtection="0"/>
    <xf numFmtId="200" fontId="52" fillId="0" borderId="32" applyNumberFormat="0" applyFill="0" applyAlignment="0" applyProtection="0"/>
    <xf numFmtId="200" fontId="52" fillId="0" borderId="32" applyNumberFormat="0" applyFill="0" applyAlignment="0" applyProtection="0"/>
    <xf numFmtId="200" fontId="52" fillId="0" borderId="32" applyNumberFormat="0" applyFill="0" applyAlignment="0" applyProtection="0"/>
    <xf numFmtId="200" fontId="52" fillId="0" borderId="32" applyNumberFormat="0" applyFill="0" applyAlignment="0" applyProtection="0"/>
    <xf numFmtId="200" fontId="52" fillId="0" borderId="32" applyNumberFormat="0" applyFill="0" applyAlignment="0" applyProtection="0"/>
    <xf numFmtId="200" fontId="52" fillId="0" borderId="32" applyNumberFormat="0" applyFill="0" applyAlignment="0" applyProtection="0"/>
    <xf numFmtId="200" fontId="52" fillId="0" borderId="32" applyNumberFormat="0" applyFill="0" applyAlignment="0" applyProtection="0"/>
    <xf numFmtId="200" fontId="52" fillId="0" borderId="32" applyNumberFormat="0" applyFill="0" applyAlignment="0" applyProtection="0"/>
    <xf numFmtId="200" fontId="52" fillId="0" borderId="32" applyNumberFormat="0" applyFill="0" applyAlignment="0" applyProtection="0"/>
    <xf numFmtId="200" fontId="53" fillId="0" borderId="18" applyNumberFormat="0" applyFill="0" applyAlignment="0" applyProtection="0"/>
    <xf numFmtId="200" fontId="53" fillId="0" borderId="18" applyNumberFormat="0" applyFill="0" applyAlignment="0" applyProtection="0"/>
    <xf numFmtId="200" fontId="53" fillId="0" borderId="18" applyNumberFormat="0" applyFill="0" applyAlignment="0" applyProtection="0"/>
    <xf numFmtId="200" fontId="53" fillId="0" borderId="18" applyNumberFormat="0" applyFill="0" applyAlignment="0" applyProtection="0"/>
    <xf numFmtId="200" fontId="53" fillId="0" borderId="18" applyNumberFormat="0" applyFill="0" applyAlignment="0" applyProtection="0"/>
    <xf numFmtId="200" fontId="53" fillId="0" borderId="18" applyNumberFormat="0" applyFill="0" applyAlignment="0" applyProtection="0"/>
    <xf numFmtId="200" fontId="53" fillId="0" borderId="18" applyNumberFormat="0" applyFill="0" applyAlignment="0" applyProtection="0"/>
    <xf numFmtId="200" fontId="53" fillId="0" borderId="18" applyNumberFormat="0" applyFill="0" applyAlignment="0" applyProtection="0"/>
    <xf numFmtId="200" fontId="53" fillId="0" borderId="18" applyNumberFormat="0" applyFill="0" applyAlignment="0" applyProtection="0"/>
    <xf numFmtId="200" fontId="54" fillId="0" borderId="33" applyNumberFormat="0" applyFill="0" applyAlignment="0" applyProtection="0"/>
    <xf numFmtId="200" fontId="54" fillId="0" borderId="33" applyNumberFormat="0" applyFill="0" applyAlignment="0" applyProtection="0"/>
    <xf numFmtId="200" fontId="54" fillId="0" borderId="33" applyNumberFormat="0" applyFill="0" applyAlignment="0" applyProtection="0"/>
    <xf numFmtId="200" fontId="54" fillId="0" borderId="33" applyNumberFormat="0" applyFill="0" applyAlignment="0" applyProtection="0"/>
    <xf numFmtId="200" fontId="54" fillId="0" borderId="33" applyNumberFormat="0" applyFill="0" applyAlignment="0" applyProtection="0"/>
    <xf numFmtId="200" fontId="54" fillId="0" borderId="33" applyNumberFormat="0" applyFill="0" applyAlignment="0" applyProtection="0"/>
    <xf numFmtId="200" fontId="54" fillId="0" borderId="33" applyNumberFormat="0" applyFill="0" applyAlignment="0" applyProtection="0"/>
    <xf numFmtId="200" fontId="54" fillId="0" borderId="33" applyNumberFormat="0" applyFill="0" applyAlignment="0" applyProtection="0"/>
    <xf numFmtId="200" fontId="54" fillId="0" borderId="33" applyNumberFormat="0" applyFill="0" applyAlignment="0" applyProtection="0"/>
    <xf numFmtId="200" fontId="54" fillId="0" borderId="33" applyNumberFormat="0" applyFill="0" applyAlignment="0" applyProtection="0"/>
    <xf numFmtId="200" fontId="54" fillId="0" borderId="0" applyNumberFormat="0" applyFill="0" applyBorder="0" applyAlignment="0" applyProtection="0"/>
    <xf numFmtId="200" fontId="54" fillId="0" borderId="0" applyNumberFormat="0" applyFill="0" applyBorder="0" applyAlignment="0" applyProtection="0"/>
    <xf numFmtId="200" fontId="54" fillId="0" borderId="0" applyNumberFormat="0" applyFill="0" applyBorder="0" applyAlignment="0" applyProtection="0"/>
    <xf numFmtId="200" fontId="54" fillId="0" borderId="0" applyNumberFormat="0" applyFill="0" applyBorder="0" applyAlignment="0" applyProtection="0"/>
    <xf numFmtId="200" fontId="54" fillId="0" borderId="0" applyNumberFormat="0" applyFill="0" applyBorder="0" applyAlignment="0" applyProtection="0"/>
    <xf numFmtId="200" fontId="54" fillId="0" borderId="0" applyNumberFormat="0" applyFill="0" applyBorder="0" applyAlignment="0" applyProtection="0"/>
    <xf numFmtId="200" fontId="54" fillId="0" borderId="0" applyNumberFormat="0" applyFill="0" applyBorder="0" applyAlignment="0" applyProtection="0"/>
    <xf numFmtId="200" fontId="54" fillId="0" borderId="0" applyNumberFormat="0" applyFill="0" applyBorder="0" applyAlignment="0" applyProtection="0"/>
    <xf numFmtId="200" fontId="54" fillId="0" borderId="0" applyNumberFormat="0" applyFill="0" applyBorder="0" applyAlignment="0" applyProtection="0"/>
    <xf numFmtId="200" fontId="54" fillId="0" borderId="0" applyNumberFormat="0" applyFill="0" applyBorder="0" applyAlignment="0" applyProtection="0"/>
    <xf numFmtId="200" fontId="37" fillId="0" borderId="0" applyNumberFormat="0" applyFill="0" applyBorder="0" applyAlignment="0" applyProtection="0">
      <alignment vertical="top"/>
      <protection locked="0"/>
    </xf>
    <xf numFmtId="200" fontId="37" fillId="0" borderId="0" applyNumberFormat="0" applyFill="0" applyBorder="0" applyAlignment="0" applyProtection="0">
      <alignment vertical="top"/>
      <protection locked="0"/>
    </xf>
    <xf numFmtId="200" fontId="37" fillId="0" borderId="0" applyNumberFormat="0" applyFill="0" applyBorder="0" applyAlignment="0" applyProtection="0">
      <alignment vertical="top"/>
      <protection locked="0"/>
    </xf>
    <xf numFmtId="200" fontId="37" fillId="0" borderId="0" applyNumberFormat="0" applyFill="0" applyBorder="0" applyAlignment="0" applyProtection="0">
      <alignment vertical="top"/>
      <protection locked="0"/>
    </xf>
    <xf numFmtId="200" fontId="37" fillId="0" borderId="0" applyNumberFormat="0" applyFill="0" applyBorder="0" applyAlignment="0" applyProtection="0">
      <alignment vertical="top"/>
      <protection locked="0"/>
    </xf>
    <xf numFmtId="200" fontId="37" fillId="0" borderId="0" applyNumberFormat="0" applyFill="0" applyBorder="0" applyAlignment="0" applyProtection="0">
      <alignment vertical="top"/>
      <protection locked="0"/>
    </xf>
    <xf numFmtId="200" fontId="37" fillId="0" borderId="0" applyNumberFormat="0" applyFill="0" applyBorder="0" applyAlignment="0" applyProtection="0">
      <alignment vertical="top"/>
      <protection locked="0"/>
    </xf>
    <xf numFmtId="200" fontId="37" fillId="0" borderId="0" applyNumberFormat="0" applyFill="0" applyBorder="0" applyAlignment="0" applyProtection="0">
      <alignment vertical="top"/>
      <protection locked="0"/>
    </xf>
    <xf numFmtId="200" fontId="37" fillId="0" borderId="0" applyNumberFormat="0" applyFill="0" applyBorder="0" applyAlignment="0" applyProtection="0">
      <alignment vertical="top"/>
      <protection locked="0"/>
    </xf>
    <xf numFmtId="200" fontId="37" fillId="0" borderId="0" applyNumberFormat="0" applyFill="0" applyBorder="0" applyAlignment="0" applyProtection="0">
      <alignment vertical="top"/>
      <protection locked="0"/>
    </xf>
    <xf numFmtId="200" fontId="24" fillId="52" borderId="31" applyNumberFormat="0" applyAlignment="0" applyProtection="0"/>
    <xf numFmtId="200" fontId="24" fillId="52" borderId="31" applyNumberFormat="0" applyAlignment="0" applyProtection="0"/>
    <xf numFmtId="200" fontId="24" fillId="52" borderId="31" applyNumberFormat="0" applyAlignment="0" applyProtection="0"/>
    <xf numFmtId="200" fontId="24" fillId="52" borderId="31" applyNumberFormat="0" applyAlignment="0" applyProtection="0"/>
    <xf numFmtId="200" fontId="24" fillId="52" borderId="31" applyNumberFormat="0" applyAlignment="0" applyProtection="0"/>
    <xf numFmtId="200" fontId="24" fillId="52" borderId="31" applyNumberFormat="0" applyAlignment="0" applyProtection="0"/>
    <xf numFmtId="200" fontId="24" fillId="52" borderId="31" applyNumberFormat="0" applyAlignment="0" applyProtection="0"/>
    <xf numFmtId="200" fontId="24" fillId="52" borderId="31" applyNumberFormat="0" applyAlignment="0" applyProtection="0"/>
    <xf numFmtId="200" fontId="24" fillId="52" borderId="31" applyNumberFormat="0" applyAlignment="0" applyProtection="0"/>
    <xf numFmtId="200" fontId="55" fillId="0" borderId="16" applyNumberFormat="0" applyFill="0" applyAlignment="0" applyProtection="0"/>
    <xf numFmtId="200" fontId="55" fillId="0" borderId="16" applyNumberFormat="0" applyFill="0" applyAlignment="0" applyProtection="0"/>
    <xf numFmtId="200" fontId="55" fillId="0" borderId="16" applyNumberFormat="0" applyFill="0" applyAlignment="0" applyProtection="0"/>
    <xf numFmtId="200" fontId="55" fillId="0" borderId="16" applyNumberFormat="0" applyFill="0" applyAlignment="0" applyProtection="0"/>
    <xf numFmtId="200" fontId="55" fillId="0" borderId="16" applyNumberFormat="0" applyFill="0" applyAlignment="0" applyProtection="0"/>
    <xf numFmtId="200" fontId="55" fillId="0" borderId="16" applyNumberFormat="0" applyFill="0" applyAlignment="0" applyProtection="0"/>
    <xf numFmtId="200" fontId="55" fillId="0" borderId="16" applyNumberFormat="0" applyFill="0" applyAlignment="0" applyProtection="0"/>
    <xf numFmtId="200" fontId="55" fillId="0" borderId="16" applyNumberFormat="0" applyFill="0" applyAlignment="0" applyProtection="0"/>
    <xf numFmtId="200" fontId="55" fillId="0" borderId="16" applyNumberFormat="0" applyFill="0" applyAlignment="0" applyProtection="0"/>
    <xf numFmtId="200" fontId="55" fillId="0" borderId="16" applyNumberFormat="0" applyFill="0" applyAlignment="0" applyProtection="0"/>
    <xf numFmtId="167" fontId="8" fillId="0" borderId="0" applyFont="0" applyFill="0" applyBorder="0" applyAlignment="0" applyProtection="0"/>
    <xf numFmtId="172" fontId="8" fillId="0" borderId="0" applyFont="0" applyFill="0" applyBorder="0" applyAlignment="0" applyProtection="0"/>
    <xf numFmtId="169" fontId="2"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200" fontId="8" fillId="0" borderId="0" applyFill="0" applyBorder="0" applyAlignment="0" applyProtection="0"/>
    <xf numFmtId="200" fontId="8" fillId="0" borderId="0" applyFill="0" applyBorder="0" applyAlignment="0" applyProtection="0"/>
    <xf numFmtId="174" fontId="2" fillId="0" borderId="0" applyFont="0" applyFill="0" applyBorder="0" applyAlignment="0" applyProtection="0"/>
    <xf numFmtId="200" fontId="8" fillId="0" borderId="0" applyFill="0" applyBorder="0" applyAlignment="0" applyProtection="0"/>
    <xf numFmtId="200" fontId="8" fillId="0" borderId="0" applyFill="0" applyBorder="0" applyAlignment="0" applyProtection="0"/>
    <xf numFmtId="200" fontId="8" fillId="0" borderId="0" applyFill="0" applyBorder="0" applyAlignment="0" applyProtection="0"/>
    <xf numFmtId="200" fontId="8" fillId="0" borderId="0" applyFill="0" applyBorder="0" applyAlignment="0" applyProtection="0"/>
    <xf numFmtId="200" fontId="8" fillId="0" borderId="0" applyFill="0" applyBorder="0" applyAlignment="0" applyProtection="0"/>
    <xf numFmtId="200" fontId="8" fillId="0" borderId="0" applyFill="0" applyBorder="0" applyAlignment="0" applyProtection="0"/>
    <xf numFmtId="200" fontId="8" fillId="0" borderId="0" applyFill="0" applyBorder="0" applyAlignment="0" applyProtection="0"/>
    <xf numFmtId="200" fontId="8" fillId="0" borderId="0" applyFill="0" applyBorder="0" applyAlignment="0" applyProtection="0"/>
    <xf numFmtId="170" fontId="12" fillId="0" borderId="0" applyFont="0" applyFill="0" applyBorder="0" applyAlignment="0" applyProtection="0"/>
    <xf numFmtId="200" fontId="2" fillId="0" borderId="0" applyFont="0" applyFill="0" applyBorder="0" applyAlignment="0" applyProtection="0"/>
    <xf numFmtId="200" fontId="2" fillId="0" borderId="0" applyFont="0" applyFill="0" applyBorder="0" applyAlignment="0" applyProtection="0"/>
    <xf numFmtId="200" fontId="2" fillId="0" borderId="0" applyFont="0" applyFill="0" applyBorder="0" applyAlignment="0" applyProtection="0"/>
    <xf numFmtId="200" fontId="2" fillId="0" borderId="0" applyFont="0" applyFill="0" applyBorder="0" applyAlignment="0" applyProtection="0"/>
    <xf numFmtId="0" fontId="12" fillId="0" borderId="0" applyFont="0" applyFill="0" applyBorder="0" applyAlignment="0" applyProtection="0"/>
    <xf numFmtId="200" fontId="12" fillId="0" borderId="0" applyFont="0" applyFill="0" applyBorder="0" applyAlignment="0" applyProtection="0"/>
    <xf numFmtId="200" fontId="12" fillId="0" borderId="0" applyFont="0" applyFill="0" applyBorder="0" applyAlignment="0" applyProtection="0"/>
    <xf numFmtId="0" fontId="2" fillId="0" borderId="0" applyFont="0" applyFill="0" applyBorder="0" applyAlignment="0" applyProtection="0"/>
    <xf numFmtId="0" fontId="12" fillId="0" borderId="0" applyFont="0" applyFill="0" applyBorder="0" applyAlignment="0" applyProtection="0"/>
    <xf numFmtId="200" fontId="12" fillId="0" borderId="0" applyFont="0" applyFill="0" applyBorder="0" applyAlignment="0" applyProtection="0"/>
    <xf numFmtId="200" fontId="12" fillId="0" borderId="0" applyFont="0" applyFill="0" applyBorder="0" applyAlignment="0" applyProtection="0"/>
    <xf numFmtId="200" fontId="12" fillId="0" borderId="0" applyFont="0" applyFill="0" applyBorder="0" applyAlignment="0" applyProtection="0"/>
    <xf numFmtId="200" fontId="12" fillId="0" borderId="0" applyFont="0" applyFill="0" applyBorder="0" applyAlignment="0" applyProtection="0"/>
    <xf numFmtId="200" fontId="12" fillId="0" borderId="0" applyFont="0" applyFill="0" applyBorder="0" applyAlignment="0" applyProtection="0"/>
    <xf numFmtId="200" fontId="12" fillId="0" borderId="0" applyFont="0" applyFill="0" applyBorder="0" applyAlignment="0" applyProtection="0"/>
    <xf numFmtId="200" fontId="12" fillId="0" borderId="0" applyFont="0" applyFill="0" applyBorder="0" applyAlignment="0" applyProtection="0"/>
    <xf numFmtId="201" fontId="2" fillId="0" borderId="0" applyFont="0" applyFill="0" applyBorder="0" applyAlignment="0" applyProtection="0"/>
    <xf numFmtId="174" fontId="56" fillId="0" borderId="0" applyFont="0" applyFill="0" applyBorder="0" applyAlignment="0" applyProtection="0"/>
    <xf numFmtId="200" fontId="2" fillId="0" borderId="0" applyFont="0" applyFill="0" applyBorder="0" applyAlignment="0" applyProtection="0"/>
    <xf numFmtId="187" fontId="8" fillId="0" borderId="0" applyFont="0" applyFill="0" applyBorder="0" applyAlignment="0" applyProtection="0"/>
    <xf numFmtId="200" fontId="8" fillId="0" borderId="0" applyFont="0" applyFill="0" applyBorder="0" applyAlignment="0" applyProtection="0"/>
    <xf numFmtId="200" fontId="8" fillId="0" borderId="0" applyFont="0" applyFill="0" applyBorder="0" applyAlignment="0" applyProtection="0"/>
    <xf numFmtId="200" fontId="8" fillId="0" borderId="0" applyFont="0" applyFill="0" applyBorder="0" applyAlignment="0" applyProtection="0"/>
    <xf numFmtId="200" fontId="8" fillId="0" borderId="0" applyFont="0" applyFill="0" applyBorder="0" applyAlignment="0" applyProtection="0"/>
    <xf numFmtId="200" fontId="8" fillId="0" borderId="0" applyFont="0" applyFill="0" applyBorder="0" applyAlignment="0" applyProtection="0"/>
    <xf numFmtId="200" fontId="8" fillId="0" borderId="0" applyFont="0" applyFill="0" applyBorder="0" applyAlignment="0" applyProtection="0"/>
    <xf numFmtId="200" fontId="8" fillId="0" borderId="0" applyFont="0" applyFill="0" applyBorder="0" applyAlignment="0" applyProtection="0"/>
    <xf numFmtId="200" fontId="8" fillId="0" borderId="0" applyFont="0" applyFill="0" applyBorder="0" applyAlignment="0" applyProtection="0"/>
    <xf numFmtId="200" fontId="8" fillId="0" borderId="0" applyFont="0" applyFill="0" applyBorder="0" applyAlignment="0" applyProtection="0"/>
    <xf numFmtId="200" fontId="8" fillId="0" borderId="0" applyFont="0" applyFill="0" applyBorder="0" applyAlignment="0" applyProtection="0"/>
    <xf numFmtId="200" fontId="12" fillId="0" borderId="0" applyFont="0" applyFill="0" applyBorder="0" applyAlignment="0" applyProtection="0"/>
    <xf numFmtId="200" fontId="12" fillId="0" borderId="0" applyFont="0" applyFill="0" applyBorder="0" applyAlignment="0" applyProtection="0"/>
    <xf numFmtId="0" fontId="2" fillId="0" borderId="0" applyFont="0" applyFill="0" applyBorder="0" applyAlignment="0" applyProtection="0"/>
    <xf numFmtId="202" fontId="8" fillId="0" borderId="0" applyFont="0" applyFill="0" applyBorder="0" applyAlignment="0" applyProtection="0"/>
    <xf numFmtId="200" fontId="12" fillId="0" borderId="0" applyFont="0" applyFill="0" applyBorder="0" applyAlignment="0" applyProtection="0"/>
    <xf numFmtId="200" fontId="12" fillId="0" borderId="0" applyFont="0" applyFill="0" applyBorder="0" applyAlignment="0" applyProtection="0"/>
    <xf numFmtId="200" fontId="12" fillId="0" borderId="0" applyFont="0" applyFill="0" applyBorder="0" applyAlignment="0" applyProtection="0"/>
    <xf numFmtId="200" fontId="12" fillId="0" borderId="0" applyFont="0" applyFill="0" applyBorder="0" applyAlignment="0" applyProtection="0"/>
    <xf numFmtId="200" fontId="12" fillId="0" borderId="0" applyFont="0" applyFill="0" applyBorder="0" applyAlignment="0" applyProtection="0"/>
    <xf numFmtId="200" fontId="12" fillId="0" borderId="0" applyFont="0" applyFill="0" applyBorder="0" applyAlignment="0" applyProtection="0"/>
    <xf numFmtId="200" fontId="12" fillId="0" borderId="0" applyFont="0" applyFill="0" applyBorder="0" applyAlignment="0" applyProtection="0"/>
    <xf numFmtId="168"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200" fontId="2" fillId="0" borderId="0"/>
    <xf numFmtId="200" fontId="2" fillId="0" borderId="0"/>
    <xf numFmtId="200" fontId="2" fillId="0" borderId="0"/>
    <xf numFmtId="200" fontId="2" fillId="0" borderId="0"/>
    <xf numFmtId="200" fontId="2" fillId="0" borderId="0"/>
    <xf numFmtId="200" fontId="2" fillId="0" borderId="0"/>
    <xf numFmtId="0" fontId="8" fillId="0" borderId="0"/>
    <xf numFmtId="200" fontId="2" fillId="0" borderId="0"/>
    <xf numFmtId="200" fontId="2" fillId="0" borderId="0"/>
    <xf numFmtId="200" fontId="2" fillId="0" borderId="0"/>
    <xf numFmtId="200" fontId="2" fillId="0" borderId="0"/>
    <xf numFmtId="200" fontId="2" fillId="0" borderId="0"/>
    <xf numFmtId="200" fontId="2" fillId="0" borderId="0"/>
    <xf numFmtId="200" fontId="2" fillId="0" borderId="0"/>
    <xf numFmtId="0" fontId="8" fillId="0" borderId="0"/>
    <xf numFmtId="200" fontId="8" fillId="0" borderId="0"/>
    <xf numFmtId="200" fontId="8" fillId="0" borderId="0"/>
    <xf numFmtId="200" fontId="8" fillId="0" borderId="0"/>
    <xf numFmtId="200" fontId="8" fillId="0" borderId="0"/>
    <xf numFmtId="200" fontId="8" fillId="0" borderId="0"/>
    <xf numFmtId="200" fontId="8" fillId="0" borderId="0"/>
    <xf numFmtId="200" fontId="8" fillId="0" borderId="0"/>
    <xf numFmtId="200" fontId="8" fillId="0" borderId="0"/>
    <xf numFmtId="200" fontId="2" fillId="0" borderId="0"/>
    <xf numFmtId="200" fontId="2" fillId="0" borderId="0"/>
    <xf numFmtId="0" fontId="57" fillId="0" borderId="0" applyNumberFormat="0" applyFill="0" applyBorder="0" applyProtection="0">
      <alignment vertical="top"/>
    </xf>
    <xf numFmtId="200" fontId="2" fillId="0" borderId="0"/>
    <xf numFmtId="200" fontId="2" fillId="0" borderId="0"/>
    <xf numFmtId="200" fontId="2" fillId="0" borderId="0"/>
    <xf numFmtId="200" fontId="2" fillId="0" borderId="0"/>
    <xf numFmtId="200" fontId="2" fillId="0" borderId="0"/>
    <xf numFmtId="200" fontId="2" fillId="0" borderId="0"/>
    <xf numFmtId="200" fontId="2" fillId="0" borderId="0"/>
    <xf numFmtId="200" fontId="2" fillId="0" borderId="0"/>
    <xf numFmtId="200" fontId="2" fillId="0" borderId="0"/>
    <xf numFmtId="200" fontId="2" fillId="0" borderId="0"/>
    <xf numFmtId="200" fontId="2" fillId="0" borderId="0"/>
    <xf numFmtId="200" fontId="2" fillId="0" borderId="0"/>
    <xf numFmtId="200" fontId="2" fillId="0" borderId="0"/>
    <xf numFmtId="200" fontId="8" fillId="45" borderId="34" applyNumberFormat="0" applyFont="0" applyAlignment="0" applyProtection="0"/>
    <xf numFmtId="200" fontId="8" fillId="45" borderId="34" applyNumberFormat="0" applyFont="0" applyAlignment="0" applyProtection="0"/>
    <xf numFmtId="200" fontId="8" fillId="45" borderId="34" applyNumberFormat="0" applyFont="0" applyAlignment="0" applyProtection="0"/>
    <xf numFmtId="200" fontId="8" fillId="45" borderId="34" applyNumberFormat="0" applyFont="0" applyAlignment="0" applyProtection="0"/>
    <xf numFmtId="200" fontId="8" fillId="45" borderId="34" applyNumberFormat="0" applyFont="0" applyAlignment="0" applyProtection="0"/>
    <xf numFmtId="200" fontId="8" fillId="45" borderId="34" applyNumberFormat="0" applyFont="0" applyAlignment="0" applyProtection="0"/>
    <xf numFmtId="200" fontId="8" fillId="45" borderId="34" applyNumberFormat="0" applyFont="0" applyAlignment="0" applyProtection="0"/>
    <xf numFmtId="200" fontId="8" fillId="45" borderId="34" applyNumberFormat="0" applyFont="0" applyAlignment="0" applyProtection="0"/>
    <xf numFmtId="200" fontId="8" fillId="45" borderId="34" applyNumberFormat="0" applyFont="0" applyAlignment="0" applyProtection="0"/>
    <xf numFmtId="200" fontId="30" fillId="67" borderId="35" applyNumberFormat="0" applyAlignment="0" applyProtection="0"/>
    <xf numFmtId="200" fontId="30" fillId="67" borderId="35" applyNumberFormat="0" applyAlignment="0" applyProtection="0"/>
    <xf numFmtId="200" fontId="30" fillId="67" borderId="35" applyNumberFormat="0" applyAlignment="0" applyProtection="0"/>
    <xf numFmtId="200" fontId="30" fillId="67" borderId="35" applyNumberFormat="0" applyAlignment="0" applyProtection="0"/>
    <xf numFmtId="200" fontId="30" fillId="67" borderId="35" applyNumberFormat="0" applyAlignment="0" applyProtection="0"/>
    <xf numFmtId="200" fontId="30" fillId="67" borderId="35" applyNumberFormat="0" applyAlignment="0" applyProtection="0"/>
    <xf numFmtId="200" fontId="30" fillId="67" borderId="35" applyNumberFormat="0" applyAlignment="0" applyProtection="0"/>
    <xf numFmtId="200" fontId="30" fillId="67" borderId="35" applyNumberFormat="0" applyAlignment="0" applyProtection="0"/>
    <xf numFmtId="200" fontId="30" fillId="67" borderId="35" applyNumberFormat="0" applyAlignment="0" applyProtection="0"/>
    <xf numFmtId="9" fontId="8" fillId="0" borderId="0" applyFont="0" applyFill="0" applyBorder="0" applyAlignment="0" applyProtection="0"/>
    <xf numFmtId="9" fontId="8" fillId="0" borderId="0" applyFont="0" applyFill="0" applyBorder="0" applyAlignment="0" applyProtection="0"/>
    <xf numFmtId="9" fontId="56"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0" fontId="42" fillId="0" borderId="0" applyNumberFormat="0" applyFill="0" applyBorder="0" applyAlignment="0" applyProtection="0"/>
    <xf numFmtId="200" fontId="42" fillId="0" borderId="0" applyNumberFormat="0" applyFill="0" applyBorder="0" applyAlignment="0" applyProtection="0"/>
    <xf numFmtId="200" fontId="42" fillId="0" borderId="0" applyNumberFormat="0" applyFill="0" applyBorder="0" applyAlignment="0" applyProtection="0"/>
    <xf numFmtId="200" fontId="42" fillId="0" borderId="0" applyNumberFormat="0" applyFill="0" applyBorder="0" applyAlignment="0" applyProtection="0"/>
    <xf numFmtId="200" fontId="42" fillId="0" borderId="0" applyNumberFormat="0" applyFill="0" applyBorder="0" applyAlignment="0" applyProtection="0"/>
    <xf numFmtId="200" fontId="42" fillId="0" borderId="0" applyNumberFormat="0" applyFill="0" applyBorder="0" applyAlignment="0" applyProtection="0"/>
    <xf numFmtId="200" fontId="42" fillId="0" borderId="0" applyNumberFormat="0" applyFill="0" applyBorder="0" applyAlignment="0" applyProtection="0"/>
    <xf numFmtId="200" fontId="42" fillId="0" borderId="0" applyNumberFormat="0" applyFill="0" applyBorder="0" applyAlignment="0" applyProtection="0"/>
    <xf numFmtId="200" fontId="42" fillId="0" borderId="0" applyNumberFormat="0" applyFill="0" applyBorder="0" applyAlignment="0" applyProtection="0"/>
    <xf numFmtId="200" fontId="42" fillId="0" borderId="0" applyNumberFormat="0" applyFill="0" applyBorder="0" applyAlignment="0" applyProtection="0"/>
    <xf numFmtId="200" fontId="42" fillId="0" borderId="0" applyNumberFormat="0" applyFill="0" applyBorder="0" applyAlignment="0" applyProtection="0"/>
    <xf numFmtId="200" fontId="42" fillId="0" borderId="0" applyNumberFormat="0" applyFill="0" applyBorder="0" applyAlignment="0" applyProtection="0"/>
    <xf numFmtId="200" fontId="42" fillId="0" borderId="0" applyNumberFormat="0" applyFill="0" applyBorder="0" applyAlignment="0" applyProtection="0"/>
    <xf numFmtId="200" fontId="42" fillId="0" borderId="0" applyNumberFormat="0" applyFill="0" applyBorder="0" applyAlignment="0" applyProtection="0"/>
    <xf numFmtId="200" fontId="42" fillId="0" borderId="0" applyNumberFormat="0" applyFill="0" applyBorder="0" applyAlignment="0" applyProtection="0"/>
    <xf numFmtId="200" fontId="42" fillId="0" borderId="0" applyNumberFormat="0" applyFill="0" applyBorder="0" applyAlignment="0" applyProtection="0"/>
    <xf numFmtId="200" fontId="42" fillId="0" borderId="0" applyNumberFormat="0" applyFill="0" applyBorder="0" applyAlignment="0" applyProtection="0"/>
    <xf numFmtId="200" fontId="42" fillId="0" borderId="0" applyNumberFormat="0" applyFill="0" applyBorder="0" applyAlignment="0" applyProtection="0"/>
    <xf numFmtId="200" fontId="42" fillId="0" borderId="0" applyNumberFormat="0" applyFill="0" applyBorder="0" applyAlignment="0" applyProtection="0"/>
    <xf numFmtId="200" fontId="42" fillId="0" borderId="0" applyNumberFormat="0" applyFill="0" applyBorder="0" applyAlignment="0" applyProtection="0"/>
    <xf numFmtId="200" fontId="42" fillId="0" borderId="0" applyNumberFormat="0" applyFill="0" applyBorder="0" applyAlignment="0" applyProtection="0"/>
    <xf numFmtId="200" fontId="32" fillId="0" borderId="0" applyNumberFormat="0" applyFill="0" applyBorder="0" applyAlignment="0" applyProtection="0"/>
    <xf numFmtId="200" fontId="32" fillId="0" borderId="0" applyNumberFormat="0" applyFill="0" applyBorder="0" applyAlignment="0" applyProtection="0"/>
    <xf numFmtId="200" fontId="32" fillId="0" borderId="0" applyNumberFormat="0" applyFill="0" applyBorder="0" applyAlignment="0" applyProtection="0"/>
    <xf numFmtId="200" fontId="32" fillId="0" borderId="0" applyNumberFormat="0" applyFill="0" applyBorder="0" applyAlignment="0" applyProtection="0"/>
    <xf numFmtId="200" fontId="32" fillId="0" borderId="0" applyNumberFormat="0" applyFill="0" applyBorder="0" applyAlignment="0" applyProtection="0"/>
    <xf numFmtId="200" fontId="32" fillId="0" borderId="0" applyNumberFormat="0" applyFill="0" applyBorder="0" applyAlignment="0" applyProtection="0"/>
    <xf numFmtId="200" fontId="32" fillId="0" borderId="0" applyNumberFormat="0" applyFill="0" applyBorder="0" applyAlignment="0" applyProtection="0"/>
    <xf numFmtId="200" fontId="32" fillId="0" borderId="0" applyNumberFormat="0" applyFill="0" applyBorder="0" applyAlignment="0" applyProtection="0"/>
    <xf numFmtId="200" fontId="32" fillId="0" borderId="0" applyNumberFormat="0" applyFill="0" applyBorder="0" applyAlignment="0" applyProtection="0"/>
    <xf numFmtId="200" fontId="32" fillId="0" borderId="0" applyNumberFormat="0" applyFill="0" applyBorder="0" applyAlignment="0" applyProtection="0"/>
    <xf numFmtId="9" fontId="58" fillId="0" borderId="0" applyFont="0" applyFill="0" applyBorder="0" applyAlignment="0" applyProtection="0"/>
    <xf numFmtId="0" fontId="8" fillId="0" borderId="0"/>
    <xf numFmtId="169" fontId="1" fillId="0" borderId="0" applyFont="0" applyFill="0" applyBorder="0" applyAlignment="0" applyProtection="0"/>
    <xf numFmtId="173" fontId="8" fillId="0" borderId="0" applyFont="0" applyFill="0" applyBorder="0" applyAlignment="0" applyProtection="0"/>
  </cellStyleXfs>
  <cellXfs count="279">
    <xf numFmtId="0" fontId="0" fillId="0" borderId="0" xfId="0"/>
    <xf numFmtId="0" fontId="0" fillId="0" borderId="0" xfId="0"/>
    <xf numFmtId="0" fontId="6" fillId="0" borderId="0" xfId="1" applyFont="1" applyAlignment="1">
      <alignment vertical="center"/>
    </xf>
    <xf numFmtId="0" fontId="9" fillId="0" borderId="0" xfId="0" applyFont="1" applyAlignment="1">
      <alignment horizontal="center"/>
    </xf>
    <xf numFmtId="0" fontId="9" fillId="0" borderId="0" xfId="0" applyFont="1" applyAlignment="1">
      <alignment horizontal="center" vertical="center" wrapText="1"/>
    </xf>
    <xf numFmtId="0" fontId="9" fillId="59" borderId="4" xfId="0" applyFont="1" applyFill="1" applyBorder="1"/>
    <xf numFmtId="174" fontId="9" fillId="59" borderId="4" xfId="503" applyFont="1" applyFill="1" applyBorder="1"/>
    <xf numFmtId="0" fontId="9" fillId="58" borderId="0" xfId="0" applyFont="1" applyFill="1"/>
    <xf numFmtId="174" fontId="47" fillId="0" borderId="4" xfId="503" applyFont="1" applyBorder="1" applyAlignment="1">
      <alignment wrapText="1"/>
    </xf>
    <xf numFmtId="174" fontId="47" fillId="2" borderId="4" xfId="503" applyFont="1" applyFill="1" applyBorder="1" applyAlignment="1">
      <alignment wrapText="1"/>
    </xf>
    <xf numFmtId="0" fontId="4" fillId="0" borderId="0" xfId="0" applyFont="1" applyAlignment="1">
      <alignment horizontal="center" vertical="center" wrapText="1"/>
    </xf>
    <xf numFmtId="0" fontId="4" fillId="0" borderId="0" xfId="0" applyFont="1" applyAlignment="1">
      <alignment horizontal="center"/>
    </xf>
    <xf numFmtId="0" fontId="44" fillId="57" borderId="27" xfId="0" applyFont="1" applyFill="1" applyBorder="1" applyAlignment="1">
      <alignment horizontal="center" vertical="center" wrapText="1"/>
    </xf>
    <xf numFmtId="0" fontId="6" fillId="0" borderId="0" xfId="397" applyFont="1" applyAlignment="1">
      <alignment vertical="center"/>
    </xf>
    <xf numFmtId="0" fontId="48" fillId="0" borderId="0" xfId="1" applyFont="1" applyAlignment="1">
      <alignment horizontal="center" vertical="center"/>
    </xf>
    <xf numFmtId="0" fontId="48" fillId="0" borderId="0" xfId="1" applyFont="1" applyAlignment="1">
      <alignment vertical="center"/>
    </xf>
    <xf numFmtId="0" fontId="49" fillId="0" borderId="0" xfId="1" applyFont="1" applyFill="1" applyBorder="1" applyAlignment="1">
      <alignment vertical="center" wrapText="1"/>
    </xf>
    <xf numFmtId="0" fontId="6" fillId="0" borderId="0" xfId="1" applyFont="1" applyFill="1" applyAlignment="1">
      <alignment vertical="center"/>
    </xf>
    <xf numFmtId="0" fontId="48" fillId="0" borderId="0" xfId="1" applyFont="1" applyAlignment="1">
      <alignment horizontal="right" vertical="center"/>
    </xf>
    <xf numFmtId="199" fontId="48" fillId="0" borderId="0" xfId="390" applyNumberFormat="1" applyFont="1" applyFill="1" applyBorder="1" applyAlignment="1">
      <alignment vertical="center"/>
    </xf>
    <xf numFmtId="199" fontId="6" fillId="2" borderId="2" xfId="390" applyNumberFormat="1" applyFont="1" applyFill="1" applyBorder="1" applyAlignment="1">
      <alignment vertical="center"/>
    </xf>
    <xf numFmtId="10" fontId="48" fillId="0" borderId="0" xfId="431" applyNumberFormat="1" applyFont="1" applyAlignment="1">
      <alignment horizontal="center" vertical="center"/>
    </xf>
    <xf numFmtId="0" fontId="49" fillId="61" borderId="3" xfId="1" applyFont="1" applyFill="1" applyBorder="1" applyAlignment="1">
      <alignment horizontal="center" vertical="center" wrapText="1"/>
    </xf>
    <xf numFmtId="0" fontId="49" fillId="0" borderId="0" xfId="1" applyFont="1" applyFill="1" applyBorder="1" applyAlignment="1">
      <alignment horizontal="center" vertical="center" wrapText="1"/>
    </xf>
    <xf numFmtId="0" fontId="6" fillId="0" borderId="0" xfId="397" applyFont="1" applyBorder="1" applyAlignment="1">
      <alignment vertical="center"/>
    </xf>
    <xf numFmtId="9" fontId="48" fillId="2" borderId="7" xfId="431" applyFont="1" applyFill="1" applyBorder="1" applyAlignment="1">
      <alignment horizontal="center" vertical="center"/>
    </xf>
    <xf numFmtId="9" fontId="48" fillId="2" borderId="1" xfId="431" applyFont="1" applyFill="1" applyBorder="1" applyAlignment="1">
      <alignment horizontal="center" vertical="center"/>
    </xf>
    <xf numFmtId="0" fontId="5" fillId="0" borderId="0" xfId="1" applyFont="1" applyBorder="1" applyAlignment="1">
      <alignment vertical="center"/>
    </xf>
    <xf numFmtId="0" fontId="5" fillId="0" borderId="0" xfId="1" applyFont="1" applyBorder="1" applyAlignment="1">
      <alignment horizontal="left" vertical="center"/>
    </xf>
    <xf numFmtId="9" fontId="48" fillId="2" borderId="9" xfId="431" applyFont="1" applyFill="1" applyBorder="1" applyAlignment="1">
      <alignment horizontal="center" vertical="center"/>
    </xf>
    <xf numFmtId="0" fontId="6" fillId="0" borderId="0" xfId="1" applyFont="1" applyBorder="1" applyAlignment="1">
      <alignment horizontal="center" vertical="center"/>
    </xf>
    <xf numFmtId="0" fontId="6" fillId="0" borderId="0" xfId="1" applyFont="1" applyBorder="1" applyAlignment="1">
      <alignment vertical="center"/>
    </xf>
    <xf numFmtId="196" fontId="48" fillId="2" borderId="0" xfId="390" applyFont="1" applyFill="1" applyBorder="1" applyAlignment="1">
      <alignment horizontal="center" vertical="center"/>
    </xf>
    <xf numFmtId="10" fontId="48" fillId="2" borderId="0" xfId="431" applyNumberFormat="1" applyFont="1" applyFill="1" applyBorder="1" applyAlignment="1">
      <alignment horizontal="center" vertical="center"/>
    </xf>
    <xf numFmtId="2" fontId="48" fillId="0" borderId="0" xfId="397" applyNumberFormat="1" applyFont="1" applyAlignment="1">
      <alignment horizontal="center" vertical="center" wrapText="1"/>
    </xf>
    <xf numFmtId="0" fontId="48" fillId="0" borderId="0" xfId="397" applyFont="1" applyAlignment="1">
      <alignment horizontal="center" vertical="center" wrapText="1"/>
    </xf>
    <xf numFmtId="0" fontId="48" fillId="0" borderId="6" xfId="1" applyFont="1" applyBorder="1" applyAlignment="1">
      <alignment horizontal="center" vertical="center"/>
    </xf>
    <xf numFmtId="0" fontId="48" fillId="0" borderId="10" xfId="1" applyFont="1" applyBorder="1" applyAlignment="1">
      <alignment horizontal="center" vertical="center"/>
    </xf>
    <xf numFmtId="0" fontId="48" fillId="0" borderId="8" xfId="1" applyFont="1" applyBorder="1" applyAlignment="1">
      <alignment horizontal="center" vertical="center"/>
    </xf>
    <xf numFmtId="0" fontId="44" fillId="57" borderId="3" xfId="0" applyFont="1" applyFill="1" applyBorder="1" applyAlignment="1">
      <alignment horizontal="center" vertical="center" wrapText="1"/>
    </xf>
    <xf numFmtId="0" fontId="44" fillId="57" borderId="26" xfId="0" applyFont="1" applyFill="1" applyBorder="1" applyAlignment="1">
      <alignment horizontal="center" vertical="center" wrapText="1"/>
    </xf>
    <xf numFmtId="196" fontId="48" fillId="2" borderId="7" xfId="390" applyFont="1" applyFill="1" applyBorder="1" applyAlignment="1">
      <alignment horizontal="center" vertical="center"/>
    </xf>
    <xf numFmtId="196" fontId="48" fillId="2" borderId="36" xfId="390" applyFont="1" applyFill="1" applyBorder="1" applyAlignment="1">
      <alignment horizontal="center" vertical="center"/>
    </xf>
    <xf numFmtId="196" fontId="48" fillId="2" borderId="9" xfId="390" applyFont="1" applyFill="1" applyBorder="1" applyAlignment="1">
      <alignment horizontal="center" vertical="center"/>
    </xf>
    <xf numFmtId="0" fontId="44" fillId="57" borderId="40" xfId="0" applyFont="1" applyFill="1" applyBorder="1" applyAlignment="1">
      <alignment horizontal="center" vertical="center" wrapText="1"/>
    </xf>
    <xf numFmtId="0" fontId="9" fillId="2" borderId="10" xfId="0" applyFont="1" applyFill="1" applyBorder="1" applyAlignment="1">
      <alignment horizontal="center" vertical="center"/>
    </xf>
    <xf numFmtId="0" fontId="44" fillId="57" borderId="41" xfId="0" applyFont="1" applyFill="1" applyBorder="1" applyAlignment="1">
      <alignment horizontal="center" vertical="center" wrapText="1"/>
    </xf>
    <xf numFmtId="0" fontId="44" fillId="57" borderId="43" xfId="0" applyFont="1" applyFill="1" applyBorder="1" applyAlignment="1">
      <alignment horizontal="center" vertical="center" wrapText="1"/>
    </xf>
    <xf numFmtId="0" fontId="45" fillId="2" borderId="29" xfId="0" applyFont="1" applyFill="1" applyBorder="1" applyAlignment="1">
      <alignment horizontal="left" vertical="center" wrapText="1"/>
    </xf>
    <xf numFmtId="0" fontId="9" fillId="0" borderId="29" xfId="0" applyFont="1" applyBorder="1"/>
    <xf numFmtId="0" fontId="9" fillId="2" borderId="39" xfId="0" applyNumberFormat="1" applyFont="1" applyFill="1" applyBorder="1" applyAlignment="1">
      <alignment horizontal="center" vertical="center" wrapText="1"/>
    </xf>
    <xf numFmtId="0" fontId="9" fillId="0" borderId="39" xfId="0" applyFont="1" applyBorder="1" applyAlignment="1">
      <alignment horizontal="center"/>
    </xf>
    <xf numFmtId="0" fontId="9" fillId="68" borderId="6" xfId="0" applyFont="1" applyFill="1" applyBorder="1" applyAlignment="1">
      <alignment horizontal="center" vertical="center"/>
    </xf>
    <xf numFmtId="0" fontId="9" fillId="68" borderId="10" xfId="0" applyFont="1" applyFill="1" applyBorder="1" applyAlignment="1">
      <alignment horizontal="center" vertical="center"/>
    </xf>
    <xf numFmtId="0" fontId="45" fillId="68" borderId="29" xfId="0" applyFont="1" applyFill="1" applyBorder="1" applyAlignment="1">
      <alignment horizontal="left" vertical="center" wrapText="1"/>
    </xf>
    <xf numFmtId="0" fontId="9" fillId="68" borderId="39" xfId="0" applyNumberFormat="1" applyFont="1" applyFill="1" applyBorder="1" applyAlignment="1">
      <alignment horizontal="center" vertical="center" wrapText="1"/>
    </xf>
    <xf numFmtId="0" fontId="9" fillId="68" borderId="39" xfId="0" applyFont="1" applyFill="1" applyBorder="1" applyAlignment="1">
      <alignment horizontal="center"/>
    </xf>
    <xf numFmtId="0" fontId="6" fillId="2" borderId="6" xfId="1" applyFont="1" applyFill="1" applyBorder="1" applyAlignment="1">
      <alignment horizontal="left" vertical="center" wrapText="1"/>
    </xf>
    <xf numFmtId="0" fontId="6" fillId="2" borderId="10" xfId="1" applyFont="1" applyFill="1" applyBorder="1" applyAlignment="1">
      <alignment horizontal="left" vertical="center" wrapText="1"/>
    </xf>
    <xf numFmtId="0" fontId="6" fillId="2" borderId="8" xfId="1" applyFont="1" applyFill="1" applyBorder="1" applyAlignment="1">
      <alignment horizontal="left" vertical="center" wrapText="1"/>
    </xf>
    <xf numFmtId="49" fontId="48" fillId="2" borderId="28" xfId="390" applyNumberFormat="1" applyFont="1" applyFill="1" applyBorder="1" applyAlignment="1">
      <alignment horizontal="center" vertical="center"/>
    </xf>
    <xf numFmtId="49" fontId="48" fillId="2" borderId="29" xfId="390" applyNumberFormat="1" applyFont="1" applyFill="1" applyBorder="1" applyAlignment="1">
      <alignment horizontal="center" vertical="center"/>
    </xf>
    <xf numFmtId="49" fontId="48" fillId="2" borderId="30" xfId="390" applyNumberFormat="1" applyFont="1" applyFill="1" applyBorder="1" applyAlignment="1">
      <alignment horizontal="center" vertical="center"/>
    </xf>
    <xf numFmtId="0" fontId="44" fillId="57" borderId="44" xfId="0" applyFont="1" applyFill="1" applyBorder="1" applyAlignment="1">
      <alignment horizontal="center" vertical="center" wrapText="1"/>
    </xf>
    <xf numFmtId="203" fontId="48" fillId="2" borderId="28" xfId="431" applyNumberFormat="1" applyFont="1" applyFill="1" applyBorder="1" applyAlignment="1">
      <alignment horizontal="right" vertical="center"/>
    </xf>
    <xf numFmtId="203" fontId="48" fillId="2" borderId="29" xfId="431" applyNumberFormat="1" applyFont="1" applyFill="1" applyBorder="1" applyAlignment="1">
      <alignment horizontal="right" vertical="center"/>
    </xf>
    <xf numFmtId="203" fontId="48" fillId="2" borderId="30" xfId="431" applyNumberFormat="1" applyFont="1" applyFill="1" applyBorder="1" applyAlignment="1">
      <alignment horizontal="right" vertical="center"/>
    </xf>
    <xf numFmtId="0" fontId="59" fillId="0" borderId="4" xfId="0" applyFont="1" applyBorder="1" applyAlignment="1">
      <alignment horizontal="left"/>
    </xf>
    <xf numFmtId="174" fontId="9" fillId="59" borderId="4" xfId="503" applyFont="1" applyFill="1" applyBorder="1" applyAlignment="1">
      <alignment vertical="center"/>
    </xf>
    <xf numFmtId="0" fontId="9" fillId="2" borderId="29" xfId="0" applyFont="1" applyFill="1" applyBorder="1" applyAlignment="1">
      <alignment horizontal="left" wrapText="1"/>
    </xf>
    <xf numFmtId="0" fontId="9" fillId="2" borderId="39" xfId="0" applyFont="1" applyFill="1" applyBorder="1" applyAlignment="1">
      <alignment horizontal="center"/>
    </xf>
    <xf numFmtId="0" fontId="45" fillId="68" borderId="28" xfId="0" applyFont="1" applyFill="1" applyBorder="1" applyAlignment="1">
      <alignment horizontal="left" vertical="center" wrapText="1"/>
    </xf>
    <xf numFmtId="0" fontId="9" fillId="68" borderId="42" xfId="0" applyNumberFormat="1" applyFont="1" applyFill="1" applyBorder="1" applyAlignment="1">
      <alignment horizontal="center" vertical="center" wrapText="1"/>
    </xf>
    <xf numFmtId="0" fontId="9" fillId="68" borderId="37" xfId="0" applyFont="1" applyFill="1" applyBorder="1" applyAlignment="1">
      <alignment horizontal="center" vertical="center"/>
    </xf>
    <xf numFmtId="0" fontId="9" fillId="68" borderId="29" xfId="0" applyFont="1" applyFill="1" applyBorder="1" applyAlignment="1">
      <alignment horizontal="center" vertical="center"/>
    </xf>
    <xf numFmtId="0" fontId="9" fillId="2" borderId="37" xfId="0" applyFont="1" applyFill="1" applyBorder="1" applyAlignment="1">
      <alignment horizontal="center" vertical="center"/>
    </xf>
    <xf numFmtId="0" fontId="9" fillId="2" borderId="29" xfId="0" applyFont="1" applyFill="1" applyBorder="1" applyAlignment="1">
      <alignment horizontal="center" vertical="center"/>
    </xf>
    <xf numFmtId="0" fontId="46" fillId="60" borderId="4" xfId="0" applyFont="1" applyFill="1" applyBorder="1" applyAlignment="1">
      <alignment horizontal="left" wrapText="1"/>
    </xf>
    <xf numFmtId="174" fontId="60" fillId="2" borderId="4" xfId="503" applyFont="1" applyFill="1" applyBorder="1" applyAlignment="1">
      <alignment wrapText="1"/>
    </xf>
    <xf numFmtId="199" fontId="48" fillId="68" borderId="26" xfId="390" applyNumberFormat="1" applyFont="1" applyFill="1" applyBorder="1" applyAlignment="1">
      <alignment vertical="center"/>
    </xf>
    <xf numFmtId="174" fontId="47" fillId="68" borderId="4" xfId="503" applyFont="1" applyFill="1" applyBorder="1" applyAlignment="1">
      <alignment wrapText="1"/>
    </xf>
    <xf numFmtId="0" fontId="9" fillId="68" borderId="0" xfId="0" applyNumberFormat="1" applyFont="1" applyFill="1"/>
    <xf numFmtId="0" fontId="9" fillId="68" borderId="0" xfId="0" applyFont="1" applyFill="1"/>
    <xf numFmtId="0" fontId="0" fillId="68" borderId="0" xfId="0" applyFill="1"/>
    <xf numFmtId="0" fontId="9" fillId="68" borderId="0" xfId="0" applyFont="1" applyFill="1" applyAlignment="1">
      <alignment horizontal="center"/>
    </xf>
    <xf numFmtId="0" fontId="8" fillId="0" borderId="0" xfId="0" applyFont="1"/>
    <xf numFmtId="0" fontId="9" fillId="58" borderId="0" xfId="0" applyFont="1" applyFill="1" applyAlignment="1">
      <alignment vertical="center"/>
    </xf>
    <xf numFmtId="0" fontId="8" fillId="0" borderId="0" xfId="1269"/>
    <xf numFmtId="0" fontId="9" fillId="69" borderId="0" xfId="1269" applyFont="1" applyFill="1" applyAlignment="1">
      <alignment horizontal="right" wrapText="1"/>
    </xf>
    <xf numFmtId="1" fontId="9" fillId="69" borderId="0" xfId="1269" applyNumberFormat="1" applyFont="1" applyFill="1" applyAlignment="1">
      <alignment horizontal="center" wrapText="1"/>
    </xf>
    <xf numFmtId="0" fontId="8" fillId="0" borderId="0" xfId="1269" applyFont="1"/>
    <xf numFmtId="0" fontId="8" fillId="0" borderId="0" xfId="1269" applyFont="1" applyAlignment="1">
      <alignment vertical="center" wrapText="1"/>
    </xf>
    <xf numFmtId="0" fontId="62" fillId="0" borderId="0" xfId="1269" applyFont="1" applyAlignment="1">
      <alignment wrapText="1"/>
    </xf>
    <xf numFmtId="0" fontId="8" fillId="0" borderId="0" xfId="1269" applyFont="1" applyAlignment="1">
      <alignment wrapText="1"/>
    </xf>
    <xf numFmtId="0" fontId="8" fillId="0" borderId="0" xfId="1269" applyFont="1" applyAlignment="1">
      <alignment vertical="center"/>
    </xf>
    <xf numFmtId="0" fontId="8" fillId="0" borderId="0" xfId="1269" applyFont="1" applyFill="1" applyAlignment="1">
      <alignment vertical="center" wrapText="1"/>
    </xf>
    <xf numFmtId="0" fontId="62" fillId="0" borderId="0" xfId="1269" applyFont="1" applyFill="1" applyAlignment="1">
      <alignment vertical="center" wrapText="1"/>
    </xf>
    <xf numFmtId="0" fontId="8" fillId="0" borderId="0" xfId="1269" applyFont="1" applyFill="1" applyAlignment="1">
      <alignment vertical="center"/>
    </xf>
    <xf numFmtId="0" fontId="8" fillId="0" borderId="0" xfId="1269" applyFont="1" applyFill="1" applyAlignment="1">
      <alignment wrapText="1"/>
    </xf>
    <xf numFmtId="0" fontId="8" fillId="0" borderId="0" xfId="1269" applyFont="1" applyFill="1"/>
    <xf numFmtId="0" fontId="8" fillId="0" borderId="0" xfId="1269" applyFill="1"/>
    <xf numFmtId="0" fontId="9" fillId="0" borderId="0" xfId="1269" applyFont="1" applyFill="1"/>
    <xf numFmtId="0" fontId="64" fillId="0" borderId="48" xfId="1181" applyFont="1" applyFill="1" applyBorder="1" applyAlignment="1">
      <alignment horizontal="center" vertical="center"/>
    </xf>
    <xf numFmtId="0" fontId="64" fillId="0" borderId="49" xfId="1181" applyFont="1" applyFill="1" applyBorder="1" applyAlignment="1">
      <alignment horizontal="center" vertical="center"/>
    </xf>
    <xf numFmtId="0" fontId="64" fillId="0" borderId="51" xfId="1181" applyFont="1" applyFill="1" applyBorder="1" applyAlignment="1">
      <alignment horizontal="center" vertical="center"/>
    </xf>
    <xf numFmtId="0" fontId="64" fillId="0" borderId="52" xfId="1181" applyFont="1" applyFill="1" applyBorder="1" applyAlignment="1">
      <alignment horizontal="center" vertical="center" wrapText="1"/>
    </xf>
    <xf numFmtId="0" fontId="64" fillId="0" borderId="4" xfId="1181" applyFont="1" applyFill="1" applyBorder="1" applyAlignment="1">
      <alignment horizontal="center" vertical="center" wrapText="1"/>
    </xf>
    <xf numFmtId="0" fontId="64" fillId="0" borderId="54" xfId="1181" applyFont="1" applyFill="1" applyBorder="1" applyAlignment="1">
      <alignment horizontal="center" vertical="center" wrapText="1"/>
    </xf>
    <xf numFmtId="0" fontId="64" fillId="0" borderId="55" xfId="1181" applyFont="1" applyFill="1" applyBorder="1" applyAlignment="1">
      <alignment vertical="center" wrapText="1"/>
    </xf>
    <xf numFmtId="0" fontId="64" fillId="0" borderId="56" xfId="1181" applyFont="1" applyFill="1" applyBorder="1" applyAlignment="1">
      <alignment horizontal="center" vertical="center" wrapText="1"/>
    </xf>
    <xf numFmtId="201" fontId="65" fillId="0" borderId="57" xfId="1270" applyNumberFormat="1" applyFont="1" applyFill="1" applyBorder="1" applyAlignment="1">
      <alignment vertical="center" wrapText="1"/>
    </xf>
    <xf numFmtId="9" fontId="64" fillId="0" borderId="57" xfId="1232" applyFont="1" applyFill="1" applyBorder="1" applyAlignment="1">
      <alignment horizontal="center" vertical="center" wrapText="1"/>
    </xf>
    <xf numFmtId="201" fontId="65" fillId="0" borderId="60" xfId="1270" applyNumberFormat="1" applyFont="1" applyFill="1" applyBorder="1" applyAlignment="1">
      <alignment vertical="center" wrapText="1"/>
    </xf>
    <xf numFmtId="9" fontId="65" fillId="0" borderId="57" xfId="1232" applyFont="1" applyFill="1" applyBorder="1" applyAlignment="1">
      <alignment horizontal="center" vertical="center" wrapText="1"/>
    </xf>
    <xf numFmtId="204" fontId="65" fillId="0" borderId="57" xfId="1270" applyNumberFormat="1" applyFont="1" applyFill="1" applyBorder="1" applyAlignment="1">
      <alignment horizontal="center" vertical="center" wrapText="1"/>
    </xf>
    <xf numFmtId="201" fontId="64" fillId="0" borderId="54" xfId="1181" applyNumberFormat="1" applyFont="1" applyFill="1" applyBorder="1" applyAlignment="1">
      <alignment vertical="center"/>
    </xf>
    <xf numFmtId="201" fontId="8" fillId="0" borderId="0" xfId="1269" applyNumberFormat="1"/>
    <xf numFmtId="201" fontId="65" fillId="0" borderId="57" xfId="1270" applyNumberFormat="1" applyFont="1" applyFill="1" applyBorder="1" applyAlignment="1">
      <alignment vertical="center"/>
    </xf>
    <xf numFmtId="0" fontId="64" fillId="0" borderId="68" xfId="1181" applyFont="1" applyFill="1" applyBorder="1" applyAlignment="1">
      <alignment vertical="center" wrapText="1"/>
    </xf>
    <xf numFmtId="0" fontId="64" fillId="0" borderId="69" xfId="1181" applyFont="1" applyFill="1" applyBorder="1" applyAlignment="1">
      <alignment horizontal="center" vertical="center"/>
    </xf>
    <xf numFmtId="201" fontId="65" fillId="0" borderId="69" xfId="1270" applyNumberFormat="1" applyFont="1" applyFill="1" applyBorder="1" applyAlignment="1">
      <alignment vertical="center"/>
    </xf>
    <xf numFmtId="9" fontId="64" fillId="0" borderId="69" xfId="1232" applyFont="1" applyFill="1" applyBorder="1" applyAlignment="1">
      <alignment horizontal="center" vertical="center"/>
    </xf>
    <xf numFmtId="204" fontId="65" fillId="0" borderId="69" xfId="1270" applyNumberFormat="1" applyFont="1" applyFill="1" applyBorder="1" applyAlignment="1">
      <alignment horizontal="center" vertical="center" wrapText="1"/>
    </xf>
    <xf numFmtId="2" fontId="9" fillId="0" borderId="0" xfId="1269" applyNumberFormat="1" applyFont="1" applyFill="1"/>
    <xf numFmtId="201" fontId="8" fillId="0" borderId="0" xfId="1269" applyNumberFormat="1" applyFont="1" applyFill="1"/>
    <xf numFmtId="0" fontId="64" fillId="0" borderId="4" xfId="1181" applyFont="1" applyFill="1" applyBorder="1" applyAlignment="1">
      <alignment horizontal="center" vertical="center"/>
    </xf>
    <xf numFmtId="0" fontId="64" fillId="0" borderId="54" xfId="1181" applyFont="1" applyFill="1" applyBorder="1" applyAlignment="1">
      <alignment horizontal="center" vertical="center"/>
    </xf>
    <xf numFmtId="201" fontId="65" fillId="0" borderId="71" xfId="1270" applyNumberFormat="1" applyFont="1" applyFill="1" applyBorder="1" applyAlignment="1">
      <alignment vertical="center"/>
    </xf>
    <xf numFmtId="201" fontId="65" fillId="0" borderId="57" xfId="1270" applyNumberFormat="1" applyFont="1" applyFill="1" applyBorder="1"/>
    <xf numFmtId="201" fontId="65" fillId="0" borderId="71" xfId="1270" applyNumberFormat="1" applyFont="1" applyFill="1" applyBorder="1"/>
    <xf numFmtId="201" fontId="64" fillId="0" borderId="78" xfId="1181" applyNumberFormat="1" applyFont="1" applyFill="1" applyBorder="1" applyAlignment="1">
      <alignment horizontal="right" vertical="center"/>
    </xf>
    <xf numFmtId="204" fontId="64" fillId="0" borderId="57" xfId="1270" applyNumberFormat="1" applyFont="1" applyFill="1" applyBorder="1" applyAlignment="1">
      <alignment horizontal="center" vertical="center" wrapText="1"/>
    </xf>
    <xf numFmtId="10" fontId="65" fillId="0" borderId="57" xfId="1232" applyNumberFormat="1" applyFont="1" applyFill="1" applyBorder="1" applyAlignment="1">
      <alignment horizontal="center" vertical="center" wrapText="1"/>
    </xf>
    <xf numFmtId="10" fontId="65" fillId="0" borderId="69" xfId="1232" applyNumberFormat="1" applyFont="1" applyFill="1" applyBorder="1" applyAlignment="1">
      <alignment horizontal="center" vertical="center" wrapText="1"/>
    </xf>
    <xf numFmtId="10" fontId="0" fillId="0" borderId="4" xfId="1232" applyNumberFormat="1" applyFont="1" applyBorder="1"/>
    <xf numFmtId="10" fontId="9" fillId="0" borderId="4" xfId="1232" applyNumberFormat="1" applyFont="1" applyBorder="1"/>
    <xf numFmtId="9" fontId="0" fillId="0" borderId="4" xfId="1232" applyFont="1" applyBorder="1"/>
    <xf numFmtId="0" fontId="40" fillId="59" borderId="4" xfId="0" applyFont="1" applyFill="1" applyBorder="1" applyAlignment="1">
      <alignment vertical="center" wrapText="1"/>
    </xf>
    <xf numFmtId="0" fontId="8" fillId="0" borderId="0" xfId="1269" applyFill="1" applyAlignment="1">
      <alignment vertical="center"/>
    </xf>
    <xf numFmtId="9" fontId="8" fillId="0" borderId="0" xfId="1269" applyNumberFormat="1" applyFill="1" applyAlignment="1">
      <alignment vertical="center"/>
    </xf>
    <xf numFmtId="10" fontId="8" fillId="0" borderId="0" xfId="1268" applyNumberFormat="1" applyFont="1" applyFill="1" applyAlignment="1">
      <alignment vertical="center"/>
    </xf>
    <xf numFmtId="0" fontId="64" fillId="0" borderId="55" xfId="1181" applyFont="1" applyBorder="1" applyAlignment="1">
      <alignment vertical="center" wrapText="1"/>
    </xf>
    <xf numFmtId="0" fontId="64" fillId="0" borderId="56" xfId="1181" applyFont="1" applyBorder="1" applyAlignment="1">
      <alignment horizontal="center" vertical="center" wrapText="1"/>
    </xf>
    <xf numFmtId="201" fontId="65" fillId="0" borderId="57" xfId="1270" applyNumberFormat="1" applyFont="1" applyBorder="1" applyAlignment="1">
      <alignment vertical="center" wrapText="1"/>
    </xf>
    <xf numFmtId="9" fontId="64" fillId="0" borderId="57" xfId="1232" applyFont="1" applyBorder="1" applyAlignment="1">
      <alignment horizontal="center" vertical="center" wrapText="1"/>
    </xf>
    <xf numFmtId="0" fontId="64" fillId="0" borderId="65" xfId="1181" applyFont="1" applyBorder="1" applyAlignment="1">
      <alignment vertical="center" wrapText="1"/>
    </xf>
    <xf numFmtId="0" fontId="64" fillId="0" borderId="66" xfId="1181" applyFont="1" applyBorder="1" applyAlignment="1">
      <alignment horizontal="center" vertical="center"/>
    </xf>
    <xf numFmtId="201" fontId="65" fillId="0" borderId="66" xfId="1270" applyNumberFormat="1" applyFont="1" applyBorder="1" applyAlignment="1">
      <alignment vertical="center"/>
    </xf>
    <xf numFmtId="9" fontId="64" fillId="0" borderId="66" xfId="1232" applyFont="1" applyBorder="1" applyAlignment="1">
      <alignment horizontal="center" vertical="center"/>
    </xf>
    <xf numFmtId="204" fontId="65" fillId="0" borderId="66" xfId="1270" applyNumberFormat="1" applyFont="1" applyBorder="1" applyAlignment="1">
      <alignment horizontal="center" vertical="center" wrapText="1"/>
    </xf>
    <xf numFmtId="201" fontId="65" fillId="0" borderId="67" xfId="1270" applyNumberFormat="1" applyFont="1" applyBorder="1" applyAlignment="1">
      <alignment vertical="center" wrapText="1"/>
    </xf>
    <xf numFmtId="0" fontId="9" fillId="0" borderId="4" xfId="0" applyFont="1" applyBorder="1" applyAlignment="1">
      <alignment horizontal="center"/>
    </xf>
    <xf numFmtId="0" fontId="8" fillId="0" borderId="4" xfId="0" applyFont="1" applyBorder="1"/>
    <xf numFmtId="0" fontId="0" fillId="0" borderId="4" xfId="0" applyBorder="1"/>
    <xf numFmtId="205" fontId="0" fillId="0" borderId="4" xfId="1232" applyNumberFormat="1" applyFont="1" applyBorder="1"/>
    <xf numFmtId="0" fontId="9" fillId="0" borderId="4" xfId="0" applyFont="1" applyBorder="1"/>
    <xf numFmtId="0" fontId="9" fillId="69" borderId="0" xfId="1269" applyFont="1" applyFill="1" applyAlignment="1">
      <alignment horizontal="right" vertical="center" wrapText="1"/>
    </xf>
    <xf numFmtId="1" fontId="9" fillId="69" borderId="0" xfId="1269" applyNumberFormat="1" applyFont="1" applyFill="1" applyAlignment="1">
      <alignment horizontal="center" vertical="center" wrapText="1"/>
    </xf>
    <xf numFmtId="10" fontId="8" fillId="0" borderId="0" xfId="1269" applyNumberFormat="1" applyFill="1" applyAlignment="1">
      <alignment horizontal="left"/>
    </xf>
    <xf numFmtId="10" fontId="65" fillId="0" borderId="66" xfId="1232" applyNumberFormat="1" applyFont="1" applyBorder="1" applyAlignment="1">
      <alignment horizontal="center" vertical="center" wrapText="1"/>
    </xf>
    <xf numFmtId="9" fontId="8" fillId="0" borderId="0" xfId="1269" applyNumberFormat="1" applyFont="1" applyFill="1" applyAlignment="1">
      <alignment vertical="center" wrapText="1"/>
    </xf>
    <xf numFmtId="0" fontId="68" fillId="71" borderId="4" xfId="0" applyFont="1" applyFill="1" applyBorder="1" applyAlignment="1">
      <alignment horizontal="center" vertical="center"/>
    </xf>
    <xf numFmtId="0" fontId="69" fillId="0" borderId="0" xfId="0" applyFont="1"/>
    <xf numFmtId="0" fontId="72" fillId="0" borderId="0" xfId="0" applyFont="1"/>
    <xf numFmtId="0" fontId="73" fillId="0" borderId="0" xfId="0" applyFont="1" applyAlignment="1">
      <alignment horizontal="left" vertical="center"/>
    </xf>
    <xf numFmtId="9" fontId="64" fillId="0" borderId="57" xfId="1232" applyNumberFormat="1" applyFont="1" applyBorder="1" applyAlignment="1">
      <alignment horizontal="center" vertical="center" wrapText="1"/>
    </xf>
    <xf numFmtId="0" fontId="74" fillId="0" borderId="0" xfId="1269" applyFont="1" applyAlignment="1">
      <alignment horizontal="center" vertical="center" wrapText="1"/>
    </xf>
    <xf numFmtId="0" fontId="74" fillId="0" borderId="0" xfId="1269" applyFont="1" applyAlignment="1">
      <alignment horizontal="center"/>
    </xf>
    <xf numFmtId="0" fontId="74" fillId="0" borderId="0" xfId="1269" applyFont="1" applyFill="1"/>
    <xf numFmtId="0" fontId="64" fillId="0" borderId="24" xfId="1181" applyFont="1" applyFill="1" applyBorder="1" applyAlignment="1">
      <alignment horizontal="center" vertical="center" wrapText="1"/>
    </xf>
    <xf numFmtId="201" fontId="65" fillId="0" borderId="58" xfId="1271" applyNumberFormat="1" applyFont="1" applyFill="1" applyBorder="1" applyAlignment="1">
      <alignment horizontal="center" vertical="center" wrapText="1"/>
    </xf>
    <xf numFmtId="201" fontId="65" fillId="0" borderId="61" xfId="1271" applyNumberFormat="1" applyFont="1" applyFill="1" applyBorder="1" applyAlignment="1">
      <alignment horizontal="center" vertical="center" wrapText="1"/>
    </xf>
    <xf numFmtId="0" fontId="64" fillId="0" borderId="50" xfId="1181" applyFont="1" applyFill="1" applyBorder="1" applyAlignment="1">
      <alignment horizontal="center" vertical="center"/>
    </xf>
    <xf numFmtId="204" fontId="65" fillId="0" borderId="61" xfId="1270" applyNumberFormat="1" applyFont="1" applyFill="1" applyBorder="1" applyAlignment="1">
      <alignment horizontal="center" vertical="center" wrapText="1"/>
    </xf>
    <xf numFmtId="201" fontId="65" fillId="0" borderId="58" xfId="1270" applyNumberFormat="1" applyFont="1" applyBorder="1" applyAlignment="1">
      <alignment horizontal="center" vertical="center" wrapText="1"/>
    </xf>
    <xf numFmtId="0" fontId="64" fillId="0" borderId="24" xfId="1181" applyFont="1" applyFill="1" applyBorder="1" applyAlignment="1">
      <alignment horizontal="center" vertical="center"/>
    </xf>
    <xf numFmtId="204" fontId="65" fillId="0" borderId="58" xfId="1270" applyNumberFormat="1" applyFont="1" applyFill="1" applyBorder="1" applyAlignment="1">
      <alignment horizontal="center" vertical="center" wrapText="1"/>
    </xf>
    <xf numFmtId="201" fontId="65" fillId="0" borderId="70" xfId="1270" applyNumberFormat="1" applyFont="1" applyFill="1" applyBorder="1" applyAlignment="1">
      <alignment horizontal="center" vertical="center" wrapText="1"/>
    </xf>
    <xf numFmtId="204" fontId="65" fillId="0" borderId="74" xfId="1270" applyNumberFormat="1" applyFont="1" applyFill="1" applyBorder="1" applyAlignment="1">
      <alignment horizontal="center" vertical="center" wrapText="1"/>
    </xf>
    <xf numFmtId="206" fontId="71" fillId="71" borderId="4" xfId="0" applyNumberFormat="1" applyFont="1" applyFill="1" applyBorder="1" applyAlignment="1">
      <alignment horizontal="center" vertical="center" wrapText="1"/>
    </xf>
    <xf numFmtId="201" fontId="8" fillId="0" borderId="38" xfId="1269" applyNumberFormat="1" applyFill="1" applyBorder="1" applyAlignment="1">
      <alignment vertical="center"/>
    </xf>
    <xf numFmtId="0" fontId="9" fillId="0" borderId="4" xfId="0" applyFont="1" applyBorder="1" applyAlignment="1">
      <alignment horizontal="center"/>
    </xf>
    <xf numFmtId="201" fontId="65" fillId="0" borderId="67" xfId="1270" applyNumberFormat="1" applyFont="1" applyFill="1" applyBorder="1" applyAlignment="1">
      <alignment vertical="center" wrapText="1"/>
    </xf>
    <xf numFmtId="201" fontId="65" fillId="0" borderId="67" xfId="1270" applyNumberFormat="1" applyFont="1" applyFill="1" applyBorder="1"/>
    <xf numFmtId="201" fontId="65" fillId="0" borderId="60" xfId="1270" applyNumberFormat="1" applyFont="1" applyFill="1" applyBorder="1"/>
    <xf numFmtId="201" fontId="64" fillId="0" borderId="87" xfId="1270" applyNumberFormat="1" applyFont="1" applyFill="1" applyBorder="1" applyAlignment="1">
      <alignment vertical="center"/>
    </xf>
    <xf numFmtId="10" fontId="4" fillId="0" borderId="4" xfId="1232" applyNumberFormat="1" applyFont="1" applyFill="1" applyBorder="1"/>
    <xf numFmtId="0" fontId="74" fillId="0" borderId="0" xfId="1269" applyFont="1" applyFill="1" applyAlignment="1">
      <alignment horizontal="center" vertical="center" wrapText="1"/>
    </xf>
    <xf numFmtId="201" fontId="65" fillId="0" borderId="88" xfId="1270" applyNumberFormat="1" applyFont="1" applyBorder="1" applyAlignment="1">
      <alignment horizontal="center" vertical="center" wrapText="1"/>
    </xf>
    <xf numFmtId="0" fontId="64" fillId="0" borderId="57" xfId="1181" applyFont="1" applyBorder="1" applyAlignment="1">
      <alignment horizontal="center" vertical="center"/>
    </xf>
    <xf numFmtId="201" fontId="65" fillId="0" borderId="57" xfId="1270" applyNumberFormat="1" applyFont="1" applyBorder="1" applyAlignment="1">
      <alignment vertical="center"/>
    </xf>
    <xf numFmtId="9" fontId="64" fillId="0" borderId="57" xfId="1232" applyFont="1" applyBorder="1" applyAlignment="1">
      <alignment horizontal="center" vertical="center"/>
    </xf>
    <xf numFmtId="10" fontId="65" fillId="0" borderId="57" xfId="1232" applyNumberFormat="1" applyFont="1" applyBorder="1" applyAlignment="1">
      <alignment horizontal="center" vertical="center" wrapText="1"/>
    </xf>
    <xf numFmtId="204" fontId="65" fillId="0" borderId="57" xfId="1270" applyNumberFormat="1" applyFont="1" applyBorder="1" applyAlignment="1">
      <alignment horizontal="center" vertical="center" wrapText="1"/>
    </xf>
    <xf numFmtId="201" fontId="65" fillId="0" borderId="89" xfId="1270" applyNumberFormat="1" applyFont="1" applyFill="1" applyBorder="1" applyAlignment="1">
      <alignment vertical="center" wrapText="1"/>
    </xf>
    <xf numFmtId="0" fontId="74" fillId="0" borderId="0" xfId="1269" applyFont="1" applyAlignment="1">
      <alignment horizontal="center" vertical="center"/>
    </xf>
    <xf numFmtId="201" fontId="65" fillId="0" borderId="66" xfId="1270" applyNumberFormat="1" applyFont="1" applyFill="1" applyBorder="1" applyAlignment="1">
      <alignment vertical="center"/>
    </xf>
    <xf numFmtId="201" fontId="64" fillId="0" borderId="71" xfId="1270" applyNumberFormat="1" applyFont="1" applyFill="1" applyBorder="1" applyAlignment="1">
      <alignment vertical="center" wrapText="1"/>
    </xf>
    <xf numFmtId="0" fontId="61" fillId="0" borderId="0" xfId="0" applyFont="1" applyAlignment="1">
      <alignment horizontal="center" vertical="center" wrapText="1"/>
    </xf>
    <xf numFmtId="0" fontId="62" fillId="0" borderId="0" xfId="0" applyFont="1" applyAlignment="1">
      <alignment horizontal="center" vertical="center"/>
    </xf>
    <xf numFmtId="206" fontId="70" fillId="0" borderId="53" xfId="0" applyNumberFormat="1" applyFont="1" applyFill="1" applyBorder="1" applyAlignment="1">
      <alignment horizontal="right" vertical="center"/>
    </xf>
    <xf numFmtId="206" fontId="70" fillId="72" borderId="53" xfId="0" applyNumberFormat="1" applyFont="1" applyFill="1" applyBorder="1" applyAlignment="1">
      <alignment horizontal="right" vertical="center"/>
    </xf>
    <xf numFmtId="0" fontId="43" fillId="68" borderId="0" xfId="0" applyFont="1" applyFill="1" applyAlignment="1">
      <alignment horizontal="center" wrapText="1"/>
    </xf>
    <xf numFmtId="0" fontId="43" fillId="68" borderId="0" xfId="0" applyFont="1" applyFill="1" applyAlignment="1">
      <alignment horizontal="center"/>
    </xf>
    <xf numFmtId="0" fontId="43" fillId="0" borderId="0" xfId="0" applyFont="1" applyAlignment="1">
      <alignment horizontal="center"/>
    </xf>
    <xf numFmtId="2" fontId="9" fillId="68" borderId="0" xfId="0" applyNumberFormat="1" applyFont="1" applyFill="1" applyAlignment="1">
      <alignment horizontal="center" vertical="center" wrapText="1"/>
    </xf>
    <xf numFmtId="0" fontId="9" fillId="68" borderId="0" xfId="0" applyFont="1" applyFill="1" applyAlignment="1">
      <alignment horizontal="center" vertical="center" wrapText="1"/>
    </xf>
    <xf numFmtId="0" fontId="4" fillId="0" borderId="0" xfId="0" applyFont="1" applyAlignment="1">
      <alignment horizontal="center" vertical="center" wrapText="1"/>
    </xf>
    <xf numFmtId="0" fontId="4" fillId="68" borderId="0" xfId="0" applyNumberFormat="1" applyFont="1" applyFill="1" applyAlignment="1">
      <alignment horizontal="center"/>
    </xf>
    <xf numFmtId="0" fontId="4" fillId="68" borderId="0" xfId="0" applyFont="1" applyFill="1" applyAlignment="1">
      <alignment horizontal="center" vertical="center" wrapText="1"/>
    </xf>
    <xf numFmtId="2" fontId="48" fillId="0" borderId="0" xfId="397" applyNumberFormat="1" applyFont="1" applyAlignment="1">
      <alignment horizontal="center" vertical="center" wrapText="1"/>
    </xf>
    <xf numFmtId="0" fontId="48" fillId="0" borderId="0" xfId="397" applyFont="1" applyAlignment="1">
      <alignment horizontal="center" vertical="center" wrapText="1"/>
    </xf>
    <xf numFmtId="0" fontId="48" fillId="0" borderId="0" xfId="1" applyFont="1" applyAlignment="1">
      <alignment horizontal="right" vertical="center"/>
    </xf>
    <xf numFmtId="0" fontId="5" fillId="0" borderId="0" xfId="1" applyFont="1" applyBorder="1" applyAlignment="1">
      <alignment horizontal="left" vertical="center"/>
    </xf>
    <xf numFmtId="174" fontId="47" fillId="0" borderId="24" xfId="503" applyFont="1" applyBorder="1" applyAlignment="1">
      <alignment horizontal="center" wrapText="1"/>
    </xf>
    <xf numFmtId="174" fontId="47" fillId="0" borderId="25" xfId="503" applyFont="1" applyBorder="1" applyAlignment="1">
      <alignment horizontal="center" wrapText="1"/>
    </xf>
    <xf numFmtId="0" fontId="71" fillId="71" borderId="24" xfId="0" applyFont="1" applyFill="1" applyBorder="1" applyAlignment="1">
      <alignment horizontal="center" vertical="center" wrapText="1"/>
    </xf>
    <xf numFmtId="0" fontId="71" fillId="71" borderId="53" xfId="0" applyFont="1" applyFill="1" applyBorder="1" applyAlignment="1">
      <alignment horizontal="center" vertical="center" wrapText="1"/>
    </xf>
    <xf numFmtId="0" fontId="68" fillId="71" borderId="24" xfId="0" applyFont="1" applyFill="1" applyBorder="1" applyAlignment="1">
      <alignment horizontal="center" vertical="center"/>
    </xf>
    <xf numFmtId="0" fontId="68" fillId="71" borderId="53" xfId="0" applyFont="1" applyFill="1" applyBorder="1" applyAlignment="1">
      <alignment horizontal="center" vertical="center"/>
    </xf>
    <xf numFmtId="0" fontId="70" fillId="72" borderId="24" xfId="0" applyFont="1" applyFill="1" applyBorder="1" applyAlignment="1">
      <alignment horizontal="left" vertical="center"/>
    </xf>
    <xf numFmtId="0" fontId="70" fillId="72" borderId="53" xfId="0" applyFont="1" applyFill="1" applyBorder="1" applyAlignment="1">
      <alignment horizontal="left" vertical="center"/>
    </xf>
    <xf numFmtId="0" fontId="40" fillId="0" borderId="0" xfId="0" applyFont="1" applyFill="1" applyAlignment="1">
      <alignment horizontal="center" vertical="center" wrapText="1"/>
    </xf>
    <xf numFmtId="0" fontId="45" fillId="0" borderId="0" xfId="0" applyFont="1" applyAlignment="1">
      <alignment horizontal="right"/>
    </xf>
    <xf numFmtId="0" fontId="64" fillId="0" borderId="0" xfId="0" applyFont="1" applyAlignment="1">
      <alignment horizontal="center" vertical="center" wrapText="1"/>
    </xf>
    <xf numFmtId="0" fontId="9" fillId="0" borderId="0" xfId="0" applyNumberFormat="1" applyFont="1" applyAlignment="1">
      <alignment horizontal="center" vertical="center" wrapText="1"/>
    </xf>
    <xf numFmtId="2" fontId="66" fillId="0" borderId="0" xfId="0" applyNumberFormat="1" applyFont="1" applyAlignment="1">
      <alignment horizontal="center" vertical="center" wrapText="1"/>
    </xf>
    <xf numFmtId="0" fontId="9" fillId="58" borderId="0" xfId="0" applyFont="1" applyFill="1" applyAlignment="1">
      <alignment horizontal="center" vertical="center" wrapText="1"/>
    </xf>
    <xf numFmtId="0" fontId="64" fillId="0" borderId="72" xfId="1181" applyFont="1" applyFill="1" applyBorder="1" applyAlignment="1">
      <alignment horizontal="left"/>
    </xf>
    <xf numFmtId="0" fontId="64" fillId="0" borderId="73" xfId="1181" applyFont="1" applyFill="1" applyBorder="1" applyAlignment="1">
      <alignment horizontal="left"/>
    </xf>
    <xf numFmtId="0" fontId="64" fillId="0" borderId="56" xfId="1181" applyFont="1" applyFill="1" applyBorder="1" applyAlignment="1">
      <alignment horizontal="left"/>
    </xf>
    <xf numFmtId="0" fontId="64" fillId="0" borderId="84" xfId="1181" applyFont="1" applyFill="1" applyBorder="1" applyAlignment="1">
      <alignment horizontal="left" vertical="center"/>
    </xf>
    <xf numFmtId="0" fontId="64" fillId="0" borderId="85" xfId="1181" applyFont="1" applyFill="1" applyBorder="1" applyAlignment="1">
      <alignment horizontal="left" vertical="center"/>
    </xf>
    <xf numFmtId="0" fontId="64" fillId="0" borderId="86" xfId="1181" applyFont="1" applyFill="1" applyBorder="1" applyAlignment="1">
      <alignment horizontal="left" vertical="center"/>
    </xf>
    <xf numFmtId="0" fontId="65" fillId="0" borderId="72" xfId="1181" applyFont="1" applyFill="1" applyBorder="1" applyAlignment="1">
      <alignment horizontal="left"/>
    </xf>
    <xf numFmtId="0" fontId="65" fillId="0" borderId="73" xfId="1181" applyFont="1" applyFill="1" applyBorder="1" applyAlignment="1">
      <alignment horizontal="left"/>
    </xf>
    <xf numFmtId="0" fontId="65" fillId="0" borderId="56" xfId="1181" applyFont="1" applyFill="1" applyBorder="1" applyAlignment="1">
      <alignment horizontal="left"/>
    </xf>
    <xf numFmtId="0" fontId="65" fillId="0" borderId="61" xfId="1181" applyFont="1" applyFill="1" applyBorder="1" applyAlignment="1">
      <alignment horizontal="center"/>
    </xf>
    <xf numFmtId="0" fontId="65" fillId="0" borderId="56" xfId="1181" applyFont="1" applyFill="1" applyBorder="1" applyAlignment="1">
      <alignment horizontal="center"/>
    </xf>
    <xf numFmtId="0" fontId="64" fillId="0" borderId="75" xfId="1181" applyFont="1" applyFill="1" applyBorder="1" applyAlignment="1">
      <alignment horizontal="left" vertical="center"/>
    </xf>
    <xf numFmtId="0" fontId="64" fillId="0" borderId="76" xfId="1181" applyFont="1" applyFill="1" applyBorder="1" applyAlignment="1">
      <alignment horizontal="left" vertical="center"/>
    </xf>
    <xf numFmtId="0" fontId="64" fillId="0" borderId="77" xfId="1181" applyFont="1" applyFill="1" applyBorder="1" applyAlignment="1">
      <alignment horizontal="left" vertical="center"/>
    </xf>
    <xf numFmtId="0" fontId="64" fillId="70" borderId="79" xfId="1181" applyFont="1" applyFill="1" applyBorder="1" applyAlignment="1">
      <alignment horizontal="center" vertical="center"/>
    </xf>
    <xf numFmtId="0" fontId="64" fillId="70" borderId="80" xfId="1181" applyFont="1" applyFill="1" applyBorder="1" applyAlignment="1">
      <alignment horizontal="center" vertical="center"/>
    </xf>
    <xf numFmtId="0" fontId="64" fillId="70" borderId="81" xfId="1181" applyFont="1" applyFill="1" applyBorder="1" applyAlignment="1">
      <alignment horizontal="center" vertical="center"/>
    </xf>
    <xf numFmtId="0" fontId="64" fillId="0" borderId="82" xfId="1181" applyFont="1" applyFill="1" applyBorder="1" applyAlignment="1">
      <alignment horizontal="left"/>
    </xf>
    <xf numFmtId="0" fontId="64" fillId="0" borderId="83" xfId="1181" applyFont="1" applyFill="1" applyBorder="1" applyAlignment="1">
      <alignment horizontal="left"/>
    </xf>
    <xf numFmtId="0" fontId="64" fillId="0" borderId="59" xfId="1181" applyFont="1" applyFill="1" applyBorder="1" applyAlignment="1">
      <alignment horizontal="left"/>
    </xf>
    <xf numFmtId="0" fontId="8" fillId="0" borderId="27" xfId="1269" applyFont="1" applyFill="1" applyBorder="1" applyAlignment="1">
      <alignment horizontal="center" vertical="center" wrapText="1"/>
    </xf>
    <xf numFmtId="0" fontId="8" fillId="0" borderId="3" xfId="1269" applyFont="1" applyFill="1" applyBorder="1" applyAlignment="1">
      <alignment horizontal="center" vertical="center" wrapText="1"/>
    </xf>
    <xf numFmtId="2" fontId="40" fillId="0" borderId="0" xfId="1269" applyNumberFormat="1" applyFont="1" applyAlignment="1">
      <alignment horizontal="center" vertical="center" wrapText="1"/>
    </xf>
    <xf numFmtId="0" fontId="40" fillId="0" borderId="0" xfId="1269" applyFont="1" applyAlignment="1">
      <alignment horizontal="center" vertical="center" wrapText="1"/>
    </xf>
    <xf numFmtId="0" fontId="63" fillId="70" borderId="45" xfId="397" applyFont="1" applyFill="1" applyBorder="1" applyAlignment="1">
      <alignment horizontal="center" vertical="center" wrapText="1"/>
    </xf>
    <xf numFmtId="0" fontId="63" fillId="70" borderId="46" xfId="397" applyFont="1" applyFill="1" applyBorder="1" applyAlignment="1">
      <alignment horizontal="center" vertical="center" wrapText="1"/>
    </xf>
    <xf numFmtId="0" fontId="63" fillId="70" borderId="47" xfId="397" applyFont="1" applyFill="1" applyBorder="1" applyAlignment="1">
      <alignment horizontal="center" vertical="center" wrapText="1"/>
    </xf>
    <xf numFmtId="0" fontId="9" fillId="69" borderId="0" xfId="1269" applyFont="1" applyFill="1" applyAlignment="1">
      <alignment horizontal="center" vertical="center" wrapText="1"/>
    </xf>
    <xf numFmtId="0" fontId="64" fillId="0" borderId="62" xfId="1181" applyFont="1" applyFill="1" applyBorder="1" applyAlignment="1">
      <alignment horizontal="left" vertical="center"/>
    </xf>
    <xf numFmtId="0" fontId="64" fillId="0" borderId="63" xfId="1181" applyFont="1" applyFill="1" applyBorder="1" applyAlignment="1">
      <alignment horizontal="left" vertical="center"/>
    </xf>
    <xf numFmtId="0" fontId="64" fillId="0" borderId="53" xfId="1181" applyFont="1" applyFill="1" applyBorder="1" applyAlignment="1">
      <alignment horizontal="left" vertical="center"/>
    </xf>
    <xf numFmtId="0" fontId="64" fillId="70" borderId="62" xfId="1181" applyFont="1" applyFill="1" applyBorder="1" applyAlignment="1">
      <alignment horizontal="center" vertical="center"/>
    </xf>
    <xf numFmtId="0" fontId="64" fillId="70" borderId="63" xfId="1181" applyFont="1" applyFill="1" applyBorder="1" applyAlignment="1">
      <alignment horizontal="center" vertical="center"/>
    </xf>
    <xf numFmtId="0" fontId="64" fillId="70" borderId="64" xfId="1181" applyFont="1" applyFill="1" applyBorder="1" applyAlignment="1">
      <alignment horizontal="center" vertical="center"/>
    </xf>
    <xf numFmtId="0" fontId="64" fillId="0" borderId="62" xfId="1181" applyFont="1" applyFill="1" applyBorder="1" applyAlignment="1">
      <alignment horizontal="center" vertical="center"/>
    </xf>
    <xf numFmtId="0" fontId="64" fillId="0" borderId="63" xfId="1181" applyFont="1" applyFill="1" applyBorder="1" applyAlignment="1">
      <alignment horizontal="center" vertical="center"/>
    </xf>
    <xf numFmtId="0" fontId="64" fillId="0" borderId="53" xfId="1181" applyFont="1" applyFill="1" applyBorder="1" applyAlignment="1">
      <alignment horizontal="center" vertical="center"/>
    </xf>
    <xf numFmtId="0" fontId="64" fillId="0" borderId="24" xfId="1181" applyFont="1" applyFill="1" applyBorder="1" applyAlignment="1">
      <alignment horizontal="center" vertical="center"/>
    </xf>
    <xf numFmtId="0" fontId="65" fillId="0" borderId="72" xfId="1181" applyFont="1" applyFill="1" applyBorder="1" applyAlignment="1">
      <alignment horizontal="left" wrapText="1"/>
    </xf>
    <xf numFmtId="0" fontId="65" fillId="0" borderId="73" xfId="1181" applyFont="1" applyFill="1" applyBorder="1" applyAlignment="1">
      <alignment horizontal="left" wrapText="1"/>
    </xf>
    <xf numFmtId="0" fontId="65" fillId="0" borderId="56" xfId="1181" applyFont="1" applyFill="1" applyBorder="1" applyAlignment="1">
      <alignment horizontal="left" wrapText="1"/>
    </xf>
    <xf numFmtId="0" fontId="65" fillId="0" borderId="61" xfId="1181" applyFont="1" applyFill="1" applyBorder="1" applyAlignment="1">
      <alignment horizontal="center" vertical="center"/>
    </xf>
    <xf numFmtId="0" fontId="65" fillId="0" borderId="56" xfId="1181" applyFont="1" applyFill="1" applyBorder="1" applyAlignment="1">
      <alignment horizontal="center" vertical="center"/>
    </xf>
    <xf numFmtId="0" fontId="9" fillId="0" borderId="24" xfId="0" applyFont="1" applyBorder="1" applyAlignment="1">
      <alignment horizontal="center"/>
    </xf>
    <xf numFmtId="0" fontId="9" fillId="0" borderId="63" xfId="0" applyFont="1" applyBorder="1" applyAlignment="1">
      <alignment horizontal="center"/>
    </xf>
    <xf numFmtId="0" fontId="9" fillId="0" borderId="53" xfId="0" applyFont="1" applyBorder="1" applyAlignment="1">
      <alignment horizontal="center"/>
    </xf>
    <xf numFmtId="0" fontId="0" fillId="0" borderId="4" xfId="0" applyBorder="1" applyAlignment="1">
      <alignment horizontal="center"/>
    </xf>
    <xf numFmtId="0" fontId="9" fillId="0" borderId="4" xfId="0" applyFont="1" applyBorder="1" applyAlignment="1">
      <alignment horizontal="center"/>
    </xf>
    <xf numFmtId="2" fontId="67" fillId="0" borderId="0" xfId="1269" applyNumberFormat="1" applyFont="1" applyAlignment="1">
      <alignment horizontal="center" vertical="center" wrapText="1"/>
    </xf>
    <xf numFmtId="0" fontId="67" fillId="0" borderId="0" xfId="1269" applyFont="1" applyAlignment="1">
      <alignment horizontal="center" vertical="center" wrapText="1"/>
    </xf>
    <xf numFmtId="0" fontId="62" fillId="69" borderId="0" xfId="1269" applyFont="1" applyFill="1" applyAlignment="1">
      <alignment horizontal="center" vertical="center" wrapText="1"/>
    </xf>
  </cellXfs>
  <cellStyles count="1272">
    <cellStyle name="2" xfId="2" xr:uid="{00000000-0005-0000-0000-000000000000}"/>
    <cellStyle name="2 1" xfId="3" xr:uid="{00000000-0005-0000-0000-000001000000}"/>
    <cellStyle name="2 2" xfId="4" xr:uid="{00000000-0005-0000-0000-000002000000}"/>
    <cellStyle name="20% - Accent1" xfId="5" xr:uid="{00000000-0005-0000-0000-000003000000}"/>
    <cellStyle name="20% - Accent2" xfId="6" xr:uid="{00000000-0005-0000-0000-000004000000}"/>
    <cellStyle name="20% - Accent3" xfId="7" xr:uid="{00000000-0005-0000-0000-000005000000}"/>
    <cellStyle name="20% - Accent4" xfId="8" xr:uid="{00000000-0005-0000-0000-000006000000}"/>
    <cellStyle name="20% - Accent5" xfId="9" xr:uid="{00000000-0005-0000-0000-000007000000}"/>
    <cellStyle name="20% - Accent6" xfId="10" xr:uid="{00000000-0005-0000-0000-000008000000}"/>
    <cellStyle name="20% - Énfasis1 1" xfId="11" xr:uid="{00000000-0005-0000-0000-000009000000}"/>
    <cellStyle name="20% - Énfasis1 2" xfId="12" xr:uid="{00000000-0005-0000-0000-00000A000000}"/>
    <cellStyle name="20% - Énfasis1 3" xfId="13" xr:uid="{00000000-0005-0000-0000-00000B000000}"/>
    <cellStyle name="20% - Énfasis1 4" xfId="14" xr:uid="{00000000-0005-0000-0000-00000C000000}"/>
    <cellStyle name="20% - Énfasis1 5" xfId="15" xr:uid="{00000000-0005-0000-0000-00000D000000}"/>
    <cellStyle name="20% - Énfasis1 6" xfId="16" xr:uid="{00000000-0005-0000-0000-00000E000000}"/>
    <cellStyle name="20% - Énfasis2 1" xfId="17" xr:uid="{00000000-0005-0000-0000-00000F000000}"/>
    <cellStyle name="20% - Énfasis2 2" xfId="18" xr:uid="{00000000-0005-0000-0000-000010000000}"/>
    <cellStyle name="20% - Énfasis2 3" xfId="19" xr:uid="{00000000-0005-0000-0000-000011000000}"/>
    <cellStyle name="20% - Énfasis2 4" xfId="20" xr:uid="{00000000-0005-0000-0000-000012000000}"/>
    <cellStyle name="20% - Énfasis2 5" xfId="21" xr:uid="{00000000-0005-0000-0000-000013000000}"/>
    <cellStyle name="20% - Énfasis2 6" xfId="22" xr:uid="{00000000-0005-0000-0000-000014000000}"/>
    <cellStyle name="20% - Énfasis3 1" xfId="23" xr:uid="{00000000-0005-0000-0000-000015000000}"/>
    <cellStyle name="20% - Énfasis3 2" xfId="24" xr:uid="{00000000-0005-0000-0000-000016000000}"/>
    <cellStyle name="20% - Énfasis3 3" xfId="25" xr:uid="{00000000-0005-0000-0000-000017000000}"/>
    <cellStyle name="20% - Énfasis3 4" xfId="26" xr:uid="{00000000-0005-0000-0000-000018000000}"/>
    <cellStyle name="20% - Énfasis3 5" xfId="27" xr:uid="{00000000-0005-0000-0000-000019000000}"/>
    <cellStyle name="20% - Énfasis3 6" xfId="28" xr:uid="{00000000-0005-0000-0000-00001A000000}"/>
    <cellStyle name="20% - Énfasis4 1" xfId="29" xr:uid="{00000000-0005-0000-0000-00001B000000}"/>
    <cellStyle name="20% - Énfasis4 2" xfId="30" xr:uid="{00000000-0005-0000-0000-00001C000000}"/>
    <cellStyle name="20% - Énfasis4 3" xfId="31" xr:uid="{00000000-0005-0000-0000-00001D000000}"/>
    <cellStyle name="20% - Énfasis4 4" xfId="32" xr:uid="{00000000-0005-0000-0000-00001E000000}"/>
    <cellStyle name="20% - Énfasis4 5" xfId="33" xr:uid="{00000000-0005-0000-0000-00001F000000}"/>
    <cellStyle name="20% - Énfasis4 6" xfId="34" xr:uid="{00000000-0005-0000-0000-000020000000}"/>
    <cellStyle name="20% - Énfasis5 1" xfId="35" xr:uid="{00000000-0005-0000-0000-000021000000}"/>
    <cellStyle name="20% - Énfasis5 2" xfId="36" xr:uid="{00000000-0005-0000-0000-000022000000}"/>
    <cellStyle name="20% - Énfasis5 3" xfId="37" xr:uid="{00000000-0005-0000-0000-000023000000}"/>
    <cellStyle name="20% - Énfasis5 4" xfId="38" xr:uid="{00000000-0005-0000-0000-000024000000}"/>
    <cellStyle name="20% - Énfasis5 5" xfId="39" xr:uid="{00000000-0005-0000-0000-000025000000}"/>
    <cellStyle name="20% - Énfasis5 6" xfId="40" xr:uid="{00000000-0005-0000-0000-000026000000}"/>
    <cellStyle name="20% - Énfasis6 1" xfId="41" xr:uid="{00000000-0005-0000-0000-000027000000}"/>
    <cellStyle name="20% - Énfasis6 2" xfId="42" xr:uid="{00000000-0005-0000-0000-000028000000}"/>
    <cellStyle name="20% - Énfasis6 3" xfId="43" xr:uid="{00000000-0005-0000-0000-000029000000}"/>
    <cellStyle name="20% - Énfasis6 4" xfId="44" xr:uid="{00000000-0005-0000-0000-00002A000000}"/>
    <cellStyle name="20% - Énfasis6 5" xfId="45" xr:uid="{00000000-0005-0000-0000-00002B000000}"/>
    <cellStyle name="20% - Énfasis6 6" xfId="46" xr:uid="{00000000-0005-0000-0000-00002C000000}"/>
    <cellStyle name="40% - Accent1" xfId="47" xr:uid="{00000000-0005-0000-0000-00002D000000}"/>
    <cellStyle name="40% - Accent2" xfId="48" xr:uid="{00000000-0005-0000-0000-00002E000000}"/>
    <cellStyle name="40% - Accent3" xfId="49" xr:uid="{00000000-0005-0000-0000-00002F000000}"/>
    <cellStyle name="40% - Accent4" xfId="50" xr:uid="{00000000-0005-0000-0000-000030000000}"/>
    <cellStyle name="40% - Accent5" xfId="51" xr:uid="{00000000-0005-0000-0000-000031000000}"/>
    <cellStyle name="40% - Accent6" xfId="52" xr:uid="{00000000-0005-0000-0000-000032000000}"/>
    <cellStyle name="40% - Énfasis1 1" xfId="53" xr:uid="{00000000-0005-0000-0000-000033000000}"/>
    <cellStyle name="40% - Énfasis1 2" xfId="54" xr:uid="{00000000-0005-0000-0000-000034000000}"/>
    <cellStyle name="40% - Énfasis1 3" xfId="55" xr:uid="{00000000-0005-0000-0000-000035000000}"/>
    <cellStyle name="40% - Énfasis1 4" xfId="56" xr:uid="{00000000-0005-0000-0000-000036000000}"/>
    <cellStyle name="40% - Énfasis1 5" xfId="57" xr:uid="{00000000-0005-0000-0000-000037000000}"/>
    <cellStyle name="40% - Énfasis1 6" xfId="58" xr:uid="{00000000-0005-0000-0000-000038000000}"/>
    <cellStyle name="40% - Énfasis2 1" xfId="59" xr:uid="{00000000-0005-0000-0000-000039000000}"/>
    <cellStyle name="40% - Énfasis2 2" xfId="60" xr:uid="{00000000-0005-0000-0000-00003A000000}"/>
    <cellStyle name="40% - Énfasis2 3" xfId="61" xr:uid="{00000000-0005-0000-0000-00003B000000}"/>
    <cellStyle name="40% - Énfasis2 4" xfId="62" xr:uid="{00000000-0005-0000-0000-00003C000000}"/>
    <cellStyle name="40% - Énfasis2 5" xfId="63" xr:uid="{00000000-0005-0000-0000-00003D000000}"/>
    <cellStyle name="40% - Énfasis2 6" xfId="64" xr:uid="{00000000-0005-0000-0000-00003E000000}"/>
    <cellStyle name="40% - Énfasis3 1" xfId="65" xr:uid="{00000000-0005-0000-0000-00003F000000}"/>
    <cellStyle name="40% - Énfasis3 2" xfId="66" xr:uid="{00000000-0005-0000-0000-000040000000}"/>
    <cellStyle name="40% - Énfasis3 3" xfId="67" xr:uid="{00000000-0005-0000-0000-000041000000}"/>
    <cellStyle name="40% - Énfasis3 4" xfId="68" xr:uid="{00000000-0005-0000-0000-000042000000}"/>
    <cellStyle name="40% - Énfasis3 5" xfId="69" xr:uid="{00000000-0005-0000-0000-000043000000}"/>
    <cellStyle name="40% - Énfasis3 6" xfId="70" xr:uid="{00000000-0005-0000-0000-000044000000}"/>
    <cellStyle name="40% - Énfasis4 1" xfId="71" xr:uid="{00000000-0005-0000-0000-000045000000}"/>
    <cellStyle name="40% - Énfasis4 2" xfId="72" xr:uid="{00000000-0005-0000-0000-000046000000}"/>
    <cellStyle name="40% - Énfasis4 3" xfId="73" xr:uid="{00000000-0005-0000-0000-000047000000}"/>
    <cellStyle name="40% - Énfasis4 4" xfId="74" xr:uid="{00000000-0005-0000-0000-000048000000}"/>
    <cellStyle name="40% - Énfasis4 5" xfId="75" xr:uid="{00000000-0005-0000-0000-000049000000}"/>
    <cellStyle name="40% - Énfasis4 6" xfId="76" xr:uid="{00000000-0005-0000-0000-00004A000000}"/>
    <cellStyle name="40% - Énfasis5 1" xfId="77" xr:uid="{00000000-0005-0000-0000-00004B000000}"/>
    <cellStyle name="40% - Énfasis5 2" xfId="78" xr:uid="{00000000-0005-0000-0000-00004C000000}"/>
    <cellStyle name="40% - Énfasis5 3" xfId="79" xr:uid="{00000000-0005-0000-0000-00004D000000}"/>
    <cellStyle name="40% - Énfasis5 4" xfId="80" xr:uid="{00000000-0005-0000-0000-00004E000000}"/>
    <cellStyle name="40% - Énfasis5 5" xfId="81" xr:uid="{00000000-0005-0000-0000-00004F000000}"/>
    <cellStyle name="40% - Énfasis5 6" xfId="82" xr:uid="{00000000-0005-0000-0000-000050000000}"/>
    <cellStyle name="40% - Énfasis6 1" xfId="83" xr:uid="{00000000-0005-0000-0000-000051000000}"/>
    <cellStyle name="40% - Énfasis6 2" xfId="84" xr:uid="{00000000-0005-0000-0000-000052000000}"/>
    <cellStyle name="40% - Énfasis6 3" xfId="85" xr:uid="{00000000-0005-0000-0000-000053000000}"/>
    <cellStyle name="40% - Énfasis6 4" xfId="86" xr:uid="{00000000-0005-0000-0000-000054000000}"/>
    <cellStyle name="40% - Énfasis6 5" xfId="87" xr:uid="{00000000-0005-0000-0000-000055000000}"/>
    <cellStyle name="40% - Énfasis6 6" xfId="88" xr:uid="{00000000-0005-0000-0000-000056000000}"/>
    <cellStyle name="60% - Accent1" xfId="89" xr:uid="{00000000-0005-0000-0000-000057000000}"/>
    <cellStyle name="60% - Accent2" xfId="90" xr:uid="{00000000-0005-0000-0000-000058000000}"/>
    <cellStyle name="60% - Accent3" xfId="91" xr:uid="{00000000-0005-0000-0000-000059000000}"/>
    <cellStyle name="60% - Accent4" xfId="92" xr:uid="{00000000-0005-0000-0000-00005A000000}"/>
    <cellStyle name="60% - Accent5" xfId="93" xr:uid="{00000000-0005-0000-0000-00005B000000}"/>
    <cellStyle name="60% - Accent6" xfId="94" xr:uid="{00000000-0005-0000-0000-00005C000000}"/>
    <cellStyle name="60% - Énfasis1 1" xfId="95" xr:uid="{00000000-0005-0000-0000-00005D000000}"/>
    <cellStyle name="60% - Énfasis1 2" xfId="96" xr:uid="{00000000-0005-0000-0000-00005E000000}"/>
    <cellStyle name="60% - Énfasis1 3" xfId="97" xr:uid="{00000000-0005-0000-0000-00005F000000}"/>
    <cellStyle name="60% - Énfasis1 4" xfId="98" xr:uid="{00000000-0005-0000-0000-000060000000}"/>
    <cellStyle name="60% - Énfasis1 5" xfId="99" xr:uid="{00000000-0005-0000-0000-000061000000}"/>
    <cellStyle name="60% - Énfasis1 6" xfId="100" xr:uid="{00000000-0005-0000-0000-000062000000}"/>
    <cellStyle name="60% - Énfasis2 1" xfId="101" xr:uid="{00000000-0005-0000-0000-000063000000}"/>
    <cellStyle name="60% - Énfasis2 2" xfId="102" xr:uid="{00000000-0005-0000-0000-000064000000}"/>
    <cellStyle name="60% - Énfasis2 3" xfId="103" xr:uid="{00000000-0005-0000-0000-000065000000}"/>
    <cellStyle name="60% - Énfasis2 4" xfId="104" xr:uid="{00000000-0005-0000-0000-000066000000}"/>
    <cellStyle name="60% - Énfasis2 5" xfId="105" xr:uid="{00000000-0005-0000-0000-000067000000}"/>
    <cellStyle name="60% - Énfasis2 6" xfId="106" xr:uid="{00000000-0005-0000-0000-000068000000}"/>
    <cellStyle name="60% - Énfasis3 1" xfId="107" xr:uid="{00000000-0005-0000-0000-000069000000}"/>
    <cellStyle name="60% - Énfasis3 2" xfId="108" xr:uid="{00000000-0005-0000-0000-00006A000000}"/>
    <cellStyle name="60% - Énfasis3 3" xfId="109" xr:uid="{00000000-0005-0000-0000-00006B000000}"/>
    <cellStyle name="60% - Énfasis3 4" xfId="110" xr:uid="{00000000-0005-0000-0000-00006C000000}"/>
    <cellStyle name="60% - Énfasis3 5" xfId="111" xr:uid="{00000000-0005-0000-0000-00006D000000}"/>
    <cellStyle name="60% - Énfasis3 6" xfId="112" xr:uid="{00000000-0005-0000-0000-00006E000000}"/>
    <cellStyle name="60% - Énfasis4 1" xfId="113" xr:uid="{00000000-0005-0000-0000-00006F000000}"/>
    <cellStyle name="60% - Énfasis4 2" xfId="114" xr:uid="{00000000-0005-0000-0000-000070000000}"/>
    <cellStyle name="60% - Énfasis4 3" xfId="115" xr:uid="{00000000-0005-0000-0000-000071000000}"/>
    <cellStyle name="60% - Énfasis4 4" xfId="116" xr:uid="{00000000-0005-0000-0000-000072000000}"/>
    <cellStyle name="60% - Énfasis4 5" xfId="117" xr:uid="{00000000-0005-0000-0000-000073000000}"/>
    <cellStyle name="60% - Énfasis4 6" xfId="118" xr:uid="{00000000-0005-0000-0000-000074000000}"/>
    <cellStyle name="60% - Énfasis5 1" xfId="119" xr:uid="{00000000-0005-0000-0000-000075000000}"/>
    <cellStyle name="60% - Énfasis5 2" xfId="120" xr:uid="{00000000-0005-0000-0000-000076000000}"/>
    <cellStyle name="60% - Énfasis5 3" xfId="121" xr:uid="{00000000-0005-0000-0000-000077000000}"/>
    <cellStyle name="60% - Énfasis5 4" xfId="122" xr:uid="{00000000-0005-0000-0000-000078000000}"/>
    <cellStyle name="60% - Énfasis5 5" xfId="123" xr:uid="{00000000-0005-0000-0000-000079000000}"/>
    <cellStyle name="60% - Énfasis5 6" xfId="124" xr:uid="{00000000-0005-0000-0000-00007A000000}"/>
    <cellStyle name="60% - Énfasis6 1" xfId="125" xr:uid="{00000000-0005-0000-0000-00007B000000}"/>
    <cellStyle name="60% - Énfasis6 2" xfId="126" xr:uid="{00000000-0005-0000-0000-00007C000000}"/>
    <cellStyle name="60% - Énfasis6 3" xfId="127" xr:uid="{00000000-0005-0000-0000-00007D000000}"/>
    <cellStyle name="60% - Énfasis6 4" xfId="128" xr:uid="{00000000-0005-0000-0000-00007E000000}"/>
    <cellStyle name="60% - Énfasis6 5" xfId="129" xr:uid="{00000000-0005-0000-0000-00007F000000}"/>
    <cellStyle name="60% - Énfasis6 6" xfId="130" xr:uid="{00000000-0005-0000-0000-000080000000}"/>
    <cellStyle name="Accent1" xfId="131" xr:uid="{00000000-0005-0000-0000-000081000000}"/>
    <cellStyle name="Accent1 - 20%" xfId="504" xr:uid="{00000000-0005-0000-0000-000082000000}"/>
    <cellStyle name="Accent1 - 20% 10" xfId="505" xr:uid="{00000000-0005-0000-0000-000083000000}"/>
    <cellStyle name="Accent1 - 20% 11" xfId="506" xr:uid="{00000000-0005-0000-0000-000084000000}"/>
    <cellStyle name="Accent1 - 20% 2" xfId="507" xr:uid="{00000000-0005-0000-0000-000085000000}"/>
    <cellStyle name="Accent1 - 20% 3" xfId="508" xr:uid="{00000000-0005-0000-0000-000086000000}"/>
    <cellStyle name="Accent1 - 20% 4" xfId="509" xr:uid="{00000000-0005-0000-0000-000087000000}"/>
    <cellStyle name="Accent1 - 20% 5" xfId="510" xr:uid="{00000000-0005-0000-0000-000088000000}"/>
    <cellStyle name="Accent1 - 20% 6" xfId="511" xr:uid="{00000000-0005-0000-0000-000089000000}"/>
    <cellStyle name="Accent1 - 20% 7" xfId="512" xr:uid="{00000000-0005-0000-0000-00008A000000}"/>
    <cellStyle name="Accent1 - 20% 8" xfId="513" xr:uid="{00000000-0005-0000-0000-00008B000000}"/>
    <cellStyle name="Accent1 - 20% 9" xfId="514" xr:uid="{00000000-0005-0000-0000-00008C000000}"/>
    <cellStyle name="Accent1 - 40%" xfId="515" xr:uid="{00000000-0005-0000-0000-00008D000000}"/>
    <cellStyle name="Accent1 - 40% 10" xfId="516" xr:uid="{00000000-0005-0000-0000-00008E000000}"/>
    <cellStyle name="Accent1 - 40% 11" xfId="517" xr:uid="{00000000-0005-0000-0000-00008F000000}"/>
    <cellStyle name="Accent1 - 40% 2" xfId="518" xr:uid="{00000000-0005-0000-0000-000090000000}"/>
    <cellStyle name="Accent1 - 40% 3" xfId="519" xr:uid="{00000000-0005-0000-0000-000091000000}"/>
    <cellStyle name="Accent1 - 40% 4" xfId="520" xr:uid="{00000000-0005-0000-0000-000092000000}"/>
    <cellStyle name="Accent1 - 40% 5" xfId="521" xr:uid="{00000000-0005-0000-0000-000093000000}"/>
    <cellStyle name="Accent1 - 40% 6" xfId="522" xr:uid="{00000000-0005-0000-0000-000094000000}"/>
    <cellStyle name="Accent1 - 40% 7" xfId="523" xr:uid="{00000000-0005-0000-0000-000095000000}"/>
    <cellStyle name="Accent1 - 40% 8" xfId="524" xr:uid="{00000000-0005-0000-0000-000096000000}"/>
    <cellStyle name="Accent1 - 40% 9" xfId="525" xr:uid="{00000000-0005-0000-0000-000097000000}"/>
    <cellStyle name="Accent1 - 60%" xfId="526" xr:uid="{00000000-0005-0000-0000-000098000000}"/>
    <cellStyle name="Accent1 - 60% 10" xfId="527" xr:uid="{00000000-0005-0000-0000-000099000000}"/>
    <cellStyle name="Accent1 - 60% 11" xfId="528" xr:uid="{00000000-0005-0000-0000-00009A000000}"/>
    <cellStyle name="Accent1 - 60% 2" xfId="529" xr:uid="{00000000-0005-0000-0000-00009B000000}"/>
    <cellStyle name="Accent1 - 60% 3" xfId="530" xr:uid="{00000000-0005-0000-0000-00009C000000}"/>
    <cellStyle name="Accent1 - 60% 4" xfId="531" xr:uid="{00000000-0005-0000-0000-00009D000000}"/>
    <cellStyle name="Accent1 - 60% 5" xfId="532" xr:uid="{00000000-0005-0000-0000-00009E000000}"/>
    <cellStyle name="Accent1 - 60% 6" xfId="533" xr:uid="{00000000-0005-0000-0000-00009F000000}"/>
    <cellStyle name="Accent1 - 60% 7" xfId="534" xr:uid="{00000000-0005-0000-0000-0000A0000000}"/>
    <cellStyle name="Accent1 - 60% 8" xfId="535" xr:uid="{00000000-0005-0000-0000-0000A1000000}"/>
    <cellStyle name="Accent1 - 60% 9" xfId="536" xr:uid="{00000000-0005-0000-0000-0000A2000000}"/>
    <cellStyle name="Accent1 10" xfId="537" xr:uid="{00000000-0005-0000-0000-0000A3000000}"/>
    <cellStyle name="Accent1 11" xfId="538" xr:uid="{00000000-0005-0000-0000-0000A4000000}"/>
    <cellStyle name="Accent1 2" xfId="539" xr:uid="{00000000-0005-0000-0000-0000A5000000}"/>
    <cellStyle name="Accent1 3" xfId="540" xr:uid="{00000000-0005-0000-0000-0000A6000000}"/>
    <cellStyle name="Accent1 4" xfId="541" xr:uid="{00000000-0005-0000-0000-0000A7000000}"/>
    <cellStyle name="Accent1 5" xfId="542" xr:uid="{00000000-0005-0000-0000-0000A8000000}"/>
    <cellStyle name="Accent1 6" xfId="543" xr:uid="{00000000-0005-0000-0000-0000A9000000}"/>
    <cellStyle name="Accent1 7" xfId="544" xr:uid="{00000000-0005-0000-0000-0000AA000000}"/>
    <cellStyle name="Accent1 8" xfId="545" xr:uid="{00000000-0005-0000-0000-0000AB000000}"/>
    <cellStyle name="Accent1 9" xfId="546" xr:uid="{00000000-0005-0000-0000-0000AC000000}"/>
    <cellStyle name="Accent2" xfId="132" xr:uid="{00000000-0005-0000-0000-0000AD000000}"/>
    <cellStyle name="Accent2 - 20%" xfId="547" xr:uid="{00000000-0005-0000-0000-0000AE000000}"/>
    <cellStyle name="Accent2 - 20% 10" xfId="548" xr:uid="{00000000-0005-0000-0000-0000AF000000}"/>
    <cellStyle name="Accent2 - 20% 11" xfId="549" xr:uid="{00000000-0005-0000-0000-0000B0000000}"/>
    <cellStyle name="Accent2 - 20% 2" xfId="550" xr:uid="{00000000-0005-0000-0000-0000B1000000}"/>
    <cellStyle name="Accent2 - 20% 3" xfId="551" xr:uid="{00000000-0005-0000-0000-0000B2000000}"/>
    <cellStyle name="Accent2 - 20% 4" xfId="552" xr:uid="{00000000-0005-0000-0000-0000B3000000}"/>
    <cellStyle name="Accent2 - 20% 5" xfId="553" xr:uid="{00000000-0005-0000-0000-0000B4000000}"/>
    <cellStyle name="Accent2 - 20% 6" xfId="554" xr:uid="{00000000-0005-0000-0000-0000B5000000}"/>
    <cellStyle name="Accent2 - 20% 7" xfId="555" xr:uid="{00000000-0005-0000-0000-0000B6000000}"/>
    <cellStyle name="Accent2 - 20% 8" xfId="556" xr:uid="{00000000-0005-0000-0000-0000B7000000}"/>
    <cellStyle name="Accent2 - 20% 9" xfId="557" xr:uid="{00000000-0005-0000-0000-0000B8000000}"/>
    <cellStyle name="Accent2 - 40%" xfId="558" xr:uid="{00000000-0005-0000-0000-0000B9000000}"/>
    <cellStyle name="Accent2 - 40% 10" xfId="559" xr:uid="{00000000-0005-0000-0000-0000BA000000}"/>
    <cellStyle name="Accent2 - 40% 11" xfId="560" xr:uid="{00000000-0005-0000-0000-0000BB000000}"/>
    <cellStyle name="Accent2 - 40% 2" xfId="561" xr:uid="{00000000-0005-0000-0000-0000BC000000}"/>
    <cellStyle name="Accent2 - 40% 3" xfId="562" xr:uid="{00000000-0005-0000-0000-0000BD000000}"/>
    <cellStyle name="Accent2 - 40% 4" xfId="563" xr:uid="{00000000-0005-0000-0000-0000BE000000}"/>
    <cellStyle name="Accent2 - 40% 5" xfId="564" xr:uid="{00000000-0005-0000-0000-0000BF000000}"/>
    <cellStyle name="Accent2 - 40% 6" xfId="565" xr:uid="{00000000-0005-0000-0000-0000C0000000}"/>
    <cellStyle name="Accent2 - 40% 7" xfId="566" xr:uid="{00000000-0005-0000-0000-0000C1000000}"/>
    <cellStyle name="Accent2 - 40% 8" xfId="567" xr:uid="{00000000-0005-0000-0000-0000C2000000}"/>
    <cellStyle name="Accent2 - 40% 9" xfId="568" xr:uid="{00000000-0005-0000-0000-0000C3000000}"/>
    <cellStyle name="Accent2 - 60%" xfId="569" xr:uid="{00000000-0005-0000-0000-0000C4000000}"/>
    <cellStyle name="Accent2 - 60% 10" xfId="570" xr:uid="{00000000-0005-0000-0000-0000C5000000}"/>
    <cellStyle name="Accent2 - 60% 11" xfId="571" xr:uid="{00000000-0005-0000-0000-0000C6000000}"/>
    <cellStyle name="Accent2 - 60% 2" xfId="572" xr:uid="{00000000-0005-0000-0000-0000C7000000}"/>
    <cellStyle name="Accent2 - 60% 3" xfId="573" xr:uid="{00000000-0005-0000-0000-0000C8000000}"/>
    <cellStyle name="Accent2 - 60% 4" xfId="574" xr:uid="{00000000-0005-0000-0000-0000C9000000}"/>
    <cellStyle name="Accent2 - 60% 5" xfId="575" xr:uid="{00000000-0005-0000-0000-0000CA000000}"/>
    <cellStyle name="Accent2 - 60% 6" xfId="576" xr:uid="{00000000-0005-0000-0000-0000CB000000}"/>
    <cellStyle name="Accent2 - 60% 7" xfId="577" xr:uid="{00000000-0005-0000-0000-0000CC000000}"/>
    <cellStyle name="Accent2 - 60% 8" xfId="578" xr:uid="{00000000-0005-0000-0000-0000CD000000}"/>
    <cellStyle name="Accent2 - 60% 9" xfId="579" xr:uid="{00000000-0005-0000-0000-0000CE000000}"/>
    <cellStyle name="Accent2 10" xfId="580" xr:uid="{00000000-0005-0000-0000-0000CF000000}"/>
    <cellStyle name="Accent2 11" xfId="581" xr:uid="{00000000-0005-0000-0000-0000D0000000}"/>
    <cellStyle name="Accent2 2" xfId="582" xr:uid="{00000000-0005-0000-0000-0000D1000000}"/>
    <cellStyle name="Accent2 3" xfId="583" xr:uid="{00000000-0005-0000-0000-0000D2000000}"/>
    <cellStyle name="Accent2 4" xfId="584" xr:uid="{00000000-0005-0000-0000-0000D3000000}"/>
    <cellStyle name="Accent2 5" xfId="585" xr:uid="{00000000-0005-0000-0000-0000D4000000}"/>
    <cellStyle name="Accent2 6" xfId="586" xr:uid="{00000000-0005-0000-0000-0000D5000000}"/>
    <cellStyle name="Accent2 7" xfId="587" xr:uid="{00000000-0005-0000-0000-0000D6000000}"/>
    <cellStyle name="Accent2 8" xfId="588" xr:uid="{00000000-0005-0000-0000-0000D7000000}"/>
    <cellStyle name="Accent2 9" xfId="589" xr:uid="{00000000-0005-0000-0000-0000D8000000}"/>
    <cellStyle name="Accent3" xfId="133" xr:uid="{00000000-0005-0000-0000-0000D9000000}"/>
    <cellStyle name="Accent3 - 20%" xfId="590" xr:uid="{00000000-0005-0000-0000-0000DA000000}"/>
    <cellStyle name="Accent3 - 20% 10" xfId="591" xr:uid="{00000000-0005-0000-0000-0000DB000000}"/>
    <cellStyle name="Accent3 - 20% 11" xfId="592" xr:uid="{00000000-0005-0000-0000-0000DC000000}"/>
    <cellStyle name="Accent3 - 20% 2" xfId="593" xr:uid="{00000000-0005-0000-0000-0000DD000000}"/>
    <cellStyle name="Accent3 - 20% 3" xfId="594" xr:uid="{00000000-0005-0000-0000-0000DE000000}"/>
    <cellStyle name="Accent3 - 20% 4" xfId="595" xr:uid="{00000000-0005-0000-0000-0000DF000000}"/>
    <cellStyle name="Accent3 - 20% 5" xfId="596" xr:uid="{00000000-0005-0000-0000-0000E0000000}"/>
    <cellStyle name="Accent3 - 20% 6" xfId="597" xr:uid="{00000000-0005-0000-0000-0000E1000000}"/>
    <cellStyle name="Accent3 - 20% 7" xfId="598" xr:uid="{00000000-0005-0000-0000-0000E2000000}"/>
    <cellStyle name="Accent3 - 20% 8" xfId="599" xr:uid="{00000000-0005-0000-0000-0000E3000000}"/>
    <cellStyle name="Accent3 - 20% 9" xfId="600" xr:uid="{00000000-0005-0000-0000-0000E4000000}"/>
    <cellStyle name="Accent3 - 40%" xfId="601" xr:uid="{00000000-0005-0000-0000-0000E5000000}"/>
    <cellStyle name="Accent3 - 40% 10" xfId="602" xr:uid="{00000000-0005-0000-0000-0000E6000000}"/>
    <cellStyle name="Accent3 - 40% 11" xfId="603" xr:uid="{00000000-0005-0000-0000-0000E7000000}"/>
    <cellStyle name="Accent3 - 40% 2" xfId="604" xr:uid="{00000000-0005-0000-0000-0000E8000000}"/>
    <cellStyle name="Accent3 - 40% 3" xfId="605" xr:uid="{00000000-0005-0000-0000-0000E9000000}"/>
    <cellStyle name="Accent3 - 40% 4" xfId="606" xr:uid="{00000000-0005-0000-0000-0000EA000000}"/>
    <cellStyle name="Accent3 - 40% 5" xfId="607" xr:uid="{00000000-0005-0000-0000-0000EB000000}"/>
    <cellStyle name="Accent3 - 40% 6" xfId="608" xr:uid="{00000000-0005-0000-0000-0000EC000000}"/>
    <cellStyle name="Accent3 - 40% 7" xfId="609" xr:uid="{00000000-0005-0000-0000-0000ED000000}"/>
    <cellStyle name="Accent3 - 40% 8" xfId="610" xr:uid="{00000000-0005-0000-0000-0000EE000000}"/>
    <cellStyle name="Accent3 - 40% 9" xfId="611" xr:uid="{00000000-0005-0000-0000-0000EF000000}"/>
    <cellStyle name="Accent3 - 60%" xfId="612" xr:uid="{00000000-0005-0000-0000-0000F0000000}"/>
    <cellStyle name="Accent3 - 60% 10" xfId="613" xr:uid="{00000000-0005-0000-0000-0000F1000000}"/>
    <cellStyle name="Accent3 - 60% 11" xfId="614" xr:uid="{00000000-0005-0000-0000-0000F2000000}"/>
    <cellStyle name="Accent3 - 60% 2" xfId="615" xr:uid="{00000000-0005-0000-0000-0000F3000000}"/>
    <cellStyle name="Accent3 - 60% 3" xfId="616" xr:uid="{00000000-0005-0000-0000-0000F4000000}"/>
    <cellStyle name="Accent3 - 60% 4" xfId="617" xr:uid="{00000000-0005-0000-0000-0000F5000000}"/>
    <cellStyle name="Accent3 - 60% 5" xfId="618" xr:uid="{00000000-0005-0000-0000-0000F6000000}"/>
    <cellStyle name="Accent3 - 60% 6" xfId="619" xr:uid="{00000000-0005-0000-0000-0000F7000000}"/>
    <cellStyle name="Accent3 - 60% 7" xfId="620" xr:uid="{00000000-0005-0000-0000-0000F8000000}"/>
    <cellStyle name="Accent3 - 60% 8" xfId="621" xr:uid="{00000000-0005-0000-0000-0000F9000000}"/>
    <cellStyle name="Accent3 - 60% 9" xfId="622" xr:uid="{00000000-0005-0000-0000-0000FA000000}"/>
    <cellStyle name="Accent3 10" xfId="623" xr:uid="{00000000-0005-0000-0000-0000FB000000}"/>
    <cellStyle name="Accent3 11" xfId="624" xr:uid="{00000000-0005-0000-0000-0000FC000000}"/>
    <cellStyle name="Accent3 2" xfId="625" xr:uid="{00000000-0005-0000-0000-0000FD000000}"/>
    <cellStyle name="Accent3 3" xfId="626" xr:uid="{00000000-0005-0000-0000-0000FE000000}"/>
    <cellStyle name="Accent3 4" xfId="627" xr:uid="{00000000-0005-0000-0000-0000FF000000}"/>
    <cellStyle name="Accent3 5" xfId="628" xr:uid="{00000000-0005-0000-0000-000000010000}"/>
    <cellStyle name="Accent3 6" xfId="629" xr:uid="{00000000-0005-0000-0000-000001010000}"/>
    <cellStyle name="Accent3 7" xfId="630" xr:uid="{00000000-0005-0000-0000-000002010000}"/>
    <cellStyle name="Accent3 8" xfId="631" xr:uid="{00000000-0005-0000-0000-000003010000}"/>
    <cellStyle name="Accent3 9" xfId="632" xr:uid="{00000000-0005-0000-0000-000004010000}"/>
    <cellStyle name="Accent4" xfId="134" xr:uid="{00000000-0005-0000-0000-000005010000}"/>
    <cellStyle name="Accent4 - 20%" xfId="633" xr:uid="{00000000-0005-0000-0000-000006010000}"/>
    <cellStyle name="Accent4 - 20% 10" xfId="634" xr:uid="{00000000-0005-0000-0000-000007010000}"/>
    <cellStyle name="Accent4 - 20% 11" xfId="635" xr:uid="{00000000-0005-0000-0000-000008010000}"/>
    <cellStyle name="Accent4 - 20% 2" xfId="636" xr:uid="{00000000-0005-0000-0000-000009010000}"/>
    <cellStyle name="Accent4 - 20% 3" xfId="637" xr:uid="{00000000-0005-0000-0000-00000A010000}"/>
    <cellStyle name="Accent4 - 20% 4" xfId="638" xr:uid="{00000000-0005-0000-0000-00000B010000}"/>
    <cellStyle name="Accent4 - 20% 5" xfId="639" xr:uid="{00000000-0005-0000-0000-00000C010000}"/>
    <cellStyle name="Accent4 - 20% 6" xfId="640" xr:uid="{00000000-0005-0000-0000-00000D010000}"/>
    <cellStyle name="Accent4 - 20% 7" xfId="641" xr:uid="{00000000-0005-0000-0000-00000E010000}"/>
    <cellStyle name="Accent4 - 20% 8" xfId="642" xr:uid="{00000000-0005-0000-0000-00000F010000}"/>
    <cellStyle name="Accent4 - 20% 9" xfId="643" xr:uid="{00000000-0005-0000-0000-000010010000}"/>
    <cellStyle name="Accent4 - 40%" xfId="644" xr:uid="{00000000-0005-0000-0000-000011010000}"/>
    <cellStyle name="Accent4 - 40% 10" xfId="645" xr:uid="{00000000-0005-0000-0000-000012010000}"/>
    <cellStyle name="Accent4 - 40% 11" xfId="646" xr:uid="{00000000-0005-0000-0000-000013010000}"/>
    <cellStyle name="Accent4 - 40% 2" xfId="647" xr:uid="{00000000-0005-0000-0000-000014010000}"/>
    <cellStyle name="Accent4 - 40% 3" xfId="648" xr:uid="{00000000-0005-0000-0000-000015010000}"/>
    <cellStyle name="Accent4 - 40% 4" xfId="649" xr:uid="{00000000-0005-0000-0000-000016010000}"/>
    <cellStyle name="Accent4 - 40% 5" xfId="650" xr:uid="{00000000-0005-0000-0000-000017010000}"/>
    <cellStyle name="Accent4 - 40% 6" xfId="651" xr:uid="{00000000-0005-0000-0000-000018010000}"/>
    <cellStyle name="Accent4 - 40% 7" xfId="652" xr:uid="{00000000-0005-0000-0000-000019010000}"/>
    <cellStyle name="Accent4 - 40% 8" xfId="653" xr:uid="{00000000-0005-0000-0000-00001A010000}"/>
    <cellStyle name="Accent4 - 40% 9" xfId="654" xr:uid="{00000000-0005-0000-0000-00001B010000}"/>
    <cellStyle name="Accent4 - 60%" xfId="655" xr:uid="{00000000-0005-0000-0000-00001C010000}"/>
    <cellStyle name="Accent4 - 60% 10" xfId="656" xr:uid="{00000000-0005-0000-0000-00001D010000}"/>
    <cellStyle name="Accent4 - 60% 11" xfId="657" xr:uid="{00000000-0005-0000-0000-00001E010000}"/>
    <cellStyle name="Accent4 - 60% 2" xfId="658" xr:uid="{00000000-0005-0000-0000-00001F010000}"/>
    <cellStyle name="Accent4 - 60% 3" xfId="659" xr:uid="{00000000-0005-0000-0000-000020010000}"/>
    <cellStyle name="Accent4 - 60% 4" xfId="660" xr:uid="{00000000-0005-0000-0000-000021010000}"/>
    <cellStyle name="Accent4 - 60% 5" xfId="661" xr:uid="{00000000-0005-0000-0000-000022010000}"/>
    <cellStyle name="Accent4 - 60% 6" xfId="662" xr:uid="{00000000-0005-0000-0000-000023010000}"/>
    <cellStyle name="Accent4 - 60% 7" xfId="663" xr:uid="{00000000-0005-0000-0000-000024010000}"/>
    <cellStyle name="Accent4 - 60% 8" xfId="664" xr:uid="{00000000-0005-0000-0000-000025010000}"/>
    <cellStyle name="Accent4 - 60% 9" xfId="665" xr:uid="{00000000-0005-0000-0000-000026010000}"/>
    <cellStyle name="Accent4 10" xfId="666" xr:uid="{00000000-0005-0000-0000-000027010000}"/>
    <cellStyle name="Accent4 11" xfId="667" xr:uid="{00000000-0005-0000-0000-000028010000}"/>
    <cellStyle name="Accent4 2" xfId="668" xr:uid="{00000000-0005-0000-0000-000029010000}"/>
    <cellStyle name="Accent4 3" xfId="669" xr:uid="{00000000-0005-0000-0000-00002A010000}"/>
    <cellStyle name="Accent4 4" xfId="670" xr:uid="{00000000-0005-0000-0000-00002B010000}"/>
    <cellStyle name="Accent4 5" xfId="671" xr:uid="{00000000-0005-0000-0000-00002C010000}"/>
    <cellStyle name="Accent4 6" xfId="672" xr:uid="{00000000-0005-0000-0000-00002D010000}"/>
    <cellStyle name="Accent4 7" xfId="673" xr:uid="{00000000-0005-0000-0000-00002E010000}"/>
    <cellStyle name="Accent4 8" xfId="674" xr:uid="{00000000-0005-0000-0000-00002F010000}"/>
    <cellStyle name="Accent4 9" xfId="675" xr:uid="{00000000-0005-0000-0000-000030010000}"/>
    <cellStyle name="Accent5" xfId="135" xr:uid="{00000000-0005-0000-0000-000031010000}"/>
    <cellStyle name="Accent5 - 20%" xfId="676" xr:uid="{00000000-0005-0000-0000-000032010000}"/>
    <cellStyle name="Accent5 - 20% 10" xfId="677" xr:uid="{00000000-0005-0000-0000-000033010000}"/>
    <cellStyle name="Accent5 - 20% 11" xfId="678" xr:uid="{00000000-0005-0000-0000-000034010000}"/>
    <cellStyle name="Accent5 - 20% 2" xfId="679" xr:uid="{00000000-0005-0000-0000-000035010000}"/>
    <cellStyle name="Accent5 - 20% 3" xfId="680" xr:uid="{00000000-0005-0000-0000-000036010000}"/>
    <cellStyle name="Accent5 - 20% 4" xfId="681" xr:uid="{00000000-0005-0000-0000-000037010000}"/>
    <cellStyle name="Accent5 - 20% 5" xfId="682" xr:uid="{00000000-0005-0000-0000-000038010000}"/>
    <cellStyle name="Accent5 - 20% 6" xfId="683" xr:uid="{00000000-0005-0000-0000-000039010000}"/>
    <cellStyle name="Accent5 - 20% 7" xfId="684" xr:uid="{00000000-0005-0000-0000-00003A010000}"/>
    <cellStyle name="Accent5 - 20% 8" xfId="685" xr:uid="{00000000-0005-0000-0000-00003B010000}"/>
    <cellStyle name="Accent5 - 20% 9" xfId="686" xr:uid="{00000000-0005-0000-0000-00003C010000}"/>
    <cellStyle name="Accent5 - 40%" xfId="687" xr:uid="{00000000-0005-0000-0000-00003D010000}"/>
    <cellStyle name="Accent5 - 40% 10" xfId="688" xr:uid="{00000000-0005-0000-0000-00003E010000}"/>
    <cellStyle name="Accent5 - 40% 11" xfId="689" xr:uid="{00000000-0005-0000-0000-00003F010000}"/>
    <cellStyle name="Accent5 - 40% 2" xfId="690" xr:uid="{00000000-0005-0000-0000-000040010000}"/>
    <cellStyle name="Accent5 - 40% 3" xfId="691" xr:uid="{00000000-0005-0000-0000-000041010000}"/>
    <cellStyle name="Accent5 - 40% 4" xfId="692" xr:uid="{00000000-0005-0000-0000-000042010000}"/>
    <cellStyle name="Accent5 - 40% 5" xfId="693" xr:uid="{00000000-0005-0000-0000-000043010000}"/>
    <cellStyle name="Accent5 - 40% 6" xfId="694" xr:uid="{00000000-0005-0000-0000-000044010000}"/>
    <cellStyle name="Accent5 - 40% 7" xfId="695" xr:uid="{00000000-0005-0000-0000-000045010000}"/>
    <cellStyle name="Accent5 - 40% 8" xfId="696" xr:uid="{00000000-0005-0000-0000-000046010000}"/>
    <cellStyle name="Accent5 - 40% 9" xfId="697" xr:uid="{00000000-0005-0000-0000-000047010000}"/>
    <cellStyle name="Accent5 - 60%" xfId="698" xr:uid="{00000000-0005-0000-0000-000048010000}"/>
    <cellStyle name="Accent5 - 60% 10" xfId="699" xr:uid="{00000000-0005-0000-0000-000049010000}"/>
    <cellStyle name="Accent5 - 60% 11" xfId="700" xr:uid="{00000000-0005-0000-0000-00004A010000}"/>
    <cellStyle name="Accent5 - 60% 2" xfId="701" xr:uid="{00000000-0005-0000-0000-00004B010000}"/>
    <cellStyle name="Accent5 - 60% 3" xfId="702" xr:uid="{00000000-0005-0000-0000-00004C010000}"/>
    <cellStyle name="Accent5 - 60% 4" xfId="703" xr:uid="{00000000-0005-0000-0000-00004D010000}"/>
    <cellStyle name="Accent5 - 60% 5" xfId="704" xr:uid="{00000000-0005-0000-0000-00004E010000}"/>
    <cellStyle name="Accent5 - 60% 6" xfId="705" xr:uid="{00000000-0005-0000-0000-00004F010000}"/>
    <cellStyle name="Accent5 - 60% 7" xfId="706" xr:uid="{00000000-0005-0000-0000-000050010000}"/>
    <cellStyle name="Accent5 - 60% 8" xfId="707" xr:uid="{00000000-0005-0000-0000-000051010000}"/>
    <cellStyle name="Accent5 - 60% 9" xfId="708" xr:uid="{00000000-0005-0000-0000-000052010000}"/>
    <cellStyle name="Accent5 10" xfId="709" xr:uid="{00000000-0005-0000-0000-000053010000}"/>
    <cellStyle name="Accent5 11" xfId="710" xr:uid="{00000000-0005-0000-0000-000054010000}"/>
    <cellStyle name="Accent5 2" xfId="711" xr:uid="{00000000-0005-0000-0000-000055010000}"/>
    <cellStyle name="Accent5 3" xfId="712" xr:uid="{00000000-0005-0000-0000-000056010000}"/>
    <cellStyle name="Accent5 4" xfId="713" xr:uid="{00000000-0005-0000-0000-000057010000}"/>
    <cellStyle name="Accent5 5" xfId="714" xr:uid="{00000000-0005-0000-0000-000058010000}"/>
    <cellStyle name="Accent5 6" xfId="715" xr:uid="{00000000-0005-0000-0000-000059010000}"/>
    <cellStyle name="Accent5 7" xfId="716" xr:uid="{00000000-0005-0000-0000-00005A010000}"/>
    <cellStyle name="Accent5 8" xfId="717" xr:uid="{00000000-0005-0000-0000-00005B010000}"/>
    <cellStyle name="Accent5 9" xfId="718" xr:uid="{00000000-0005-0000-0000-00005C010000}"/>
    <cellStyle name="Accent6" xfId="136" xr:uid="{00000000-0005-0000-0000-00005D010000}"/>
    <cellStyle name="Accent6 - 20%" xfId="719" xr:uid="{00000000-0005-0000-0000-00005E010000}"/>
    <cellStyle name="Accent6 - 20% 10" xfId="720" xr:uid="{00000000-0005-0000-0000-00005F010000}"/>
    <cellStyle name="Accent6 - 20% 11" xfId="721" xr:uid="{00000000-0005-0000-0000-000060010000}"/>
    <cellStyle name="Accent6 - 20% 2" xfId="722" xr:uid="{00000000-0005-0000-0000-000061010000}"/>
    <cellStyle name="Accent6 - 20% 3" xfId="723" xr:uid="{00000000-0005-0000-0000-000062010000}"/>
    <cellStyle name="Accent6 - 20% 4" xfId="724" xr:uid="{00000000-0005-0000-0000-000063010000}"/>
    <cellStyle name="Accent6 - 20% 5" xfId="725" xr:uid="{00000000-0005-0000-0000-000064010000}"/>
    <cellStyle name="Accent6 - 20% 6" xfId="726" xr:uid="{00000000-0005-0000-0000-000065010000}"/>
    <cellStyle name="Accent6 - 20% 7" xfId="727" xr:uid="{00000000-0005-0000-0000-000066010000}"/>
    <cellStyle name="Accent6 - 20% 8" xfId="728" xr:uid="{00000000-0005-0000-0000-000067010000}"/>
    <cellStyle name="Accent6 - 20% 9" xfId="729" xr:uid="{00000000-0005-0000-0000-000068010000}"/>
    <cellStyle name="Accent6 - 40%" xfId="730" xr:uid="{00000000-0005-0000-0000-000069010000}"/>
    <cellStyle name="Accent6 - 40% 10" xfId="731" xr:uid="{00000000-0005-0000-0000-00006A010000}"/>
    <cellStyle name="Accent6 - 40% 11" xfId="732" xr:uid="{00000000-0005-0000-0000-00006B010000}"/>
    <cellStyle name="Accent6 - 40% 2" xfId="733" xr:uid="{00000000-0005-0000-0000-00006C010000}"/>
    <cellStyle name="Accent6 - 40% 3" xfId="734" xr:uid="{00000000-0005-0000-0000-00006D010000}"/>
    <cellStyle name="Accent6 - 40% 4" xfId="735" xr:uid="{00000000-0005-0000-0000-00006E010000}"/>
    <cellStyle name="Accent6 - 40% 5" xfId="736" xr:uid="{00000000-0005-0000-0000-00006F010000}"/>
    <cellStyle name="Accent6 - 40% 6" xfId="737" xr:uid="{00000000-0005-0000-0000-000070010000}"/>
    <cellStyle name="Accent6 - 40% 7" xfId="738" xr:uid="{00000000-0005-0000-0000-000071010000}"/>
    <cellStyle name="Accent6 - 40% 8" xfId="739" xr:uid="{00000000-0005-0000-0000-000072010000}"/>
    <cellStyle name="Accent6 - 40% 9" xfId="740" xr:uid="{00000000-0005-0000-0000-000073010000}"/>
    <cellStyle name="Accent6 - 60%" xfId="741" xr:uid="{00000000-0005-0000-0000-000074010000}"/>
    <cellStyle name="Accent6 - 60% 10" xfId="742" xr:uid="{00000000-0005-0000-0000-000075010000}"/>
    <cellStyle name="Accent6 - 60% 11" xfId="743" xr:uid="{00000000-0005-0000-0000-000076010000}"/>
    <cellStyle name="Accent6 - 60% 2" xfId="744" xr:uid="{00000000-0005-0000-0000-000077010000}"/>
    <cellStyle name="Accent6 - 60% 3" xfId="745" xr:uid="{00000000-0005-0000-0000-000078010000}"/>
    <cellStyle name="Accent6 - 60% 4" xfId="746" xr:uid="{00000000-0005-0000-0000-000079010000}"/>
    <cellStyle name="Accent6 - 60% 5" xfId="747" xr:uid="{00000000-0005-0000-0000-00007A010000}"/>
    <cellStyle name="Accent6 - 60% 6" xfId="748" xr:uid="{00000000-0005-0000-0000-00007B010000}"/>
    <cellStyle name="Accent6 - 60% 7" xfId="749" xr:uid="{00000000-0005-0000-0000-00007C010000}"/>
    <cellStyle name="Accent6 - 60% 8" xfId="750" xr:uid="{00000000-0005-0000-0000-00007D010000}"/>
    <cellStyle name="Accent6 - 60% 9" xfId="751" xr:uid="{00000000-0005-0000-0000-00007E010000}"/>
    <cellStyle name="Accent6 10" xfId="752" xr:uid="{00000000-0005-0000-0000-00007F010000}"/>
    <cellStyle name="Accent6 11" xfId="753" xr:uid="{00000000-0005-0000-0000-000080010000}"/>
    <cellStyle name="Accent6 2" xfId="754" xr:uid="{00000000-0005-0000-0000-000081010000}"/>
    <cellStyle name="Accent6 3" xfId="755" xr:uid="{00000000-0005-0000-0000-000082010000}"/>
    <cellStyle name="Accent6 4" xfId="756" xr:uid="{00000000-0005-0000-0000-000083010000}"/>
    <cellStyle name="Accent6 5" xfId="757" xr:uid="{00000000-0005-0000-0000-000084010000}"/>
    <cellStyle name="Accent6 6" xfId="758" xr:uid="{00000000-0005-0000-0000-000085010000}"/>
    <cellStyle name="Accent6 7" xfId="759" xr:uid="{00000000-0005-0000-0000-000086010000}"/>
    <cellStyle name="Accent6 8" xfId="760" xr:uid="{00000000-0005-0000-0000-000087010000}"/>
    <cellStyle name="Accent6 9" xfId="761" xr:uid="{00000000-0005-0000-0000-000088010000}"/>
    <cellStyle name="Bad" xfId="137" xr:uid="{00000000-0005-0000-0000-000089010000}"/>
    <cellStyle name="Bad 10" xfId="762" xr:uid="{00000000-0005-0000-0000-00008A010000}"/>
    <cellStyle name="Bad 11" xfId="763" xr:uid="{00000000-0005-0000-0000-00008B010000}"/>
    <cellStyle name="Bad 2" xfId="764" xr:uid="{00000000-0005-0000-0000-00008C010000}"/>
    <cellStyle name="Bad 3" xfId="765" xr:uid="{00000000-0005-0000-0000-00008D010000}"/>
    <cellStyle name="Bad 4" xfId="766" xr:uid="{00000000-0005-0000-0000-00008E010000}"/>
    <cellStyle name="Bad 5" xfId="767" xr:uid="{00000000-0005-0000-0000-00008F010000}"/>
    <cellStyle name="Bad 6" xfId="768" xr:uid="{00000000-0005-0000-0000-000090010000}"/>
    <cellStyle name="Bad 7" xfId="769" xr:uid="{00000000-0005-0000-0000-000091010000}"/>
    <cellStyle name="Bad 8" xfId="770" xr:uid="{00000000-0005-0000-0000-000092010000}"/>
    <cellStyle name="Bad 9" xfId="771" xr:uid="{00000000-0005-0000-0000-000093010000}"/>
    <cellStyle name="BORDES TEXTO" xfId="138" xr:uid="{00000000-0005-0000-0000-000094010000}"/>
    <cellStyle name="BORDES TEXTO INF." xfId="139" xr:uid="{00000000-0005-0000-0000-000095010000}"/>
    <cellStyle name="BORDES TEXTO INF. 2" xfId="140" xr:uid="{00000000-0005-0000-0000-000096010000}"/>
    <cellStyle name="BORDES TEXTO_GP-251 - Presupuesto Estrada V09 - danilo" xfId="141" xr:uid="{00000000-0005-0000-0000-000097010000}"/>
    <cellStyle name="BORDES TITULOS" xfId="142" xr:uid="{00000000-0005-0000-0000-000098010000}"/>
    <cellStyle name="Buena 1" xfId="143" xr:uid="{00000000-0005-0000-0000-000099010000}"/>
    <cellStyle name="Buena 2" xfId="144" xr:uid="{00000000-0005-0000-0000-00009A010000}"/>
    <cellStyle name="Buena 3" xfId="145" xr:uid="{00000000-0005-0000-0000-00009B010000}"/>
    <cellStyle name="Buena 4" xfId="146" xr:uid="{00000000-0005-0000-0000-00009C010000}"/>
    <cellStyle name="Buena 5" xfId="147" xr:uid="{00000000-0005-0000-0000-00009D010000}"/>
    <cellStyle name="Buena 6" xfId="148" xr:uid="{00000000-0005-0000-0000-00009E010000}"/>
    <cellStyle name="Calculation" xfId="149" xr:uid="{00000000-0005-0000-0000-00009F010000}"/>
    <cellStyle name="Calculation 10" xfId="772" xr:uid="{00000000-0005-0000-0000-0000A0010000}"/>
    <cellStyle name="Calculation 11" xfId="773" xr:uid="{00000000-0005-0000-0000-0000A1010000}"/>
    <cellStyle name="Calculation 2" xfId="150" xr:uid="{00000000-0005-0000-0000-0000A2010000}"/>
    <cellStyle name="Calculation 3" xfId="774" xr:uid="{00000000-0005-0000-0000-0000A3010000}"/>
    <cellStyle name="Calculation 4" xfId="775" xr:uid="{00000000-0005-0000-0000-0000A4010000}"/>
    <cellStyle name="Calculation 5" xfId="776" xr:uid="{00000000-0005-0000-0000-0000A5010000}"/>
    <cellStyle name="Calculation 6" xfId="777" xr:uid="{00000000-0005-0000-0000-0000A6010000}"/>
    <cellStyle name="Calculation 7" xfId="778" xr:uid="{00000000-0005-0000-0000-0000A7010000}"/>
    <cellStyle name="Calculation 8" xfId="779" xr:uid="{00000000-0005-0000-0000-0000A8010000}"/>
    <cellStyle name="Calculation 9" xfId="780" xr:uid="{00000000-0005-0000-0000-0000A9010000}"/>
    <cellStyle name="Cálculo 1" xfId="151" xr:uid="{00000000-0005-0000-0000-0000AA010000}"/>
    <cellStyle name="Cálculo 2" xfId="152" xr:uid="{00000000-0005-0000-0000-0000AB010000}"/>
    <cellStyle name="Cálculo 3" xfId="153" xr:uid="{00000000-0005-0000-0000-0000AC010000}"/>
    <cellStyle name="Cálculo 4" xfId="154" xr:uid="{00000000-0005-0000-0000-0000AD010000}"/>
    <cellStyle name="Cálculo 5" xfId="155" xr:uid="{00000000-0005-0000-0000-0000AE010000}"/>
    <cellStyle name="Cálculo 6" xfId="156" xr:uid="{00000000-0005-0000-0000-0000AF010000}"/>
    <cellStyle name="Cálculo 7" xfId="157" xr:uid="{00000000-0005-0000-0000-0000B0010000}"/>
    <cellStyle name="Celda de comprobación 1" xfId="158" xr:uid="{00000000-0005-0000-0000-0000B1010000}"/>
    <cellStyle name="Celda de comprobación 2" xfId="159" xr:uid="{00000000-0005-0000-0000-0000B2010000}"/>
    <cellStyle name="Celda de comprobación 3" xfId="160" xr:uid="{00000000-0005-0000-0000-0000B3010000}"/>
    <cellStyle name="Celda de comprobación 4" xfId="161" xr:uid="{00000000-0005-0000-0000-0000B4010000}"/>
    <cellStyle name="Celda de comprobación 5" xfId="162" xr:uid="{00000000-0005-0000-0000-0000B5010000}"/>
    <cellStyle name="Celda de comprobación 6" xfId="163" xr:uid="{00000000-0005-0000-0000-0000B6010000}"/>
    <cellStyle name="Celda vinculada 1" xfId="164" xr:uid="{00000000-0005-0000-0000-0000B7010000}"/>
    <cellStyle name="Celda vinculada 2" xfId="165" xr:uid="{00000000-0005-0000-0000-0000B8010000}"/>
    <cellStyle name="Celda vinculada 3" xfId="166" xr:uid="{00000000-0005-0000-0000-0000B9010000}"/>
    <cellStyle name="Celda vinculada 4" xfId="167" xr:uid="{00000000-0005-0000-0000-0000BA010000}"/>
    <cellStyle name="Celda vinculada 5" xfId="168" xr:uid="{00000000-0005-0000-0000-0000BB010000}"/>
    <cellStyle name="Celda vinculada 6" xfId="169" xr:uid="{00000000-0005-0000-0000-0000BC010000}"/>
    <cellStyle name="Check Cell" xfId="170" xr:uid="{00000000-0005-0000-0000-0000BD010000}"/>
    <cellStyle name="Check Cell 10" xfId="781" xr:uid="{00000000-0005-0000-0000-0000BE010000}"/>
    <cellStyle name="Check Cell 11" xfId="782" xr:uid="{00000000-0005-0000-0000-0000BF010000}"/>
    <cellStyle name="Check Cell 2" xfId="783" xr:uid="{00000000-0005-0000-0000-0000C0010000}"/>
    <cellStyle name="Check Cell 3" xfId="784" xr:uid="{00000000-0005-0000-0000-0000C1010000}"/>
    <cellStyle name="Check Cell 4" xfId="785" xr:uid="{00000000-0005-0000-0000-0000C2010000}"/>
    <cellStyle name="Check Cell 5" xfId="786" xr:uid="{00000000-0005-0000-0000-0000C3010000}"/>
    <cellStyle name="Check Cell 6" xfId="787" xr:uid="{00000000-0005-0000-0000-0000C4010000}"/>
    <cellStyle name="Check Cell 7" xfId="788" xr:uid="{00000000-0005-0000-0000-0000C5010000}"/>
    <cellStyle name="Check Cell 8" xfId="789" xr:uid="{00000000-0005-0000-0000-0000C6010000}"/>
    <cellStyle name="Check Cell 9" xfId="790" xr:uid="{00000000-0005-0000-0000-0000C7010000}"/>
    <cellStyle name="Comma" xfId="171" xr:uid="{00000000-0005-0000-0000-0000C8010000}"/>
    <cellStyle name="Comma [0]" xfId="172" xr:uid="{00000000-0005-0000-0000-0000C9010000}"/>
    <cellStyle name="Comma_GP-251 - Presupuesto Estrada V09 - danilo" xfId="173" xr:uid="{00000000-0005-0000-0000-0000CA010000}"/>
    <cellStyle name="Comma0" xfId="174" xr:uid="{00000000-0005-0000-0000-0000CB010000}"/>
    <cellStyle name="Currency" xfId="175" xr:uid="{00000000-0005-0000-0000-0000CC010000}"/>
    <cellStyle name="Currency [0]" xfId="176" xr:uid="{00000000-0005-0000-0000-0000CD010000}"/>
    <cellStyle name="Currency_Libro2" xfId="177" xr:uid="{00000000-0005-0000-0000-0000CE010000}"/>
    <cellStyle name="Currency0" xfId="178" xr:uid="{00000000-0005-0000-0000-0000CF010000}"/>
    <cellStyle name="Date" xfId="179" xr:uid="{00000000-0005-0000-0000-0000D0010000}"/>
    <cellStyle name="Ecuación" xfId="180" xr:uid="{00000000-0005-0000-0000-0000D1010000}"/>
    <cellStyle name="Emphasis 1" xfId="791" xr:uid="{00000000-0005-0000-0000-0000D2010000}"/>
    <cellStyle name="Emphasis 1 10" xfId="792" xr:uid="{00000000-0005-0000-0000-0000D3010000}"/>
    <cellStyle name="Emphasis 1 11" xfId="793" xr:uid="{00000000-0005-0000-0000-0000D4010000}"/>
    <cellStyle name="Emphasis 1 2" xfId="794" xr:uid="{00000000-0005-0000-0000-0000D5010000}"/>
    <cellStyle name="Emphasis 1 3" xfId="795" xr:uid="{00000000-0005-0000-0000-0000D6010000}"/>
    <cellStyle name="Emphasis 1 4" xfId="796" xr:uid="{00000000-0005-0000-0000-0000D7010000}"/>
    <cellStyle name="Emphasis 1 5" xfId="797" xr:uid="{00000000-0005-0000-0000-0000D8010000}"/>
    <cellStyle name="Emphasis 1 6" xfId="798" xr:uid="{00000000-0005-0000-0000-0000D9010000}"/>
    <cellStyle name="Emphasis 1 7" xfId="799" xr:uid="{00000000-0005-0000-0000-0000DA010000}"/>
    <cellStyle name="Emphasis 1 8" xfId="800" xr:uid="{00000000-0005-0000-0000-0000DB010000}"/>
    <cellStyle name="Emphasis 1 9" xfId="801" xr:uid="{00000000-0005-0000-0000-0000DC010000}"/>
    <cellStyle name="Emphasis 2" xfId="802" xr:uid="{00000000-0005-0000-0000-0000DD010000}"/>
    <cellStyle name="Emphasis 2 10" xfId="803" xr:uid="{00000000-0005-0000-0000-0000DE010000}"/>
    <cellStyle name="Emphasis 2 11" xfId="804" xr:uid="{00000000-0005-0000-0000-0000DF010000}"/>
    <cellStyle name="Emphasis 2 2" xfId="805" xr:uid="{00000000-0005-0000-0000-0000E0010000}"/>
    <cellStyle name="Emphasis 2 3" xfId="806" xr:uid="{00000000-0005-0000-0000-0000E1010000}"/>
    <cellStyle name="Emphasis 2 4" xfId="807" xr:uid="{00000000-0005-0000-0000-0000E2010000}"/>
    <cellStyle name="Emphasis 2 5" xfId="808" xr:uid="{00000000-0005-0000-0000-0000E3010000}"/>
    <cellStyle name="Emphasis 2 6" xfId="809" xr:uid="{00000000-0005-0000-0000-0000E4010000}"/>
    <cellStyle name="Emphasis 2 7" xfId="810" xr:uid="{00000000-0005-0000-0000-0000E5010000}"/>
    <cellStyle name="Emphasis 2 8" xfId="811" xr:uid="{00000000-0005-0000-0000-0000E6010000}"/>
    <cellStyle name="Emphasis 2 9" xfId="812" xr:uid="{00000000-0005-0000-0000-0000E7010000}"/>
    <cellStyle name="Emphasis 3" xfId="813" xr:uid="{00000000-0005-0000-0000-0000E8010000}"/>
    <cellStyle name="Emphasis 3 10" xfId="814" xr:uid="{00000000-0005-0000-0000-0000E9010000}"/>
    <cellStyle name="Emphasis 3 11" xfId="815" xr:uid="{00000000-0005-0000-0000-0000EA010000}"/>
    <cellStyle name="Emphasis 3 2" xfId="816" xr:uid="{00000000-0005-0000-0000-0000EB010000}"/>
    <cellStyle name="Emphasis 3 3" xfId="817" xr:uid="{00000000-0005-0000-0000-0000EC010000}"/>
    <cellStyle name="Emphasis 3 4" xfId="818" xr:uid="{00000000-0005-0000-0000-0000ED010000}"/>
    <cellStyle name="Emphasis 3 5" xfId="819" xr:uid="{00000000-0005-0000-0000-0000EE010000}"/>
    <cellStyle name="Emphasis 3 6" xfId="820" xr:uid="{00000000-0005-0000-0000-0000EF010000}"/>
    <cellStyle name="Emphasis 3 7" xfId="821" xr:uid="{00000000-0005-0000-0000-0000F0010000}"/>
    <cellStyle name="Emphasis 3 8" xfId="822" xr:uid="{00000000-0005-0000-0000-0000F1010000}"/>
    <cellStyle name="Emphasis 3 9" xfId="823" xr:uid="{00000000-0005-0000-0000-0000F2010000}"/>
    <cellStyle name="Encabezado 4 1" xfId="181" xr:uid="{00000000-0005-0000-0000-0000F3010000}"/>
    <cellStyle name="Encabezado 4 2" xfId="182" xr:uid="{00000000-0005-0000-0000-0000F4010000}"/>
    <cellStyle name="Encabezado 4 3" xfId="183" xr:uid="{00000000-0005-0000-0000-0000F5010000}"/>
    <cellStyle name="Encabezado 4 4" xfId="184" xr:uid="{00000000-0005-0000-0000-0000F6010000}"/>
    <cellStyle name="Encabezado 4 5" xfId="185" xr:uid="{00000000-0005-0000-0000-0000F7010000}"/>
    <cellStyle name="Encabezado 4 6" xfId="186" xr:uid="{00000000-0005-0000-0000-0000F8010000}"/>
    <cellStyle name="Énfasis 1" xfId="187" xr:uid="{00000000-0005-0000-0000-0000F9010000}"/>
    <cellStyle name="Énfasis 1 10" xfId="824" xr:uid="{00000000-0005-0000-0000-0000FA010000}"/>
    <cellStyle name="Énfasis 1 11" xfId="825" xr:uid="{00000000-0005-0000-0000-0000FB010000}"/>
    <cellStyle name="Énfasis 1 2" xfId="826" xr:uid="{00000000-0005-0000-0000-0000FC010000}"/>
    <cellStyle name="Énfasis 1 3" xfId="827" xr:uid="{00000000-0005-0000-0000-0000FD010000}"/>
    <cellStyle name="Énfasis 1 4" xfId="828" xr:uid="{00000000-0005-0000-0000-0000FE010000}"/>
    <cellStyle name="Énfasis 1 5" xfId="829" xr:uid="{00000000-0005-0000-0000-0000FF010000}"/>
    <cellStyle name="Énfasis 1 6" xfId="830" xr:uid="{00000000-0005-0000-0000-000000020000}"/>
    <cellStyle name="Énfasis 1 7" xfId="831" xr:uid="{00000000-0005-0000-0000-000001020000}"/>
    <cellStyle name="Énfasis 1 8" xfId="832" xr:uid="{00000000-0005-0000-0000-000002020000}"/>
    <cellStyle name="Énfasis 1 9" xfId="833" xr:uid="{00000000-0005-0000-0000-000003020000}"/>
    <cellStyle name="Énfasis 2" xfId="188" xr:uid="{00000000-0005-0000-0000-000004020000}"/>
    <cellStyle name="Énfasis 2 10" xfId="834" xr:uid="{00000000-0005-0000-0000-000005020000}"/>
    <cellStyle name="Énfasis 2 11" xfId="835" xr:uid="{00000000-0005-0000-0000-000006020000}"/>
    <cellStyle name="Énfasis 2 2" xfId="836" xr:uid="{00000000-0005-0000-0000-000007020000}"/>
    <cellStyle name="Énfasis 2 3" xfId="837" xr:uid="{00000000-0005-0000-0000-000008020000}"/>
    <cellStyle name="Énfasis 2 4" xfId="838" xr:uid="{00000000-0005-0000-0000-000009020000}"/>
    <cellStyle name="Énfasis 2 5" xfId="839" xr:uid="{00000000-0005-0000-0000-00000A020000}"/>
    <cellStyle name="Énfasis 2 6" xfId="840" xr:uid="{00000000-0005-0000-0000-00000B020000}"/>
    <cellStyle name="Énfasis 2 7" xfId="841" xr:uid="{00000000-0005-0000-0000-00000C020000}"/>
    <cellStyle name="Énfasis 2 8" xfId="842" xr:uid="{00000000-0005-0000-0000-00000D020000}"/>
    <cellStyle name="Énfasis 2 9" xfId="843" xr:uid="{00000000-0005-0000-0000-00000E020000}"/>
    <cellStyle name="Énfasis 3" xfId="189" xr:uid="{00000000-0005-0000-0000-00000F020000}"/>
    <cellStyle name="Énfasis 3 10" xfId="844" xr:uid="{00000000-0005-0000-0000-000010020000}"/>
    <cellStyle name="Énfasis 3 11" xfId="845" xr:uid="{00000000-0005-0000-0000-000011020000}"/>
    <cellStyle name="Énfasis 3 2" xfId="846" xr:uid="{00000000-0005-0000-0000-000012020000}"/>
    <cellStyle name="Énfasis 3 3" xfId="847" xr:uid="{00000000-0005-0000-0000-000013020000}"/>
    <cellStyle name="Énfasis 3 4" xfId="848" xr:uid="{00000000-0005-0000-0000-000014020000}"/>
    <cellStyle name="Énfasis 3 5" xfId="849" xr:uid="{00000000-0005-0000-0000-000015020000}"/>
    <cellStyle name="Énfasis 3 6" xfId="850" xr:uid="{00000000-0005-0000-0000-000016020000}"/>
    <cellStyle name="Énfasis 3 7" xfId="851" xr:uid="{00000000-0005-0000-0000-000017020000}"/>
    <cellStyle name="Énfasis 3 8" xfId="852" xr:uid="{00000000-0005-0000-0000-000018020000}"/>
    <cellStyle name="Énfasis 3 9" xfId="853" xr:uid="{00000000-0005-0000-0000-000019020000}"/>
    <cellStyle name="Énfasis1 - 20%" xfId="190" xr:uid="{00000000-0005-0000-0000-00001A020000}"/>
    <cellStyle name="Énfasis1 - 20% 10" xfId="854" xr:uid="{00000000-0005-0000-0000-00001B020000}"/>
    <cellStyle name="Énfasis1 - 20% 11" xfId="855" xr:uid="{00000000-0005-0000-0000-00001C020000}"/>
    <cellStyle name="Énfasis1 - 20% 2" xfId="856" xr:uid="{00000000-0005-0000-0000-00001D020000}"/>
    <cellStyle name="Énfasis1 - 20% 3" xfId="857" xr:uid="{00000000-0005-0000-0000-00001E020000}"/>
    <cellStyle name="Énfasis1 - 20% 4" xfId="858" xr:uid="{00000000-0005-0000-0000-00001F020000}"/>
    <cellStyle name="Énfasis1 - 20% 5" xfId="859" xr:uid="{00000000-0005-0000-0000-000020020000}"/>
    <cellStyle name="Énfasis1 - 20% 6" xfId="860" xr:uid="{00000000-0005-0000-0000-000021020000}"/>
    <cellStyle name="Énfasis1 - 20% 7" xfId="861" xr:uid="{00000000-0005-0000-0000-000022020000}"/>
    <cellStyle name="Énfasis1 - 20% 8" xfId="862" xr:uid="{00000000-0005-0000-0000-000023020000}"/>
    <cellStyle name="Énfasis1 - 20% 9" xfId="863" xr:uid="{00000000-0005-0000-0000-000024020000}"/>
    <cellStyle name="Énfasis1 - 40%" xfId="191" xr:uid="{00000000-0005-0000-0000-000025020000}"/>
    <cellStyle name="Énfasis1 - 40% 10" xfId="864" xr:uid="{00000000-0005-0000-0000-000026020000}"/>
    <cellStyle name="Énfasis1 - 40% 11" xfId="865" xr:uid="{00000000-0005-0000-0000-000027020000}"/>
    <cellStyle name="Énfasis1 - 40% 2" xfId="866" xr:uid="{00000000-0005-0000-0000-000028020000}"/>
    <cellStyle name="Énfasis1 - 40% 3" xfId="867" xr:uid="{00000000-0005-0000-0000-000029020000}"/>
    <cellStyle name="Énfasis1 - 40% 4" xfId="868" xr:uid="{00000000-0005-0000-0000-00002A020000}"/>
    <cellStyle name="Énfasis1 - 40% 5" xfId="869" xr:uid="{00000000-0005-0000-0000-00002B020000}"/>
    <cellStyle name="Énfasis1 - 40% 6" xfId="870" xr:uid="{00000000-0005-0000-0000-00002C020000}"/>
    <cellStyle name="Énfasis1 - 40% 7" xfId="871" xr:uid="{00000000-0005-0000-0000-00002D020000}"/>
    <cellStyle name="Énfasis1 - 40% 8" xfId="872" xr:uid="{00000000-0005-0000-0000-00002E020000}"/>
    <cellStyle name="Énfasis1 - 40% 9" xfId="873" xr:uid="{00000000-0005-0000-0000-00002F020000}"/>
    <cellStyle name="Énfasis1 - 60%" xfId="192" xr:uid="{00000000-0005-0000-0000-000030020000}"/>
    <cellStyle name="Énfasis1 - 60% 10" xfId="874" xr:uid="{00000000-0005-0000-0000-000031020000}"/>
    <cellStyle name="Énfasis1 - 60% 11" xfId="875" xr:uid="{00000000-0005-0000-0000-000032020000}"/>
    <cellStyle name="Énfasis1 - 60% 2" xfId="876" xr:uid="{00000000-0005-0000-0000-000033020000}"/>
    <cellStyle name="Énfasis1 - 60% 3" xfId="877" xr:uid="{00000000-0005-0000-0000-000034020000}"/>
    <cellStyle name="Énfasis1 - 60% 4" xfId="878" xr:uid="{00000000-0005-0000-0000-000035020000}"/>
    <cellStyle name="Énfasis1 - 60% 5" xfId="879" xr:uid="{00000000-0005-0000-0000-000036020000}"/>
    <cellStyle name="Énfasis1 - 60% 6" xfId="880" xr:uid="{00000000-0005-0000-0000-000037020000}"/>
    <cellStyle name="Énfasis1 - 60% 7" xfId="881" xr:uid="{00000000-0005-0000-0000-000038020000}"/>
    <cellStyle name="Énfasis1 - 60% 8" xfId="882" xr:uid="{00000000-0005-0000-0000-000039020000}"/>
    <cellStyle name="Énfasis1 - 60% 9" xfId="883" xr:uid="{00000000-0005-0000-0000-00003A020000}"/>
    <cellStyle name="Énfasis1 1" xfId="193" xr:uid="{00000000-0005-0000-0000-00003B020000}"/>
    <cellStyle name="Énfasis1 2" xfId="194" xr:uid="{00000000-0005-0000-0000-00003C020000}"/>
    <cellStyle name="Énfasis1 3" xfId="195" xr:uid="{00000000-0005-0000-0000-00003D020000}"/>
    <cellStyle name="Énfasis1 4" xfId="196" xr:uid="{00000000-0005-0000-0000-00003E020000}"/>
    <cellStyle name="Énfasis1 5" xfId="197" xr:uid="{00000000-0005-0000-0000-00003F020000}"/>
    <cellStyle name="Énfasis1 6" xfId="198" xr:uid="{00000000-0005-0000-0000-000040020000}"/>
    <cellStyle name="Énfasis2 - 20%" xfId="199" xr:uid="{00000000-0005-0000-0000-000041020000}"/>
    <cellStyle name="Énfasis2 - 20% 10" xfId="884" xr:uid="{00000000-0005-0000-0000-000042020000}"/>
    <cellStyle name="Énfasis2 - 20% 11" xfId="885" xr:uid="{00000000-0005-0000-0000-000043020000}"/>
    <cellStyle name="Énfasis2 - 20% 2" xfId="886" xr:uid="{00000000-0005-0000-0000-000044020000}"/>
    <cellStyle name="Énfasis2 - 20% 3" xfId="887" xr:uid="{00000000-0005-0000-0000-000045020000}"/>
    <cellStyle name="Énfasis2 - 20% 4" xfId="888" xr:uid="{00000000-0005-0000-0000-000046020000}"/>
    <cellStyle name="Énfasis2 - 20% 5" xfId="889" xr:uid="{00000000-0005-0000-0000-000047020000}"/>
    <cellStyle name="Énfasis2 - 20% 6" xfId="890" xr:uid="{00000000-0005-0000-0000-000048020000}"/>
    <cellStyle name="Énfasis2 - 20% 7" xfId="891" xr:uid="{00000000-0005-0000-0000-000049020000}"/>
    <cellStyle name="Énfasis2 - 20% 8" xfId="892" xr:uid="{00000000-0005-0000-0000-00004A020000}"/>
    <cellStyle name="Énfasis2 - 20% 9" xfId="893" xr:uid="{00000000-0005-0000-0000-00004B020000}"/>
    <cellStyle name="Énfasis2 - 40%" xfId="200" xr:uid="{00000000-0005-0000-0000-00004C020000}"/>
    <cellStyle name="Énfasis2 - 40% 10" xfId="894" xr:uid="{00000000-0005-0000-0000-00004D020000}"/>
    <cellStyle name="Énfasis2 - 40% 11" xfId="895" xr:uid="{00000000-0005-0000-0000-00004E020000}"/>
    <cellStyle name="Énfasis2 - 40% 2" xfId="896" xr:uid="{00000000-0005-0000-0000-00004F020000}"/>
    <cellStyle name="Énfasis2 - 40% 3" xfId="897" xr:uid="{00000000-0005-0000-0000-000050020000}"/>
    <cellStyle name="Énfasis2 - 40% 4" xfId="898" xr:uid="{00000000-0005-0000-0000-000051020000}"/>
    <cellStyle name="Énfasis2 - 40% 5" xfId="899" xr:uid="{00000000-0005-0000-0000-000052020000}"/>
    <cellStyle name="Énfasis2 - 40% 6" xfId="900" xr:uid="{00000000-0005-0000-0000-000053020000}"/>
    <cellStyle name="Énfasis2 - 40% 7" xfId="901" xr:uid="{00000000-0005-0000-0000-000054020000}"/>
    <cellStyle name="Énfasis2 - 40% 8" xfId="902" xr:uid="{00000000-0005-0000-0000-000055020000}"/>
    <cellStyle name="Énfasis2 - 40% 9" xfId="903" xr:uid="{00000000-0005-0000-0000-000056020000}"/>
    <cellStyle name="Énfasis2 - 60%" xfId="201" xr:uid="{00000000-0005-0000-0000-000057020000}"/>
    <cellStyle name="Énfasis2 - 60% 10" xfId="904" xr:uid="{00000000-0005-0000-0000-000058020000}"/>
    <cellStyle name="Énfasis2 - 60% 11" xfId="905" xr:uid="{00000000-0005-0000-0000-000059020000}"/>
    <cellStyle name="Énfasis2 - 60% 2" xfId="906" xr:uid="{00000000-0005-0000-0000-00005A020000}"/>
    <cellStyle name="Énfasis2 - 60% 3" xfId="907" xr:uid="{00000000-0005-0000-0000-00005B020000}"/>
    <cellStyle name="Énfasis2 - 60% 4" xfId="908" xr:uid="{00000000-0005-0000-0000-00005C020000}"/>
    <cellStyle name="Énfasis2 - 60% 5" xfId="909" xr:uid="{00000000-0005-0000-0000-00005D020000}"/>
    <cellStyle name="Énfasis2 - 60% 6" xfId="910" xr:uid="{00000000-0005-0000-0000-00005E020000}"/>
    <cellStyle name="Énfasis2 - 60% 7" xfId="911" xr:uid="{00000000-0005-0000-0000-00005F020000}"/>
    <cellStyle name="Énfasis2 - 60% 8" xfId="912" xr:uid="{00000000-0005-0000-0000-000060020000}"/>
    <cellStyle name="Énfasis2 - 60% 9" xfId="913" xr:uid="{00000000-0005-0000-0000-000061020000}"/>
    <cellStyle name="Énfasis2 1" xfId="202" xr:uid="{00000000-0005-0000-0000-000062020000}"/>
    <cellStyle name="Énfasis2 2" xfId="203" xr:uid="{00000000-0005-0000-0000-000063020000}"/>
    <cellStyle name="Énfasis2 3" xfId="204" xr:uid="{00000000-0005-0000-0000-000064020000}"/>
    <cellStyle name="Énfasis2 4" xfId="205" xr:uid="{00000000-0005-0000-0000-000065020000}"/>
    <cellStyle name="Énfasis2 5" xfId="206" xr:uid="{00000000-0005-0000-0000-000066020000}"/>
    <cellStyle name="Énfasis2 6" xfId="207" xr:uid="{00000000-0005-0000-0000-000067020000}"/>
    <cellStyle name="Énfasis3 - 20%" xfId="208" xr:uid="{00000000-0005-0000-0000-000068020000}"/>
    <cellStyle name="Énfasis3 - 20% 10" xfId="914" xr:uid="{00000000-0005-0000-0000-000069020000}"/>
    <cellStyle name="Énfasis3 - 20% 11" xfId="915" xr:uid="{00000000-0005-0000-0000-00006A020000}"/>
    <cellStyle name="Énfasis3 - 20% 2" xfId="916" xr:uid="{00000000-0005-0000-0000-00006B020000}"/>
    <cellStyle name="Énfasis3 - 20% 3" xfId="917" xr:uid="{00000000-0005-0000-0000-00006C020000}"/>
    <cellStyle name="Énfasis3 - 20% 4" xfId="918" xr:uid="{00000000-0005-0000-0000-00006D020000}"/>
    <cellStyle name="Énfasis3 - 20% 5" xfId="919" xr:uid="{00000000-0005-0000-0000-00006E020000}"/>
    <cellStyle name="Énfasis3 - 20% 6" xfId="920" xr:uid="{00000000-0005-0000-0000-00006F020000}"/>
    <cellStyle name="Énfasis3 - 20% 7" xfId="921" xr:uid="{00000000-0005-0000-0000-000070020000}"/>
    <cellStyle name="Énfasis3 - 20% 8" xfId="922" xr:uid="{00000000-0005-0000-0000-000071020000}"/>
    <cellStyle name="Énfasis3 - 20% 9" xfId="923" xr:uid="{00000000-0005-0000-0000-000072020000}"/>
    <cellStyle name="Énfasis3 - 40%" xfId="209" xr:uid="{00000000-0005-0000-0000-000073020000}"/>
    <cellStyle name="Énfasis3 - 40% 10" xfId="924" xr:uid="{00000000-0005-0000-0000-000074020000}"/>
    <cellStyle name="Énfasis3 - 40% 11" xfId="925" xr:uid="{00000000-0005-0000-0000-000075020000}"/>
    <cellStyle name="Énfasis3 - 40% 2" xfId="926" xr:uid="{00000000-0005-0000-0000-000076020000}"/>
    <cellStyle name="Énfasis3 - 40% 3" xfId="927" xr:uid="{00000000-0005-0000-0000-000077020000}"/>
    <cellStyle name="Énfasis3 - 40% 4" xfId="928" xr:uid="{00000000-0005-0000-0000-000078020000}"/>
    <cellStyle name="Énfasis3 - 40% 5" xfId="929" xr:uid="{00000000-0005-0000-0000-000079020000}"/>
    <cellStyle name="Énfasis3 - 40% 6" xfId="930" xr:uid="{00000000-0005-0000-0000-00007A020000}"/>
    <cellStyle name="Énfasis3 - 40% 7" xfId="931" xr:uid="{00000000-0005-0000-0000-00007B020000}"/>
    <cellStyle name="Énfasis3 - 40% 8" xfId="932" xr:uid="{00000000-0005-0000-0000-00007C020000}"/>
    <cellStyle name="Énfasis3 - 40% 9" xfId="933" xr:uid="{00000000-0005-0000-0000-00007D020000}"/>
    <cellStyle name="Énfasis3 - 60%" xfId="210" xr:uid="{00000000-0005-0000-0000-00007E020000}"/>
    <cellStyle name="Énfasis3 - 60% 10" xfId="934" xr:uid="{00000000-0005-0000-0000-00007F020000}"/>
    <cellStyle name="Énfasis3 - 60% 11" xfId="935" xr:uid="{00000000-0005-0000-0000-000080020000}"/>
    <cellStyle name="Énfasis3 - 60% 2" xfId="936" xr:uid="{00000000-0005-0000-0000-000081020000}"/>
    <cellStyle name="Énfasis3 - 60% 3" xfId="937" xr:uid="{00000000-0005-0000-0000-000082020000}"/>
    <cellStyle name="Énfasis3 - 60% 4" xfId="938" xr:uid="{00000000-0005-0000-0000-000083020000}"/>
    <cellStyle name="Énfasis3 - 60% 5" xfId="939" xr:uid="{00000000-0005-0000-0000-000084020000}"/>
    <cellStyle name="Énfasis3 - 60% 6" xfId="940" xr:uid="{00000000-0005-0000-0000-000085020000}"/>
    <cellStyle name="Énfasis3 - 60% 7" xfId="941" xr:uid="{00000000-0005-0000-0000-000086020000}"/>
    <cellStyle name="Énfasis3 - 60% 8" xfId="942" xr:uid="{00000000-0005-0000-0000-000087020000}"/>
    <cellStyle name="Énfasis3 - 60% 9" xfId="943" xr:uid="{00000000-0005-0000-0000-000088020000}"/>
    <cellStyle name="Énfasis3 1" xfId="211" xr:uid="{00000000-0005-0000-0000-000089020000}"/>
    <cellStyle name="Énfasis3 2" xfId="212" xr:uid="{00000000-0005-0000-0000-00008A020000}"/>
    <cellStyle name="Énfasis3 3" xfId="213" xr:uid="{00000000-0005-0000-0000-00008B020000}"/>
    <cellStyle name="Énfasis3 4" xfId="214" xr:uid="{00000000-0005-0000-0000-00008C020000}"/>
    <cellStyle name="Énfasis3 5" xfId="215" xr:uid="{00000000-0005-0000-0000-00008D020000}"/>
    <cellStyle name="Énfasis3 6" xfId="216" xr:uid="{00000000-0005-0000-0000-00008E020000}"/>
    <cellStyle name="Énfasis4 - 20%" xfId="217" xr:uid="{00000000-0005-0000-0000-00008F020000}"/>
    <cellStyle name="Énfasis4 - 20% 10" xfId="944" xr:uid="{00000000-0005-0000-0000-000090020000}"/>
    <cellStyle name="Énfasis4 - 20% 11" xfId="945" xr:uid="{00000000-0005-0000-0000-000091020000}"/>
    <cellStyle name="Énfasis4 - 20% 2" xfId="946" xr:uid="{00000000-0005-0000-0000-000092020000}"/>
    <cellStyle name="Énfasis4 - 20% 3" xfId="947" xr:uid="{00000000-0005-0000-0000-000093020000}"/>
    <cellStyle name="Énfasis4 - 20% 4" xfId="948" xr:uid="{00000000-0005-0000-0000-000094020000}"/>
    <cellStyle name="Énfasis4 - 20% 5" xfId="949" xr:uid="{00000000-0005-0000-0000-000095020000}"/>
    <cellStyle name="Énfasis4 - 20% 6" xfId="950" xr:uid="{00000000-0005-0000-0000-000096020000}"/>
    <cellStyle name="Énfasis4 - 20% 7" xfId="951" xr:uid="{00000000-0005-0000-0000-000097020000}"/>
    <cellStyle name="Énfasis4 - 20% 8" xfId="952" xr:uid="{00000000-0005-0000-0000-000098020000}"/>
    <cellStyle name="Énfasis4 - 20% 9" xfId="953" xr:uid="{00000000-0005-0000-0000-000099020000}"/>
    <cellStyle name="Énfasis4 - 40%" xfId="218" xr:uid="{00000000-0005-0000-0000-00009A020000}"/>
    <cellStyle name="Énfasis4 - 40% 10" xfId="954" xr:uid="{00000000-0005-0000-0000-00009B020000}"/>
    <cellStyle name="Énfasis4 - 40% 11" xfId="955" xr:uid="{00000000-0005-0000-0000-00009C020000}"/>
    <cellStyle name="Énfasis4 - 40% 2" xfId="956" xr:uid="{00000000-0005-0000-0000-00009D020000}"/>
    <cellStyle name="Énfasis4 - 40% 3" xfId="957" xr:uid="{00000000-0005-0000-0000-00009E020000}"/>
    <cellStyle name="Énfasis4 - 40% 4" xfId="958" xr:uid="{00000000-0005-0000-0000-00009F020000}"/>
    <cellStyle name="Énfasis4 - 40% 5" xfId="959" xr:uid="{00000000-0005-0000-0000-0000A0020000}"/>
    <cellStyle name="Énfasis4 - 40% 6" xfId="960" xr:uid="{00000000-0005-0000-0000-0000A1020000}"/>
    <cellStyle name="Énfasis4 - 40% 7" xfId="961" xr:uid="{00000000-0005-0000-0000-0000A2020000}"/>
    <cellStyle name="Énfasis4 - 40% 8" xfId="962" xr:uid="{00000000-0005-0000-0000-0000A3020000}"/>
    <cellStyle name="Énfasis4 - 40% 9" xfId="963" xr:uid="{00000000-0005-0000-0000-0000A4020000}"/>
    <cellStyle name="Énfasis4 - 60%" xfId="219" xr:uid="{00000000-0005-0000-0000-0000A5020000}"/>
    <cellStyle name="Énfasis4 - 60% 10" xfId="964" xr:uid="{00000000-0005-0000-0000-0000A6020000}"/>
    <cellStyle name="Énfasis4 - 60% 11" xfId="965" xr:uid="{00000000-0005-0000-0000-0000A7020000}"/>
    <cellStyle name="Énfasis4 - 60% 2" xfId="966" xr:uid="{00000000-0005-0000-0000-0000A8020000}"/>
    <cellStyle name="Énfasis4 - 60% 3" xfId="967" xr:uid="{00000000-0005-0000-0000-0000A9020000}"/>
    <cellStyle name="Énfasis4 - 60% 4" xfId="968" xr:uid="{00000000-0005-0000-0000-0000AA020000}"/>
    <cellStyle name="Énfasis4 - 60% 5" xfId="969" xr:uid="{00000000-0005-0000-0000-0000AB020000}"/>
    <cellStyle name="Énfasis4 - 60% 6" xfId="970" xr:uid="{00000000-0005-0000-0000-0000AC020000}"/>
    <cellStyle name="Énfasis4 - 60% 7" xfId="971" xr:uid="{00000000-0005-0000-0000-0000AD020000}"/>
    <cellStyle name="Énfasis4 - 60% 8" xfId="972" xr:uid="{00000000-0005-0000-0000-0000AE020000}"/>
    <cellStyle name="Énfasis4 - 60% 9" xfId="973" xr:uid="{00000000-0005-0000-0000-0000AF020000}"/>
    <cellStyle name="Énfasis4 1" xfId="220" xr:uid="{00000000-0005-0000-0000-0000B0020000}"/>
    <cellStyle name="Énfasis4 2" xfId="221" xr:uid="{00000000-0005-0000-0000-0000B1020000}"/>
    <cellStyle name="Énfasis4 3" xfId="222" xr:uid="{00000000-0005-0000-0000-0000B2020000}"/>
    <cellStyle name="Énfasis4 4" xfId="223" xr:uid="{00000000-0005-0000-0000-0000B3020000}"/>
    <cellStyle name="Énfasis4 5" xfId="224" xr:uid="{00000000-0005-0000-0000-0000B4020000}"/>
    <cellStyle name="Énfasis4 6" xfId="225" xr:uid="{00000000-0005-0000-0000-0000B5020000}"/>
    <cellStyle name="Énfasis5 - 20%" xfId="226" xr:uid="{00000000-0005-0000-0000-0000B6020000}"/>
    <cellStyle name="Énfasis5 - 20% 10" xfId="974" xr:uid="{00000000-0005-0000-0000-0000B7020000}"/>
    <cellStyle name="Énfasis5 - 20% 11" xfId="975" xr:uid="{00000000-0005-0000-0000-0000B8020000}"/>
    <cellStyle name="Énfasis5 - 20% 2" xfId="976" xr:uid="{00000000-0005-0000-0000-0000B9020000}"/>
    <cellStyle name="Énfasis5 - 20% 3" xfId="977" xr:uid="{00000000-0005-0000-0000-0000BA020000}"/>
    <cellStyle name="Énfasis5 - 20% 4" xfId="978" xr:uid="{00000000-0005-0000-0000-0000BB020000}"/>
    <cellStyle name="Énfasis5 - 20% 5" xfId="979" xr:uid="{00000000-0005-0000-0000-0000BC020000}"/>
    <cellStyle name="Énfasis5 - 20% 6" xfId="980" xr:uid="{00000000-0005-0000-0000-0000BD020000}"/>
    <cellStyle name="Énfasis5 - 20% 7" xfId="981" xr:uid="{00000000-0005-0000-0000-0000BE020000}"/>
    <cellStyle name="Énfasis5 - 20% 8" xfId="982" xr:uid="{00000000-0005-0000-0000-0000BF020000}"/>
    <cellStyle name="Énfasis5 - 20% 9" xfId="983" xr:uid="{00000000-0005-0000-0000-0000C0020000}"/>
    <cellStyle name="Énfasis5 - 40%" xfId="227" xr:uid="{00000000-0005-0000-0000-0000C1020000}"/>
    <cellStyle name="Énfasis5 - 40% 10" xfId="984" xr:uid="{00000000-0005-0000-0000-0000C2020000}"/>
    <cellStyle name="Énfasis5 - 40% 11" xfId="985" xr:uid="{00000000-0005-0000-0000-0000C3020000}"/>
    <cellStyle name="Énfasis5 - 40% 2" xfId="986" xr:uid="{00000000-0005-0000-0000-0000C4020000}"/>
    <cellStyle name="Énfasis5 - 40% 3" xfId="987" xr:uid="{00000000-0005-0000-0000-0000C5020000}"/>
    <cellStyle name="Énfasis5 - 40% 4" xfId="988" xr:uid="{00000000-0005-0000-0000-0000C6020000}"/>
    <cellStyle name="Énfasis5 - 40% 5" xfId="989" xr:uid="{00000000-0005-0000-0000-0000C7020000}"/>
    <cellStyle name="Énfasis5 - 40% 6" xfId="990" xr:uid="{00000000-0005-0000-0000-0000C8020000}"/>
    <cellStyle name="Énfasis5 - 40% 7" xfId="991" xr:uid="{00000000-0005-0000-0000-0000C9020000}"/>
    <cellStyle name="Énfasis5 - 40% 8" xfId="992" xr:uid="{00000000-0005-0000-0000-0000CA020000}"/>
    <cellStyle name="Énfasis5 - 40% 9" xfId="993" xr:uid="{00000000-0005-0000-0000-0000CB020000}"/>
    <cellStyle name="Énfasis5 - 60%" xfId="228" xr:uid="{00000000-0005-0000-0000-0000CC020000}"/>
    <cellStyle name="Énfasis5 - 60% 10" xfId="994" xr:uid="{00000000-0005-0000-0000-0000CD020000}"/>
    <cellStyle name="Énfasis5 - 60% 11" xfId="995" xr:uid="{00000000-0005-0000-0000-0000CE020000}"/>
    <cellStyle name="Énfasis5 - 60% 2" xfId="996" xr:uid="{00000000-0005-0000-0000-0000CF020000}"/>
    <cellStyle name="Énfasis5 - 60% 3" xfId="997" xr:uid="{00000000-0005-0000-0000-0000D0020000}"/>
    <cellStyle name="Énfasis5 - 60% 4" xfId="998" xr:uid="{00000000-0005-0000-0000-0000D1020000}"/>
    <cellStyle name="Énfasis5 - 60% 5" xfId="999" xr:uid="{00000000-0005-0000-0000-0000D2020000}"/>
    <cellStyle name="Énfasis5 - 60% 6" xfId="1000" xr:uid="{00000000-0005-0000-0000-0000D3020000}"/>
    <cellStyle name="Énfasis5 - 60% 7" xfId="1001" xr:uid="{00000000-0005-0000-0000-0000D4020000}"/>
    <cellStyle name="Énfasis5 - 60% 8" xfId="1002" xr:uid="{00000000-0005-0000-0000-0000D5020000}"/>
    <cellStyle name="Énfasis5 - 60% 9" xfId="1003" xr:uid="{00000000-0005-0000-0000-0000D6020000}"/>
    <cellStyle name="Énfasis5 1" xfId="229" xr:uid="{00000000-0005-0000-0000-0000D7020000}"/>
    <cellStyle name="Énfasis5 2" xfId="230" xr:uid="{00000000-0005-0000-0000-0000D8020000}"/>
    <cellStyle name="Énfasis5 3" xfId="231" xr:uid="{00000000-0005-0000-0000-0000D9020000}"/>
    <cellStyle name="Énfasis5 4" xfId="232" xr:uid="{00000000-0005-0000-0000-0000DA020000}"/>
    <cellStyle name="Énfasis5 5" xfId="233" xr:uid="{00000000-0005-0000-0000-0000DB020000}"/>
    <cellStyle name="Énfasis5 6" xfId="234" xr:uid="{00000000-0005-0000-0000-0000DC020000}"/>
    <cellStyle name="Énfasis6 - 20%" xfId="235" xr:uid="{00000000-0005-0000-0000-0000DD020000}"/>
    <cellStyle name="Énfasis6 - 20% 10" xfId="1004" xr:uid="{00000000-0005-0000-0000-0000DE020000}"/>
    <cellStyle name="Énfasis6 - 20% 11" xfId="1005" xr:uid="{00000000-0005-0000-0000-0000DF020000}"/>
    <cellStyle name="Énfasis6 - 20% 2" xfId="1006" xr:uid="{00000000-0005-0000-0000-0000E0020000}"/>
    <cellStyle name="Énfasis6 - 20% 3" xfId="1007" xr:uid="{00000000-0005-0000-0000-0000E1020000}"/>
    <cellStyle name="Énfasis6 - 20% 4" xfId="1008" xr:uid="{00000000-0005-0000-0000-0000E2020000}"/>
    <cellStyle name="Énfasis6 - 20% 5" xfId="1009" xr:uid="{00000000-0005-0000-0000-0000E3020000}"/>
    <cellStyle name="Énfasis6 - 20% 6" xfId="1010" xr:uid="{00000000-0005-0000-0000-0000E4020000}"/>
    <cellStyle name="Énfasis6 - 20% 7" xfId="1011" xr:uid="{00000000-0005-0000-0000-0000E5020000}"/>
    <cellStyle name="Énfasis6 - 20% 8" xfId="1012" xr:uid="{00000000-0005-0000-0000-0000E6020000}"/>
    <cellStyle name="Énfasis6 - 20% 9" xfId="1013" xr:uid="{00000000-0005-0000-0000-0000E7020000}"/>
    <cellStyle name="Énfasis6 - 40%" xfId="236" xr:uid="{00000000-0005-0000-0000-0000E8020000}"/>
    <cellStyle name="Énfasis6 - 40% 10" xfId="1014" xr:uid="{00000000-0005-0000-0000-0000E9020000}"/>
    <cellStyle name="Énfasis6 - 40% 11" xfId="1015" xr:uid="{00000000-0005-0000-0000-0000EA020000}"/>
    <cellStyle name="Énfasis6 - 40% 2" xfId="1016" xr:uid="{00000000-0005-0000-0000-0000EB020000}"/>
    <cellStyle name="Énfasis6 - 40% 3" xfId="1017" xr:uid="{00000000-0005-0000-0000-0000EC020000}"/>
    <cellStyle name="Énfasis6 - 40% 4" xfId="1018" xr:uid="{00000000-0005-0000-0000-0000ED020000}"/>
    <cellStyle name="Énfasis6 - 40% 5" xfId="1019" xr:uid="{00000000-0005-0000-0000-0000EE020000}"/>
    <cellStyle name="Énfasis6 - 40% 6" xfId="1020" xr:uid="{00000000-0005-0000-0000-0000EF020000}"/>
    <cellStyle name="Énfasis6 - 40% 7" xfId="1021" xr:uid="{00000000-0005-0000-0000-0000F0020000}"/>
    <cellStyle name="Énfasis6 - 40% 8" xfId="1022" xr:uid="{00000000-0005-0000-0000-0000F1020000}"/>
    <cellStyle name="Énfasis6 - 40% 9" xfId="1023" xr:uid="{00000000-0005-0000-0000-0000F2020000}"/>
    <cellStyle name="Énfasis6 - 60%" xfId="237" xr:uid="{00000000-0005-0000-0000-0000F3020000}"/>
    <cellStyle name="Énfasis6 - 60% 10" xfId="1024" xr:uid="{00000000-0005-0000-0000-0000F4020000}"/>
    <cellStyle name="Énfasis6 - 60% 11" xfId="1025" xr:uid="{00000000-0005-0000-0000-0000F5020000}"/>
    <cellStyle name="Énfasis6 - 60% 2" xfId="1026" xr:uid="{00000000-0005-0000-0000-0000F6020000}"/>
    <cellStyle name="Énfasis6 - 60% 3" xfId="1027" xr:uid="{00000000-0005-0000-0000-0000F7020000}"/>
    <cellStyle name="Énfasis6 - 60% 4" xfId="1028" xr:uid="{00000000-0005-0000-0000-0000F8020000}"/>
    <cellStyle name="Énfasis6 - 60% 5" xfId="1029" xr:uid="{00000000-0005-0000-0000-0000F9020000}"/>
    <cellStyle name="Énfasis6 - 60% 6" xfId="1030" xr:uid="{00000000-0005-0000-0000-0000FA020000}"/>
    <cellStyle name="Énfasis6 - 60% 7" xfId="1031" xr:uid="{00000000-0005-0000-0000-0000FB020000}"/>
    <cellStyle name="Énfasis6 - 60% 8" xfId="1032" xr:uid="{00000000-0005-0000-0000-0000FC020000}"/>
    <cellStyle name="Énfasis6 - 60% 9" xfId="1033" xr:uid="{00000000-0005-0000-0000-0000FD020000}"/>
    <cellStyle name="Énfasis6 1" xfId="238" xr:uid="{00000000-0005-0000-0000-0000FE020000}"/>
    <cellStyle name="Énfasis6 2" xfId="239" xr:uid="{00000000-0005-0000-0000-0000FF020000}"/>
    <cellStyle name="Énfasis6 3" xfId="240" xr:uid="{00000000-0005-0000-0000-000000030000}"/>
    <cellStyle name="Énfasis6 4" xfId="241" xr:uid="{00000000-0005-0000-0000-000001030000}"/>
    <cellStyle name="Énfasis6 5" xfId="242" xr:uid="{00000000-0005-0000-0000-000002030000}"/>
    <cellStyle name="Énfasis6 6" xfId="243" xr:uid="{00000000-0005-0000-0000-000003030000}"/>
    <cellStyle name="Entrada 1" xfId="244" xr:uid="{00000000-0005-0000-0000-000004030000}"/>
    <cellStyle name="Entrada 2" xfId="245" xr:uid="{00000000-0005-0000-0000-000005030000}"/>
    <cellStyle name="Entrada 3" xfId="246" xr:uid="{00000000-0005-0000-0000-000006030000}"/>
    <cellStyle name="Entrada 4" xfId="247" xr:uid="{00000000-0005-0000-0000-000007030000}"/>
    <cellStyle name="Entrada 5" xfId="248" xr:uid="{00000000-0005-0000-0000-000008030000}"/>
    <cellStyle name="Entrada 6" xfId="249" xr:uid="{00000000-0005-0000-0000-000009030000}"/>
    <cellStyle name="Entrada 7" xfId="250" xr:uid="{00000000-0005-0000-0000-00000A030000}"/>
    <cellStyle name="Estilo 1" xfId="251" xr:uid="{00000000-0005-0000-0000-00000B030000}"/>
    <cellStyle name="Euro" xfId="252" xr:uid="{00000000-0005-0000-0000-00000C030000}"/>
    <cellStyle name="Euro 1" xfId="253" xr:uid="{00000000-0005-0000-0000-00000D030000}"/>
    <cellStyle name="Euro 10" xfId="254" xr:uid="{00000000-0005-0000-0000-00000E030000}"/>
    <cellStyle name="Euro 11" xfId="255" xr:uid="{00000000-0005-0000-0000-00000F030000}"/>
    <cellStyle name="Euro 12" xfId="256" xr:uid="{00000000-0005-0000-0000-000010030000}"/>
    <cellStyle name="Euro 13" xfId="257" xr:uid="{00000000-0005-0000-0000-000011030000}"/>
    <cellStyle name="Euro 14" xfId="258" xr:uid="{00000000-0005-0000-0000-000012030000}"/>
    <cellStyle name="Euro 2" xfId="259" xr:uid="{00000000-0005-0000-0000-000013030000}"/>
    <cellStyle name="Euro 2 2" xfId="260" xr:uid="{00000000-0005-0000-0000-000014030000}"/>
    <cellStyle name="Euro 2_Especificaciones hidraulicas agosto 2008" xfId="261" xr:uid="{00000000-0005-0000-0000-000015030000}"/>
    <cellStyle name="Euro 3" xfId="262" xr:uid="{00000000-0005-0000-0000-000016030000}"/>
    <cellStyle name="Euro 4" xfId="263" xr:uid="{00000000-0005-0000-0000-000017030000}"/>
    <cellStyle name="Euro 5" xfId="264" xr:uid="{00000000-0005-0000-0000-000018030000}"/>
    <cellStyle name="Euro 6" xfId="265" xr:uid="{00000000-0005-0000-0000-000019030000}"/>
    <cellStyle name="Euro 7" xfId="266" xr:uid="{00000000-0005-0000-0000-00001A030000}"/>
    <cellStyle name="Euro 8" xfId="267" xr:uid="{00000000-0005-0000-0000-00001B030000}"/>
    <cellStyle name="Euro 9" xfId="268" xr:uid="{00000000-0005-0000-0000-00001C030000}"/>
    <cellStyle name="Euro_Especificaciones hidraulicas agosto 2008" xfId="269" xr:uid="{00000000-0005-0000-0000-00001D030000}"/>
    <cellStyle name="Excel Built-in 20% - Accent1" xfId="270" xr:uid="{00000000-0005-0000-0000-00001E030000}"/>
    <cellStyle name="Excel Built-in 20% - Accent2" xfId="271" xr:uid="{00000000-0005-0000-0000-00001F030000}"/>
    <cellStyle name="Excel Built-in 20% - Accent3" xfId="272" xr:uid="{00000000-0005-0000-0000-000020030000}"/>
    <cellStyle name="Excel Built-in 20% - Accent4" xfId="273" xr:uid="{00000000-0005-0000-0000-000021030000}"/>
    <cellStyle name="Excel Built-in 20% - Accent5" xfId="274" xr:uid="{00000000-0005-0000-0000-000022030000}"/>
    <cellStyle name="Excel Built-in 20% - Accent6" xfId="275" xr:uid="{00000000-0005-0000-0000-000023030000}"/>
    <cellStyle name="Excel Built-in 40% - Accent1" xfId="276" xr:uid="{00000000-0005-0000-0000-000024030000}"/>
    <cellStyle name="Excel Built-in 40% - Accent2" xfId="277" xr:uid="{00000000-0005-0000-0000-000025030000}"/>
    <cellStyle name="Excel Built-in 40% - Accent3" xfId="278" xr:uid="{00000000-0005-0000-0000-000026030000}"/>
    <cellStyle name="Excel Built-in 40% - Accent4" xfId="279" xr:uid="{00000000-0005-0000-0000-000027030000}"/>
    <cellStyle name="Excel Built-in 40% - Accent5" xfId="280" xr:uid="{00000000-0005-0000-0000-000028030000}"/>
    <cellStyle name="Excel Built-in 40% - Accent6" xfId="281" xr:uid="{00000000-0005-0000-0000-000029030000}"/>
    <cellStyle name="Excel Built-in 60% - Accent1" xfId="282" xr:uid="{00000000-0005-0000-0000-00002A030000}"/>
    <cellStyle name="Excel Built-in 60% - Accent2" xfId="283" xr:uid="{00000000-0005-0000-0000-00002B030000}"/>
    <cellStyle name="Excel Built-in 60% - Accent3" xfId="284" xr:uid="{00000000-0005-0000-0000-00002C030000}"/>
    <cellStyle name="Excel Built-in 60% - Accent4" xfId="285" xr:uid="{00000000-0005-0000-0000-00002D030000}"/>
    <cellStyle name="Excel Built-in 60% - Accent5" xfId="286" xr:uid="{00000000-0005-0000-0000-00002E030000}"/>
    <cellStyle name="Excel Built-in 60% - Accent6" xfId="287" xr:uid="{00000000-0005-0000-0000-00002F030000}"/>
    <cellStyle name="Excel Built-in Accent1" xfId="288" xr:uid="{00000000-0005-0000-0000-000030030000}"/>
    <cellStyle name="Excel Built-in Accent2" xfId="289" xr:uid="{00000000-0005-0000-0000-000031030000}"/>
    <cellStyle name="Excel Built-in Accent3" xfId="290" xr:uid="{00000000-0005-0000-0000-000032030000}"/>
    <cellStyle name="Excel Built-in Accent4" xfId="291" xr:uid="{00000000-0005-0000-0000-000033030000}"/>
    <cellStyle name="Excel Built-in Accent5" xfId="292" xr:uid="{00000000-0005-0000-0000-000034030000}"/>
    <cellStyle name="Excel Built-in Accent6" xfId="293" xr:uid="{00000000-0005-0000-0000-000035030000}"/>
    <cellStyle name="Excel Built-in Bad" xfId="294" xr:uid="{00000000-0005-0000-0000-000036030000}"/>
    <cellStyle name="Excel Built-in Calculation" xfId="295" xr:uid="{00000000-0005-0000-0000-000037030000}"/>
    <cellStyle name="Excel Built-in Check Cell" xfId="296" xr:uid="{00000000-0005-0000-0000-000038030000}"/>
    <cellStyle name="Excel Built-in Comma" xfId="297" xr:uid="{00000000-0005-0000-0000-000039030000}"/>
    <cellStyle name="Excel Built-in Explanatory Text" xfId="298" xr:uid="{00000000-0005-0000-0000-00003A030000}"/>
    <cellStyle name="Excel Built-in Good" xfId="299" xr:uid="{00000000-0005-0000-0000-00003B030000}"/>
    <cellStyle name="Excel Built-in Heading 1" xfId="300" xr:uid="{00000000-0005-0000-0000-00003C030000}"/>
    <cellStyle name="Excel Built-in Heading 2" xfId="301" xr:uid="{00000000-0005-0000-0000-00003D030000}"/>
    <cellStyle name="Excel Built-in Heading 3" xfId="302" xr:uid="{00000000-0005-0000-0000-00003E030000}"/>
    <cellStyle name="Excel Built-in Heading 4" xfId="303" xr:uid="{00000000-0005-0000-0000-00003F030000}"/>
    <cellStyle name="Excel Built-in Input" xfId="304" xr:uid="{00000000-0005-0000-0000-000040030000}"/>
    <cellStyle name="Excel Built-in Linked Cell" xfId="305" xr:uid="{00000000-0005-0000-0000-000041030000}"/>
    <cellStyle name="Excel Built-in Neutral" xfId="306" xr:uid="{00000000-0005-0000-0000-000042030000}"/>
    <cellStyle name="Excel Built-in Normal" xfId="307" xr:uid="{00000000-0005-0000-0000-000043030000}"/>
    <cellStyle name="Excel Built-in Note" xfId="308" xr:uid="{00000000-0005-0000-0000-000044030000}"/>
    <cellStyle name="Excel Built-in Output" xfId="309" xr:uid="{00000000-0005-0000-0000-000045030000}"/>
    <cellStyle name="Excel Built-in Percent" xfId="310" xr:uid="{00000000-0005-0000-0000-000046030000}"/>
    <cellStyle name="Excel Built-in Title" xfId="311" xr:uid="{00000000-0005-0000-0000-000047030000}"/>
    <cellStyle name="Excel Built-in Total" xfId="312" xr:uid="{00000000-0005-0000-0000-000048030000}"/>
    <cellStyle name="Excel Built-in Warning Text" xfId="313" xr:uid="{00000000-0005-0000-0000-000049030000}"/>
    <cellStyle name="Excel_BuiltIn_Comma 1" xfId="314" xr:uid="{00000000-0005-0000-0000-00004A030000}"/>
    <cellStyle name="Explanatory Text" xfId="315" xr:uid="{00000000-0005-0000-0000-00004B030000}"/>
    <cellStyle name="F2" xfId="316" xr:uid="{00000000-0005-0000-0000-00004C030000}"/>
    <cellStyle name="FIGURA" xfId="317" xr:uid="{00000000-0005-0000-0000-00004D030000}"/>
    <cellStyle name="Fixed" xfId="318" xr:uid="{00000000-0005-0000-0000-00004E030000}"/>
    <cellStyle name="Good" xfId="319" xr:uid="{00000000-0005-0000-0000-00004F030000}"/>
    <cellStyle name="Good 10" xfId="1034" xr:uid="{00000000-0005-0000-0000-000050030000}"/>
    <cellStyle name="Good 11" xfId="1035" xr:uid="{00000000-0005-0000-0000-000051030000}"/>
    <cellStyle name="Good 2" xfId="1036" xr:uid="{00000000-0005-0000-0000-000052030000}"/>
    <cellStyle name="Good 3" xfId="1037" xr:uid="{00000000-0005-0000-0000-000053030000}"/>
    <cellStyle name="Good 4" xfId="1038" xr:uid="{00000000-0005-0000-0000-000054030000}"/>
    <cellStyle name="Good 5" xfId="1039" xr:uid="{00000000-0005-0000-0000-000055030000}"/>
    <cellStyle name="Good 6" xfId="1040" xr:uid="{00000000-0005-0000-0000-000056030000}"/>
    <cellStyle name="Good 7" xfId="1041" xr:uid="{00000000-0005-0000-0000-000057030000}"/>
    <cellStyle name="Good 8" xfId="1042" xr:uid="{00000000-0005-0000-0000-000058030000}"/>
    <cellStyle name="Good 9" xfId="1043" xr:uid="{00000000-0005-0000-0000-000059030000}"/>
    <cellStyle name="Heading 1" xfId="320" xr:uid="{00000000-0005-0000-0000-00005A030000}"/>
    <cellStyle name="Heading 1 10" xfId="1044" xr:uid="{00000000-0005-0000-0000-00005B030000}"/>
    <cellStyle name="Heading 1 11" xfId="1045" xr:uid="{00000000-0005-0000-0000-00005C030000}"/>
    <cellStyle name="Heading 1 2" xfId="321" xr:uid="{00000000-0005-0000-0000-00005D030000}"/>
    <cellStyle name="Heading 1 3" xfId="1046" xr:uid="{00000000-0005-0000-0000-00005E030000}"/>
    <cellStyle name="Heading 1 4" xfId="1047" xr:uid="{00000000-0005-0000-0000-00005F030000}"/>
    <cellStyle name="Heading 1 5" xfId="1048" xr:uid="{00000000-0005-0000-0000-000060030000}"/>
    <cellStyle name="Heading 1 6" xfId="1049" xr:uid="{00000000-0005-0000-0000-000061030000}"/>
    <cellStyle name="Heading 1 7" xfId="1050" xr:uid="{00000000-0005-0000-0000-000062030000}"/>
    <cellStyle name="Heading 1 8" xfId="1051" xr:uid="{00000000-0005-0000-0000-000063030000}"/>
    <cellStyle name="Heading 1 9" xfId="1052" xr:uid="{00000000-0005-0000-0000-000064030000}"/>
    <cellStyle name="Heading 2" xfId="322" xr:uid="{00000000-0005-0000-0000-000065030000}"/>
    <cellStyle name="Heading 2 10" xfId="1053" xr:uid="{00000000-0005-0000-0000-000066030000}"/>
    <cellStyle name="Heading 2 11" xfId="1054" xr:uid="{00000000-0005-0000-0000-000067030000}"/>
    <cellStyle name="Heading 2 2" xfId="323" xr:uid="{00000000-0005-0000-0000-000068030000}"/>
    <cellStyle name="Heading 2 3" xfId="1055" xr:uid="{00000000-0005-0000-0000-000069030000}"/>
    <cellStyle name="Heading 2 4" xfId="1056" xr:uid="{00000000-0005-0000-0000-00006A030000}"/>
    <cellStyle name="Heading 2 5" xfId="1057" xr:uid="{00000000-0005-0000-0000-00006B030000}"/>
    <cellStyle name="Heading 2 6" xfId="1058" xr:uid="{00000000-0005-0000-0000-00006C030000}"/>
    <cellStyle name="Heading 2 7" xfId="1059" xr:uid="{00000000-0005-0000-0000-00006D030000}"/>
    <cellStyle name="Heading 2 8" xfId="1060" xr:uid="{00000000-0005-0000-0000-00006E030000}"/>
    <cellStyle name="Heading 2 9" xfId="1061" xr:uid="{00000000-0005-0000-0000-00006F030000}"/>
    <cellStyle name="Heading 3" xfId="324" xr:uid="{00000000-0005-0000-0000-000070030000}"/>
    <cellStyle name="Heading 3 10" xfId="1062" xr:uid="{00000000-0005-0000-0000-000071030000}"/>
    <cellStyle name="Heading 3 11" xfId="1063" xr:uid="{00000000-0005-0000-0000-000072030000}"/>
    <cellStyle name="Heading 3 2" xfId="1064" xr:uid="{00000000-0005-0000-0000-000073030000}"/>
    <cellStyle name="Heading 3 3" xfId="1065" xr:uid="{00000000-0005-0000-0000-000074030000}"/>
    <cellStyle name="Heading 3 4" xfId="1066" xr:uid="{00000000-0005-0000-0000-000075030000}"/>
    <cellStyle name="Heading 3 5" xfId="1067" xr:uid="{00000000-0005-0000-0000-000076030000}"/>
    <cellStyle name="Heading 3 6" xfId="1068" xr:uid="{00000000-0005-0000-0000-000077030000}"/>
    <cellStyle name="Heading 3 7" xfId="1069" xr:uid="{00000000-0005-0000-0000-000078030000}"/>
    <cellStyle name="Heading 3 8" xfId="1070" xr:uid="{00000000-0005-0000-0000-000079030000}"/>
    <cellStyle name="Heading 3 9" xfId="1071" xr:uid="{00000000-0005-0000-0000-00007A030000}"/>
    <cellStyle name="Heading 4" xfId="325" xr:uid="{00000000-0005-0000-0000-00007B030000}"/>
    <cellStyle name="Heading 4 10" xfId="1072" xr:uid="{00000000-0005-0000-0000-00007C030000}"/>
    <cellStyle name="Heading 4 11" xfId="1073" xr:uid="{00000000-0005-0000-0000-00007D030000}"/>
    <cellStyle name="Heading 4 2" xfId="1074" xr:uid="{00000000-0005-0000-0000-00007E030000}"/>
    <cellStyle name="Heading 4 3" xfId="1075" xr:uid="{00000000-0005-0000-0000-00007F030000}"/>
    <cellStyle name="Heading 4 4" xfId="1076" xr:uid="{00000000-0005-0000-0000-000080030000}"/>
    <cellStyle name="Heading 4 5" xfId="1077" xr:uid="{00000000-0005-0000-0000-000081030000}"/>
    <cellStyle name="Heading 4 6" xfId="1078" xr:uid="{00000000-0005-0000-0000-000082030000}"/>
    <cellStyle name="Heading 4 7" xfId="1079" xr:uid="{00000000-0005-0000-0000-000083030000}"/>
    <cellStyle name="Heading 4 8" xfId="1080" xr:uid="{00000000-0005-0000-0000-000084030000}"/>
    <cellStyle name="Heading 4 9" xfId="1081" xr:uid="{00000000-0005-0000-0000-000085030000}"/>
    <cellStyle name="Heading1" xfId="326" xr:uid="{00000000-0005-0000-0000-000086030000}"/>
    <cellStyle name="Heading2" xfId="327" xr:uid="{00000000-0005-0000-0000-000087030000}"/>
    <cellStyle name="Hipervínculo 2" xfId="328" xr:uid="{00000000-0005-0000-0000-000088030000}"/>
    <cellStyle name="Hipervínculo 2 10" xfId="1082" xr:uid="{00000000-0005-0000-0000-000089030000}"/>
    <cellStyle name="Hipervínculo 2 11" xfId="1083" xr:uid="{00000000-0005-0000-0000-00008A030000}"/>
    <cellStyle name="Hipervínculo 2 2" xfId="1084" xr:uid="{00000000-0005-0000-0000-00008B030000}"/>
    <cellStyle name="Hipervínculo 2 3" xfId="1085" xr:uid="{00000000-0005-0000-0000-00008C030000}"/>
    <cellStyle name="Hipervínculo 2 4" xfId="1086" xr:uid="{00000000-0005-0000-0000-00008D030000}"/>
    <cellStyle name="Hipervínculo 2 5" xfId="1087" xr:uid="{00000000-0005-0000-0000-00008E030000}"/>
    <cellStyle name="Hipervínculo 2 6" xfId="1088" xr:uid="{00000000-0005-0000-0000-00008F030000}"/>
    <cellStyle name="Hipervínculo 2 7" xfId="1089" xr:uid="{00000000-0005-0000-0000-000090030000}"/>
    <cellStyle name="Hipervínculo 2 8" xfId="1090" xr:uid="{00000000-0005-0000-0000-000091030000}"/>
    <cellStyle name="Hipervínculo 2 9" xfId="1091" xr:uid="{00000000-0005-0000-0000-000092030000}"/>
    <cellStyle name="Incorrecto 1" xfId="329" xr:uid="{00000000-0005-0000-0000-000093030000}"/>
    <cellStyle name="Incorrecto 2" xfId="330" xr:uid="{00000000-0005-0000-0000-000094030000}"/>
    <cellStyle name="Incorrecto 3" xfId="331" xr:uid="{00000000-0005-0000-0000-000095030000}"/>
    <cellStyle name="Incorrecto 4" xfId="332" xr:uid="{00000000-0005-0000-0000-000096030000}"/>
    <cellStyle name="Incorrecto 5" xfId="333" xr:uid="{00000000-0005-0000-0000-000097030000}"/>
    <cellStyle name="Incorrecto 6" xfId="334" xr:uid="{00000000-0005-0000-0000-000098030000}"/>
    <cellStyle name="Input" xfId="335" xr:uid="{00000000-0005-0000-0000-000099030000}"/>
    <cellStyle name="Input 10" xfId="1092" xr:uid="{00000000-0005-0000-0000-00009A030000}"/>
    <cellStyle name="Input 11" xfId="1093" xr:uid="{00000000-0005-0000-0000-00009B030000}"/>
    <cellStyle name="Input 2" xfId="336" xr:uid="{00000000-0005-0000-0000-00009C030000}"/>
    <cellStyle name="Input 3" xfId="1094" xr:uid="{00000000-0005-0000-0000-00009D030000}"/>
    <cellStyle name="Input 4" xfId="1095" xr:uid="{00000000-0005-0000-0000-00009E030000}"/>
    <cellStyle name="Input 5" xfId="1096" xr:uid="{00000000-0005-0000-0000-00009F030000}"/>
    <cellStyle name="Input 6" xfId="1097" xr:uid="{00000000-0005-0000-0000-0000A0030000}"/>
    <cellStyle name="Input 7" xfId="1098" xr:uid="{00000000-0005-0000-0000-0000A1030000}"/>
    <cellStyle name="Input 8" xfId="1099" xr:uid="{00000000-0005-0000-0000-0000A2030000}"/>
    <cellStyle name="Input 9" xfId="1100" xr:uid="{00000000-0005-0000-0000-0000A3030000}"/>
    <cellStyle name="Linked Cell" xfId="337" xr:uid="{00000000-0005-0000-0000-0000A4030000}"/>
    <cellStyle name="Linked Cell 10" xfId="1101" xr:uid="{00000000-0005-0000-0000-0000A5030000}"/>
    <cellStyle name="Linked Cell 11" xfId="1102" xr:uid="{00000000-0005-0000-0000-0000A6030000}"/>
    <cellStyle name="Linked Cell 2" xfId="1103" xr:uid="{00000000-0005-0000-0000-0000A7030000}"/>
    <cellStyle name="Linked Cell 3" xfId="1104" xr:uid="{00000000-0005-0000-0000-0000A8030000}"/>
    <cellStyle name="Linked Cell 4" xfId="1105" xr:uid="{00000000-0005-0000-0000-0000A9030000}"/>
    <cellStyle name="Linked Cell 5" xfId="1106" xr:uid="{00000000-0005-0000-0000-0000AA030000}"/>
    <cellStyle name="Linked Cell 6" xfId="1107" xr:uid="{00000000-0005-0000-0000-0000AB030000}"/>
    <cellStyle name="Linked Cell 7" xfId="1108" xr:uid="{00000000-0005-0000-0000-0000AC030000}"/>
    <cellStyle name="Linked Cell 8" xfId="1109" xr:uid="{00000000-0005-0000-0000-0000AD030000}"/>
    <cellStyle name="Linked Cell 9" xfId="1110" xr:uid="{00000000-0005-0000-0000-0000AE030000}"/>
    <cellStyle name="Millares [0] 2" xfId="338" xr:uid="{00000000-0005-0000-0000-0000B0030000}"/>
    <cellStyle name="Millares [0] 2 2" xfId="339" xr:uid="{00000000-0005-0000-0000-0000B1030000}"/>
    <cellStyle name="Millares [0] 2 3" xfId="1111" xr:uid="{00000000-0005-0000-0000-0000B2030000}"/>
    <cellStyle name="Millares [0] 3" xfId="340" xr:uid="{00000000-0005-0000-0000-0000B3030000}"/>
    <cellStyle name="Millares [0] 4" xfId="1112" xr:uid="{00000000-0005-0000-0000-0000B4030000}"/>
    <cellStyle name="Millares 10" xfId="341" xr:uid="{00000000-0005-0000-0000-0000B6030000}"/>
    <cellStyle name="Millares 10 2" xfId="342" xr:uid="{00000000-0005-0000-0000-0000B7030000}"/>
    <cellStyle name="Millares 11" xfId="343" xr:uid="{00000000-0005-0000-0000-0000B8030000}"/>
    <cellStyle name="Millares 12" xfId="344" xr:uid="{00000000-0005-0000-0000-0000B9030000}"/>
    <cellStyle name="Millares 13" xfId="345" xr:uid="{00000000-0005-0000-0000-0000BA030000}"/>
    <cellStyle name="Millares 14" xfId="503" xr:uid="{00000000-0005-0000-0000-0000BB030000}"/>
    <cellStyle name="Millares 14 2" xfId="1113" xr:uid="{00000000-0005-0000-0000-0000BC030000}"/>
    <cellStyle name="Millares 14 2 3" xfId="1270" xr:uid="{07BA1471-F595-4B24-8557-D0D5FE877A14}"/>
    <cellStyle name="Millares 14 3" xfId="1114" xr:uid="{00000000-0005-0000-0000-0000BD030000}"/>
    <cellStyle name="Millares 15" xfId="1115" xr:uid="{00000000-0005-0000-0000-0000BE030000}"/>
    <cellStyle name="Millares 2" xfId="346" xr:uid="{00000000-0005-0000-0000-0000BF030000}"/>
    <cellStyle name="Millares 2 1" xfId="347" xr:uid="{00000000-0005-0000-0000-0000C0030000}"/>
    <cellStyle name="Millares 2 10" xfId="1116" xr:uid="{00000000-0005-0000-0000-0000C1030000}"/>
    <cellStyle name="Millares 2 2" xfId="348" xr:uid="{00000000-0005-0000-0000-0000C2030000}"/>
    <cellStyle name="Millares 2 2 10" xfId="1117" xr:uid="{00000000-0005-0000-0000-0000C3030000}"/>
    <cellStyle name="Millares 2 2 11" xfId="1118" xr:uid="{00000000-0005-0000-0000-0000C4030000}"/>
    <cellStyle name="Millares 2 2 12" xfId="1119" xr:uid="{00000000-0005-0000-0000-0000C5030000}"/>
    <cellStyle name="Millares 2 2 2" xfId="1120" xr:uid="{00000000-0005-0000-0000-0000C6030000}"/>
    <cellStyle name="Millares 2 2 3" xfId="1121" xr:uid="{00000000-0005-0000-0000-0000C7030000}"/>
    <cellStyle name="Millares 2 2 4" xfId="1122" xr:uid="{00000000-0005-0000-0000-0000C8030000}"/>
    <cellStyle name="Millares 2 2 5" xfId="1123" xr:uid="{00000000-0005-0000-0000-0000C9030000}"/>
    <cellStyle name="Millares 2 2 6" xfId="1124" xr:uid="{00000000-0005-0000-0000-0000CA030000}"/>
    <cellStyle name="Millares 2 2 7" xfId="1125" xr:uid="{00000000-0005-0000-0000-0000CB030000}"/>
    <cellStyle name="Millares 2 2 72" xfId="349" xr:uid="{00000000-0005-0000-0000-0000CC030000}"/>
    <cellStyle name="Millares 2 2 8" xfId="1126" xr:uid="{00000000-0005-0000-0000-0000CD030000}"/>
    <cellStyle name="Millares 2 2 9" xfId="1127" xr:uid="{00000000-0005-0000-0000-0000CE030000}"/>
    <cellStyle name="Millares 2 3" xfId="350" xr:uid="{00000000-0005-0000-0000-0000CF030000}"/>
    <cellStyle name="Millares 2 4" xfId="351" xr:uid="{00000000-0005-0000-0000-0000D0030000}"/>
    <cellStyle name="Millares 2 5" xfId="352" xr:uid="{00000000-0005-0000-0000-0000D1030000}"/>
    <cellStyle name="Millares 2 6" xfId="353" xr:uid="{00000000-0005-0000-0000-0000D2030000}"/>
    <cellStyle name="Millares 2 7" xfId="354" xr:uid="{00000000-0005-0000-0000-0000D3030000}"/>
    <cellStyle name="Millares 2 8" xfId="355" xr:uid="{00000000-0005-0000-0000-0000D4030000}"/>
    <cellStyle name="Millares 2 9" xfId="1128" xr:uid="{00000000-0005-0000-0000-0000D5030000}"/>
    <cellStyle name="Millares 3" xfId="356" xr:uid="{00000000-0005-0000-0000-0000D6030000}"/>
    <cellStyle name="Millares 3 1" xfId="357" xr:uid="{00000000-0005-0000-0000-0000D7030000}"/>
    <cellStyle name="Millares 3 10" xfId="1129" xr:uid="{00000000-0005-0000-0000-0000D8030000}"/>
    <cellStyle name="Millares 3 11" xfId="1130" xr:uid="{00000000-0005-0000-0000-0000D9030000}"/>
    <cellStyle name="Millares 3 12" xfId="1131" xr:uid="{00000000-0005-0000-0000-0000DA030000}"/>
    <cellStyle name="Millares 3 13" xfId="1132" xr:uid="{00000000-0005-0000-0000-0000DB030000}"/>
    <cellStyle name="Millares 3 14" xfId="1133" xr:uid="{00000000-0005-0000-0000-0000DC030000}"/>
    <cellStyle name="Millares 3 2" xfId="358" xr:uid="{00000000-0005-0000-0000-0000DD030000}"/>
    <cellStyle name="Millares 3 2 10" xfId="1134" xr:uid="{00000000-0005-0000-0000-0000DE030000}"/>
    <cellStyle name="Millares 3 2 11" xfId="1135" xr:uid="{00000000-0005-0000-0000-0000DF030000}"/>
    <cellStyle name="Millares 3 2 12" xfId="1136" xr:uid="{00000000-0005-0000-0000-0000E0030000}"/>
    <cellStyle name="Millares 3 2 13" xfId="1137" xr:uid="{00000000-0005-0000-0000-0000E1030000}"/>
    <cellStyle name="Millares 3 2 2" xfId="359" xr:uid="{00000000-0005-0000-0000-0000E2030000}"/>
    <cellStyle name="Millares 3 2 3" xfId="1138" xr:uid="{00000000-0005-0000-0000-0000E3030000}"/>
    <cellStyle name="Millares 3 2 4" xfId="1139" xr:uid="{00000000-0005-0000-0000-0000E4030000}"/>
    <cellStyle name="Millares 3 2 5" xfId="1140" xr:uid="{00000000-0005-0000-0000-0000E5030000}"/>
    <cellStyle name="Millares 3 2 6" xfId="1141" xr:uid="{00000000-0005-0000-0000-0000E6030000}"/>
    <cellStyle name="Millares 3 2 7" xfId="1142" xr:uid="{00000000-0005-0000-0000-0000E7030000}"/>
    <cellStyle name="Millares 3 2 8" xfId="1143" xr:uid="{00000000-0005-0000-0000-0000E8030000}"/>
    <cellStyle name="Millares 3 2 9" xfId="1144" xr:uid="{00000000-0005-0000-0000-0000E9030000}"/>
    <cellStyle name="Millares 3 3" xfId="360" xr:uid="{00000000-0005-0000-0000-0000EA030000}"/>
    <cellStyle name="Millares 3 3 2" xfId="1145" xr:uid="{00000000-0005-0000-0000-0000EB030000}"/>
    <cellStyle name="Millares 3 4" xfId="361" xr:uid="{00000000-0005-0000-0000-0000EC030000}"/>
    <cellStyle name="Millares 3 5" xfId="362" xr:uid="{00000000-0005-0000-0000-0000ED030000}"/>
    <cellStyle name="Millares 3 6" xfId="363" xr:uid="{00000000-0005-0000-0000-0000EE030000}"/>
    <cellStyle name="Millares 3 7" xfId="364" xr:uid="{00000000-0005-0000-0000-0000EF030000}"/>
    <cellStyle name="Millares 3 8" xfId="1146" xr:uid="{00000000-0005-0000-0000-0000F0030000}"/>
    <cellStyle name="Millares 3 9" xfId="1147" xr:uid="{00000000-0005-0000-0000-0000F1030000}"/>
    <cellStyle name="Millares 3_GP - honorarios" xfId="365" xr:uid="{00000000-0005-0000-0000-0000F2030000}"/>
    <cellStyle name="Millares 4" xfId="366" xr:uid="{00000000-0005-0000-0000-0000F3030000}"/>
    <cellStyle name="Millares 4 2" xfId="367" xr:uid="{00000000-0005-0000-0000-0000F4030000}"/>
    <cellStyle name="Millares 5" xfId="368" xr:uid="{00000000-0005-0000-0000-0000F5030000}"/>
    <cellStyle name="Millares 5 2" xfId="369" xr:uid="{00000000-0005-0000-0000-0000F6030000}"/>
    <cellStyle name="Millares 5 2 2" xfId="370" xr:uid="{00000000-0005-0000-0000-0000F7030000}"/>
    <cellStyle name="Millares 5 3" xfId="371" xr:uid="{00000000-0005-0000-0000-0000F8030000}"/>
    <cellStyle name="Millares 5 4" xfId="372" xr:uid="{00000000-0005-0000-0000-0000F9030000}"/>
    <cellStyle name="Millares 5 4 2" xfId="373" xr:uid="{00000000-0005-0000-0000-0000FA030000}"/>
    <cellStyle name="Millares 5 5" xfId="374" xr:uid="{00000000-0005-0000-0000-0000FB030000}"/>
    <cellStyle name="Millares 5_GP- 277 - Presupuesto Camara Comercio V20" xfId="375" xr:uid="{00000000-0005-0000-0000-0000FC030000}"/>
    <cellStyle name="Millares 6" xfId="376" xr:uid="{00000000-0005-0000-0000-0000FD030000}"/>
    <cellStyle name="Millares 6 2" xfId="1148" xr:uid="{00000000-0005-0000-0000-0000FE030000}"/>
    <cellStyle name="Millares 7" xfId="377" xr:uid="{00000000-0005-0000-0000-0000FF030000}"/>
    <cellStyle name="Millares 7 2" xfId="378" xr:uid="{00000000-0005-0000-0000-000000040000}"/>
    <cellStyle name="Millares 8" xfId="379" xr:uid="{00000000-0005-0000-0000-000001040000}"/>
    <cellStyle name="Millares 9" xfId="380" xr:uid="{00000000-0005-0000-0000-000002040000}"/>
    <cellStyle name="Millares 9 2" xfId="381" xr:uid="{00000000-0005-0000-0000-000003040000}"/>
    <cellStyle name="Moneda 2" xfId="382" xr:uid="{00000000-0005-0000-0000-000004040000}"/>
    <cellStyle name="Moneda 2 2" xfId="383" xr:uid="{00000000-0005-0000-0000-000005040000}"/>
    <cellStyle name="Moneda 2 2 10" xfId="1149" xr:uid="{00000000-0005-0000-0000-000006040000}"/>
    <cellStyle name="Moneda 2 2 11" xfId="1150" xr:uid="{00000000-0005-0000-0000-000007040000}"/>
    <cellStyle name="Moneda 2 2 2" xfId="1151" xr:uid="{00000000-0005-0000-0000-000008040000}"/>
    <cellStyle name="Moneda 2 2 3" xfId="1152" xr:uid="{00000000-0005-0000-0000-000009040000}"/>
    <cellStyle name="Moneda 2 2 4" xfId="1153" xr:uid="{00000000-0005-0000-0000-00000A040000}"/>
    <cellStyle name="Moneda 2 2 5" xfId="1154" xr:uid="{00000000-0005-0000-0000-00000B040000}"/>
    <cellStyle name="Moneda 2 2 6" xfId="1155" xr:uid="{00000000-0005-0000-0000-00000C040000}"/>
    <cellStyle name="Moneda 2 2 7" xfId="1156" xr:uid="{00000000-0005-0000-0000-00000D040000}"/>
    <cellStyle name="Moneda 2 2 8" xfId="1157" xr:uid="{00000000-0005-0000-0000-00000E040000}"/>
    <cellStyle name="Moneda 2 2 9" xfId="1158" xr:uid="{00000000-0005-0000-0000-00000F040000}"/>
    <cellStyle name="Moneda 2_Especificaciones hidraulicas agosto 2008" xfId="384" xr:uid="{00000000-0005-0000-0000-000010040000}"/>
    <cellStyle name="Moneda 3" xfId="385" xr:uid="{00000000-0005-0000-0000-000011040000}"/>
    <cellStyle name="Moneda 3 10" xfId="1159" xr:uid="{00000000-0005-0000-0000-000012040000}"/>
    <cellStyle name="Moneda 3 11" xfId="1160" xr:uid="{00000000-0005-0000-0000-000013040000}"/>
    <cellStyle name="Moneda 3 12" xfId="1161" xr:uid="{00000000-0005-0000-0000-000014040000}"/>
    <cellStyle name="Moneda 3 13" xfId="1162" xr:uid="{00000000-0005-0000-0000-000015040000}"/>
    <cellStyle name="Moneda 3 2" xfId="386" xr:uid="{00000000-0005-0000-0000-000016040000}"/>
    <cellStyle name="Moneda 3 3" xfId="1163" xr:uid="{00000000-0005-0000-0000-000017040000}"/>
    <cellStyle name="Moneda 3 4" xfId="1164" xr:uid="{00000000-0005-0000-0000-000018040000}"/>
    <cellStyle name="Moneda 3 5" xfId="1165" xr:uid="{00000000-0005-0000-0000-000019040000}"/>
    <cellStyle name="Moneda 3 6" xfId="1166" xr:uid="{00000000-0005-0000-0000-00001A040000}"/>
    <cellStyle name="Moneda 3 7" xfId="1167" xr:uid="{00000000-0005-0000-0000-00001B040000}"/>
    <cellStyle name="Moneda 3 8" xfId="1168" xr:uid="{00000000-0005-0000-0000-00001C040000}"/>
    <cellStyle name="Moneda 3 9" xfId="1169" xr:uid="{00000000-0005-0000-0000-00001D040000}"/>
    <cellStyle name="Moneda 3_GP-245 - EURO V23 - copia" xfId="387" xr:uid="{00000000-0005-0000-0000-00001E040000}"/>
    <cellStyle name="Moneda 4" xfId="388" xr:uid="{00000000-0005-0000-0000-00001F040000}"/>
    <cellStyle name="Moneda 4 2" xfId="389" xr:uid="{00000000-0005-0000-0000-000020040000}"/>
    <cellStyle name="Moneda 4 3" xfId="1170" xr:uid="{00000000-0005-0000-0000-000021040000}"/>
    <cellStyle name="Moneda 5" xfId="390" xr:uid="{00000000-0005-0000-0000-000022040000}"/>
    <cellStyle name="Moneda 6" xfId="1171" xr:uid="{00000000-0005-0000-0000-000023040000}"/>
    <cellStyle name="Moneda 6 10" xfId="1271" xr:uid="{14EEFF51-0D8E-453B-ADB8-D3359975A35C}"/>
    <cellStyle name="Moneda 7" xfId="1172" xr:uid="{00000000-0005-0000-0000-000024040000}"/>
    <cellStyle name="Moneda 8" xfId="1173" xr:uid="{00000000-0005-0000-0000-000025040000}"/>
    <cellStyle name="Moneda 9" xfId="1174" xr:uid="{00000000-0005-0000-0000-000026040000}"/>
    <cellStyle name="Neutral 1" xfId="391" xr:uid="{00000000-0005-0000-0000-000027040000}"/>
    <cellStyle name="Neutral 2" xfId="392" xr:uid="{00000000-0005-0000-0000-000028040000}"/>
    <cellStyle name="Neutral 3" xfId="393" xr:uid="{00000000-0005-0000-0000-000029040000}"/>
    <cellStyle name="Neutral 4" xfId="394" xr:uid="{00000000-0005-0000-0000-00002A040000}"/>
    <cellStyle name="Neutral 5" xfId="395" xr:uid="{00000000-0005-0000-0000-00002B040000}"/>
    <cellStyle name="Neutral 6" xfId="396" xr:uid="{00000000-0005-0000-0000-00002C040000}"/>
    <cellStyle name="Normal" xfId="0" builtinId="0"/>
    <cellStyle name="Normal 10" xfId="1175" xr:uid="{00000000-0005-0000-0000-00002E040000}"/>
    <cellStyle name="Normal 10 2" xfId="1176" xr:uid="{00000000-0005-0000-0000-00002F040000}"/>
    <cellStyle name="Normal 10 3" xfId="1177" xr:uid="{00000000-0005-0000-0000-000030040000}"/>
    <cellStyle name="Normal 10 4" xfId="1269" xr:uid="{91D5E37F-F874-4C71-8DC3-5A5BCAAA7FFB}"/>
    <cellStyle name="Normal 11" xfId="1178" xr:uid="{00000000-0005-0000-0000-000031040000}"/>
    <cellStyle name="Normal 11 2" xfId="1179" xr:uid="{00000000-0005-0000-0000-000032040000}"/>
    <cellStyle name="Normal 11 3" xfId="1180" xr:uid="{00000000-0005-0000-0000-000033040000}"/>
    <cellStyle name="Normal 12" xfId="1181" xr:uid="{00000000-0005-0000-0000-000034040000}"/>
    <cellStyle name="Normal 14" xfId="1182" xr:uid="{00000000-0005-0000-0000-000035040000}"/>
    <cellStyle name="Normal 14 2" xfId="1183" xr:uid="{00000000-0005-0000-0000-000036040000}"/>
    <cellStyle name="Normal 15" xfId="1184" xr:uid="{00000000-0005-0000-0000-000037040000}"/>
    <cellStyle name="Normal 15 2" xfId="1185" xr:uid="{00000000-0005-0000-0000-000038040000}"/>
    <cellStyle name="Normal 16" xfId="1186" xr:uid="{00000000-0005-0000-0000-000039040000}"/>
    <cellStyle name="Normal 16 2" xfId="1187" xr:uid="{00000000-0005-0000-0000-00003A040000}"/>
    <cellStyle name="Normal 17 2" xfId="1188" xr:uid="{00000000-0005-0000-0000-00003B040000}"/>
    <cellStyle name="Normal 2" xfId="1" xr:uid="{00000000-0005-0000-0000-00003C040000}"/>
    <cellStyle name="Normal 2 10" xfId="397" xr:uid="{00000000-0005-0000-0000-00003D040000}"/>
    <cellStyle name="Normal 2 11" xfId="1189" xr:uid="{00000000-0005-0000-0000-00003E040000}"/>
    <cellStyle name="Normal 2 2" xfId="398" xr:uid="{00000000-0005-0000-0000-00003F040000}"/>
    <cellStyle name="Normal 2 2 2" xfId="399" xr:uid="{00000000-0005-0000-0000-000040040000}"/>
    <cellStyle name="Normal 2 3" xfId="400" xr:uid="{00000000-0005-0000-0000-000041040000}"/>
    <cellStyle name="Normal 2 3 2" xfId="401" xr:uid="{00000000-0005-0000-0000-000042040000}"/>
    <cellStyle name="Normal 2 4" xfId="402" xr:uid="{00000000-0005-0000-0000-000043040000}"/>
    <cellStyle name="Normal 2 5" xfId="403" xr:uid="{00000000-0005-0000-0000-000044040000}"/>
    <cellStyle name="Normal 2 6" xfId="404" xr:uid="{00000000-0005-0000-0000-000045040000}"/>
    <cellStyle name="Normal 2 7" xfId="405" xr:uid="{00000000-0005-0000-0000-000046040000}"/>
    <cellStyle name="Normal 2 8" xfId="406" xr:uid="{00000000-0005-0000-0000-000047040000}"/>
    <cellStyle name="Normal 2 9" xfId="407" xr:uid="{00000000-0005-0000-0000-000048040000}"/>
    <cellStyle name="Normal 2_Cantidades de obra UCC Ibague" xfId="408" xr:uid="{00000000-0005-0000-0000-000049040000}"/>
    <cellStyle name="Normal 3" xfId="409" xr:uid="{00000000-0005-0000-0000-00004A040000}"/>
    <cellStyle name="Normal 3 10" xfId="1190" xr:uid="{00000000-0005-0000-0000-00004B040000}"/>
    <cellStyle name="Normal 3 11" xfId="1191" xr:uid="{00000000-0005-0000-0000-00004C040000}"/>
    <cellStyle name="Normal 3 2" xfId="410" xr:uid="{00000000-0005-0000-0000-00004D040000}"/>
    <cellStyle name="Normal 3 2 2" xfId="411" xr:uid="{00000000-0005-0000-0000-00004E040000}"/>
    <cellStyle name="Normal 3 3" xfId="412" xr:uid="{00000000-0005-0000-0000-00004F040000}"/>
    <cellStyle name="Normal 3 4" xfId="1192" xr:uid="{00000000-0005-0000-0000-000050040000}"/>
    <cellStyle name="Normal 3 5" xfId="1193" xr:uid="{00000000-0005-0000-0000-000051040000}"/>
    <cellStyle name="Normal 3 6" xfId="1194" xr:uid="{00000000-0005-0000-0000-000052040000}"/>
    <cellStyle name="Normal 3 7" xfId="1195" xr:uid="{00000000-0005-0000-0000-000053040000}"/>
    <cellStyle name="Normal 3 8" xfId="1196" xr:uid="{00000000-0005-0000-0000-000054040000}"/>
    <cellStyle name="Normal 3 9" xfId="1197" xr:uid="{00000000-0005-0000-0000-000055040000}"/>
    <cellStyle name="Normal 3_GP-251 - Presupuesto Estrada V12" xfId="413" xr:uid="{00000000-0005-0000-0000-000056040000}"/>
    <cellStyle name="Normal 4" xfId="414" xr:uid="{00000000-0005-0000-0000-000057040000}"/>
    <cellStyle name="Normal 4 10" xfId="1198" xr:uid="{00000000-0005-0000-0000-000058040000}"/>
    <cellStyle name="Normal 4 11" xfId="1199" xr:uid="{00000000-0005-0000-0000-000059040000}"/>
    <cellStyle name="Normal 4 2" xfId="1200" xr:uid="{00000000-0005-0000-0000-00005A040000}"/>
    <cellStyle name="Normal 4 3" xfId="1201" xr:uid="{00000000-0005-0000-0000-00005B040000}"/>
    <cellStyle name="Normal 4 4" xfId="1202" xr:uid="{00000000-0005-0000-0000-00005C040000}"/>
    <cellStyle name="Normal 4 5" xfId="1203" xr:uid="{00000000-0005-0000-0000-00005D040000}"/>
    <cellStyle name="Normal 4 6" xfId="1204" xr:uid="{00000000-0005-0000-0000-00005E040000}"/>
    <cellStyle name="Normal 4 7" xfId="1205" xr:uid="{00000000-0005-0000-0000-00005F040000}"/>
    <cellStyle name="Normal 4 8" xfId="1206" xr:uid="{00000000-0005-0000-0000-000060040000}"/>
    <cellStyle name="Normal 4 9" xfId="1207" xr:uid="{00000000-0005-0000-0000-000061040000}"/>
    <cellStyle name="Normal 5" xfId="415" xr:uid="{00000000-0005-0000-0000-000062040000}"/>
    <cellStyle name="Normal 6" xfId="416" xr:uid="{00000000-0005-0000-0000-000063040000}"/>
    <cellStyle name="Normal 6 2" xfId="417" xr:uid="{00000000-0005-0000-0000-000064040000}"/>
    <cellStyle name="Normal 7" xfId="418" xr:uid="{00000000-0005-0000-0000-000065040000}"/>
    <cellStyle name="Normal 8" xfId="1208" xr:uid="{00000000-0005-0000-0000-000066040000}"/>
    <cellStyle name="Normal 8 2" xfId="1209" xr:uid="{00000000-0005-0000-0000-000067040000}"/>
    <cellStyle name="Normal 8 3" xfId="1210" xr:uid="{00000000-0005-0000-0000-000068040000}"/>
    <cellStyle name="Normal 9" xfId="1211" xr:uid="{00000000-0005-0000-0000-000069040000}"/>
    <cellStyle name="Normal 9 2" xfId="1212" xr:uid="{00000000-0005-0000-0000-00006A040000}"/>
    <cellStyle name="Normal 9 3" xfId="1213" xr:uid="{00000000-0005-0000-0000-00006B040000}"/>
    <cellStyle name="Notas 1" xfId="419" xr:uid="{00000000-0005-0000-0000-00006D040000}"/>
    <cellStyle name="Notas 2" xfId="420" xr:uid="{00000000-0005-0000-0000-00006E040000}"/>
    <cellStyle name="Notas 3" xfId="421" xr:uid="{00000000-0005-0000-0000-00006F040000}"/>
    <cellStyle name="Notas 4" xfId="422" xr:uid="{00000000-0005-0000-0000-000070040000}"/>
    <cellStyle name="Notas 5" xfId="423" xr:uid="{00000000-0005-0000-0000-000071040000}"/>
    <cellStyle name="Notas 6" xfId="424" xr:uid="{00000000-0005-0000-0000-000072040000}"/>
    <cellStyle name="Notas 7" xfId="425" xr:uid="{00000000-0005-0000-0000-000073040000}"/>
    <cellStyle name="Note" xfId="426" xr:uid="{00000000-0005-0000-0000-000074040000}"/>
    <cellStyle name="Note 10" xfId="1214" xr:uid="{00000000-0005-0000-0000-000075040000}"/>
    <cellStyle name="Note 11" xfId="1215" xr:uid="{00000000-0005-0000-0000-000076040000}"/>
    <cellStyle name="Note 2" xfId="427" xr:uid="{00000000-0005-0000-0000-000077040000}"/>
    <cellStyle name="Note 3" xfId="1216" xr:uid="{00000000-0005-0000-0000-000078040000}"/>
    <cellStyle name="Note 4" xfId="1217" xr:uid="{00000000-0005-0000-0000-000079040000}"/>
    <cellStyle name="Note 5" xfId="1218" xr:uid="{00000000-0005-0000-0000-00007A040000}"/>
    <cellStyle name="Note 6" xfId="1219" xr:uid="{00000000-0005-0000-0000-00007B040000}"/>
    <cellStyle name="Note 7" xfId="1220" xr:uid="{00000000-0005-0000-0000-00007C040000}"/>
    <cellStyle name="Note 8" xfId="1221" xr:uid="{00000000-0005-0000-0000-00007D040000}"/>
    <cellStyle name="Note 9" xfId="1222" xr:uid="{00000000-0005-0000-0000-00007E040000}"/>
    <cellStyle name="Output" xfId="428" xr:uid="{00000000-0005-0000-0000-00007F040000}"/>
    <cellStyle name="Output 10" xfId="1223" xr:uid="{00000000-0005-0000-0000-000080040000}"/>
    <cellStyle name="Output 11" xfId="1224" xr:uid="{00000000-0005-0000-0000-000081040000}"/>
    <cellStyle name="Output 2" xfId="429" xr:uid="{00000000-0005-0000-0000-000082040000}"/>
    <cellStyle name="Output 3" xfId="1225" xr:uid="{00000000-0005-0000-0000-000083040000}"/>
    <cellStyle name="Output 4" xfId="1226" xr:uid="{00000000-0005-0000-0000-000084040000}"/>
    <cellStyle name="Output 5" xfId="1227" xr:uid="{00000000-0005-0000-0000-000085040000}"/>
    <cellStyle name="Output 6" xfId="1228" xr:uid="{00000000-0005-0000-0000-000086040000}"/>
    <cellStyle name="Output 7" xfId="1229" xr:uid="{00000000-0005-0000-0000-000087040000}"/>
    <cellStyle name="Output 8" xfId="1230" xr:uid="{00000000-0005-0000-0000-000088040000}"/>
    <cellStyle name="Output 9" xfId="1231" xr:uid="{00000000-0005-0000-0000-000089040000}"/>
    <cellStyle name="Percent" xfId="430" xr:uid="{00000000-0005-0000-0000-00008A040000}"/>
    <cellStyle name="Porcentaje" xfId="1268" builtinId="5"/>
    <cellStyle name="Porcentaje 2" xfId="1232" xr:uid="{00000000-0005-0000-0000-00008B040000}"/>
    <cellStyle name="Porcentaje 3" xfId="1233" xr:uid="{00000000-0005-0000-0000-00008C040000}"/>
    <cellStyle name="Porcentual 2" xfId="431" xr:uid="{00000000-0005-0000-0000-00008D040000}"/>
    <cellStyle name="Porcentual 2 2" xfId="432" xr:uid="{00000000-0005-0000-0000-00008E040000}"/>
    <cellStyle name="Porcentual 2 2 2" xfId="433" xr:uid="{00000000-0005-0000-0000-00008F040000}"/>
    <cellStyle name="Porcentual 2 3" xfId="434" xr:uid="{00000000-0005-0000-0000-000090040000}"/>
    <cellStyle name="Porcentual 3" xfId="435" xr:uid="{00000000-0005-0000-0000-000091040000}"/>
    <cellStyle name="Porcentual 3 2" xfId="436" xr:uid="{00000000-0005-0000-0000-000092040000}"/>
    <cellStyle name="Porcentual 3 3" xfId="437" xr:uid="{00000000-0005-0000-0000-000093040000}"/>
    <cellStyle name="Porcentual 3 4" xfId="1234" xr:uid="{00000000-0005-0000-0000-000094040000}"/>
    <cellStyle name="Porcentual 4" xfId="438" xr:uid="{00000000-0005-0000-0000-000095040000}"/>
    <cellStyle name="Porcentual 4 2" xfId="439" xr:uid="{00000000-0005-0000-0000-000096040000}"/>
    <cellStyle name="Porcentual 5" xfId="440" xr:uid="{00000000-0005-0000-0000-000097040000}"/>
    <cellStyle name="Porcentual 6" xfId="441" xr:uid="{00000000-0005-0000-0000-000098040000}"/>
    <cellStyle name="Porcentual 7" xfId="442" xr:uid="{00000000-0005-0000-0000-000099040000}"/>
    <cellStyle name="Porcentual 8" xfId="1235" xr:uid="{00000000-0005-0000-0000-00009A040000}"/>
    <cellStyle name="Porcentual 9" xfId="1236" xr:uid="{00000000-0005-0000-0000-00009B040000}"/>
    <cellStyle name="RR" xfId="443" xr:uid="{00000000-0005-0000-0000-00009C040000}"/>
    <cellStyle name="Salida 1" xfId="444" xr:uid="{00000000-0005-0000-0000-00009D040000}"/>
    <cellStyle name="Salida 2" xfId="445" xr:uid="{00000000-0005-0000-0000-00009E040000}"/>
    <cellStyle name="Salida 3" xfId="446" xr:uid="{00000000-0005-0000-0000-00009F040000}"/>
    <cellStyle name="Salida 4" xfId="447" xr:uid="{00000000-0005-0000-0000-0000A0040000}"/>
    <cellStyle name="Salida 5" xfId="448" xr:uid="{00000000-0005-0000-0000-0000A1040000}"/>
    <cellStyle name="Salida 6" xfId="449" xr:uid="{00000000-0005-0000-0000-0000A2040000}"/>
    <cellStyle name="Salida 7" xfId="450" xr:uid="{00000000-0005-0000-0000-0000A3040000}"/>
    <cellStyle name="Sheet Title" xfId="1237" xr:uid="{00000000-0005-0000-0000-0000A4040000}"/>
    <cellStyle name="Sheet Title 10" xfId="1238" xr:uid="{00000000-0005-0000-0000-0000A5040000}"/>
    <cellStyle name="Sheet Title 11" xfId="1239" xr:uid="{00000000-0005-0000-0000-0000A6040000}"/>
    <cellStyle name="Sheet Title 2" xfId="1240" xr:uid="{00000000-0005-0000-0000-0000A7040000}"/>
    <cellStyle name="Sheet Title 3" xfId="1241" xr:uid="{00000000-0005-0000-0000-0000A8040000}"/>
    <cellStyle name="Sheet Title 4" xfId="1242" xr:uid="{00000000-0005-0000-0000-0000A9040000}"/>
    <cellStyle name="Sheet Title 5" xfId="1243" xr:uid="{00000000-0005-0000-0000-0000AA040000}"/>
    <cellStyle name="Sheet Title 6" xfId="1244" xr:uid="{00000000-0005-0000-0000-0000AB040000}"/>
    <cellStyle name="Sheet Title 7" xfId="1245" xr:uid="{00000000-0005-0000-0000-0000AC040000}"/>
    <cellStyle name="Sheet Title 8" xfId="1246" xr:uid="{00000000-0005-0000-0000-0000AD040000}"/>
    <cellStyle name="Sheet Title 9" xfId="1247" xr:uid="{00000000-0005-0000-0000-0000AE040000}"/>
    <cellStyle name="Texto de advertencia 1" xfId="451" xr:uid="{00000000-0005-0000-0000-0000AF040000}"/>
    <cellStyle name="Texto de advertencia 2" xfId="452" xr:uid="{00000000-0005-0000-0000-0000B0040000}"/>
    <cellStyle name="Texto de advertencia 3" xfId="453" xr:uid="{00000000-0005-0000-0000-0000B1040000}"/>
    <cellStyle name="Texto de advertencia 4" xfId="454" xr:uid="{00000000-0005-0000-0000-0000B2040000}"/>
    <cellStyle name="Texto de advertencia 5" xfId="455" xr:uid="{00000000-0005-0000-0000-0000B3040000}"/>
    <cellStyle name="Texto de advertencia 6" xfId="456" xr:uid="{00000000-0005-0000-0000-0000B4040000}"/>
    <cellStyle name="Texto explicativo 1" xfId="457" xr:uid="{00000000-0005-0000-0000-0000B5040000}"/>
    <cellStyle name="Texto explicativo 2" xfId="458" xr:uid="{00000000-0005-0000-0000-0000B6040000}"/>
    <cellStyle name="Texto explicativo 3" xfId="459" xr:uid="{00000000-0005-0000-0000-0000B7040000}"/>
    <cellStyle name="Texto explicativo 4" xfId="460" xr:uid="{00000000-0005-0000-0000-0000B8040000}"/>
    <cellStyle name="Texto explicativo 5" xfId="461" xr:uid="{00000000-0005-0000-0000-0000B9040000}"/>
    <cellStyle name="Texto explicativo 6" xfId="462" xr:uid="{00000000-0005-0000-0000-0000BA040000}"/>
    <cellStyle name="Tit. tabla" xfId="463" xr:uid="{00000000-0005-0000-0000-0000BB040000}"/>
    <cellStyle name="Title" xfId="464" xr:uid="{00000000-0005-0000-0000-0000BC040000}"/>
    <cellStyle name="TITULO 1" xfId="465" xr:uid="{00000000-0005-0000-0000-0000BD040000}"/>
    <cellStyle name="Título 1 1" xfId="466" xr:uid="{00000000-0005-0000-0000-0000BE040000}"/>
    <cellStyle name="Título 1 2" xfId="467" xr:uid="{00000000-0005-0000-0000-0000BF040000}"/>
    <cellStyle name="Título 1 3" xfId="468" xr:uid="{00000000-0005-0000-0000-0000C0040000}"/>
    <cellStyle name="Título 1 4" xfId="469" xr:uid="{00000000-0005-0000-0000-0000C1040000}"/>
    <cellStyle name="Título 1 5" xfId="470" xr:uid="{00000000-0005-0000-0000-0000C2040000}"/>
    <cellStyle name="Título 1 6" xfId="471" xr:uid="{00000000-0005-0000-0000-0000C3040000}"/>
    <cellStyle name="TITULO 2" xfId="472" xr:uid="{00000000-0005-0000-0000-0000C4040000}"/>
    <cellStyle name="Título 2 1" xfId="473" xr:uid="{00000000-0005-0000-0000-0000C5040000}"/>
    <cellStyle name="Título 2 2" xfId="474" xr:uid="{00000000-0005-0000-0000-0000C6040000}"/>
    <cellStyle name="Título 2 3" xfId="475" xr:uid="{00000000-0005-0000-0000-0000C7040000}"/>
    <cellStyle name="Título 2 4" xfId="476" xr:uid="{00000000-0005-0000-0000-0000C8040000}"/>
    <cellStyle name="Título 2 5" xfId="477" xr:uid="{00000000-0005-0000-0000-0000C9040000}"/>
    <cellStyle name="Título 2 6" xfId="478" xr:uid="{00000000-0005-0000-0000-0000CA040000}"/>
    <cellStyle name="TITULO 3" xfId="479" xr:uid="{00000000-0005-0000-0000-0000CB040000}"/>
    <cellStyle name="Título 3 1" xfId="480" xr:uid="{00000000-0005-0000-0000-0000CC040000}"/>
    <cellStyle name="Título 3 2" xfId="481" xr:uid="{00000000-0005-0000-0000-0000CD040000}"/>
    <cellStyle name="Título 3 3" xfId="482" xr:uid="{00000000-0005-0000-0000-0000CE040000}"/>
    <cellStyle name="Título 3 4" xfId="483" xr:uid="{00000000-0005-0000-0000-0000CF040000}"/>
    <cellStyle name="Título 3 5" xfId="484" xr:uid="{00000000-0005-0000-0000-0000D0040000}"/>
    <cellStyle name="Título 3 6" xfId="485" xr:uid="{00000000-0005-0000-0000-0000D1040000}"/>
    <cellStyle name="Título 4" xfId="486" xr:uid="{00000000-0005-0000-0000-0000D2040000}"/>
    <cellStyle name="Título 5" xfId="487" xr:uid="{00000000-0005-0000-0000-0000D3040000}"/>
    <cellStyle name="Título 6" xfId="488" xr:uid="{00000000-0005-0000-0000-0000D4040000}"/>
    <cellStyle name="Título 7" xfId="489" xr:uid="{00000000-0005-0000-0000-0000D5040000}"/>
    <cellStyle name="Título 8" xfId="490" xr:uid="{00000000-0005-0000-0000-0000D6040000}"/>
    <cellStyle name="Título 9" xfId="491" xr:uid="{00000000-0005-0000-0000-0000D7040000}"/>
    <cellStyle name="Título de hoja" xfId="492" xr:uid="{00000000-0005-0000-0000-0000D8040000}"/>
    <cellStyle name="Título de hoja 10" xfId="1248" xr:uid="{00000000-0005-0000-0000-0000D9040000}"/>
    <cellStyle name="Título de hoja 11" xfId="1249" xr:uid="{00000000-0005-0000-0000-0000DA040000}"/>
    <cellStyle name="Título de hoja 2" xfId="1250" xr:uid="{00000000-0005-0000-0000-0000DB040000}"/>
    <cellStyle name="Título de hoja 3" xfId="1251" xr:uid="{00000000-0005-0000-0000-0000DC040000}"/>
    <cellStyle name="Título de hoja 4" xfId="1252" xr:uid="{00000000-0005-0000-0000-0000DD040000}"/>
    <cellStyle name="Título de hoja 5" xfId="1253" xr:uid="{00000000-0005-0000-0000-0000DE040000}"/>
    <cellStyle name="Título de hoja 6" xfId="1254" xr:uid="{00000000-0005-0000-0000-0000DF040000}"/>
    <cellStyle name="Título de hoja 7" xfId="1255" xr:uid="{00000000-0005-0000-0000-0000E0040000}"/>
    <cellStyle name="Título de hoja 8" xfId="1256" xr:uid="{00000000-0005-0000-0000-0000E1040000}"/>
    <cellStyle name="Título de hoja 9" xfId="1257" xr:uid="{00000000-0005-0000-0000-0000E2040000}"/>
    <cellStyle name="Total 1" xfId="493" xr:uid="{00000000-0005-0000-0000-0000E3040000}"/>
    <cellStyle name="Total 2" xfId="494" xr:uid="{00000000-0005-0000-0000-0000E4040000}"/>
    <cellStyle name="Total 3" xfId="495" xr:uid="{00000000-0005-0000-0000-0000E5040000}"/>
    <cellStyle name="Total 4" xfId="496" xr:uid="{00000000-0005-0000-0000-0000E6040000}"/>
    <cellStyle name="Total 5" xfId="497" xr:uid="{00000000-0005-0000-0000-0000E7040000}"/>
    <cellStyle name="Total 6" xfId="498" xr:uid="{00000000-0005-0000-0000-0000E8040000}"/>
    <cellStyle name="Total 7" xfId="499" xr:uid="{00000000-0005-0000-0000-0000E9040000}"/>
    <cellStyle name="Viñeta" xfId="500" xr:uid="{00000000-0005-0000-0000-0000EA040000}"/>
    <cellStyle name="Währung" xfId="501" xr:uid="{00000000-0005-0000-0000-0000EB040000}"/>
    <cellStyle name="Warning Text" xfId="502" xr:uid="{00000000-0005-0000-0000-0000EC040000}"/>
    <cellStyle name="Warning Text 10" xfId="1258" xr:uid="{00000000-0005-0000-0000-0000ED040000}"/>
    <cellStyle name="Warning Text 11" xfId="1259" xr:uid="{00000000-0005-0000-0000-0000EE040000}"/>
    <cellStyle name="Warning Text 2" xfId="1260" xr:uid="{00000000-0005-0000-0000-0000EF040000}"/>
    <cellStyle name="Warning Text 3" xfId="1261" xr:uid="{00000000-0005-0000-0000-0000F0040000}"/>
    <cellStyle name="Warning Text 4" xfId="1262" xr:uid="{00000000-0005-0000-0000-0000F1040000}"/>
    <cellStyle name="Warning Text 5" xfId="1263" xr:uid="{00000000-0005-0000-0000-0000F2040000}"/>
    <cellStyle name="Warning Text 6" xfId="1264" xr:uid="{00000000-0005-0000-0000-0000F3040000}"/>
    <cellStyle name="Warning Text 7" xfId="1265" xr:uid="{00000000-0005-0000-0000-0000F4040000}"/>
    <cellStyle name="Warning Text 8" xfId="1266" xr:uid="{00000000-0005-0000-0000-0000F5040000}"/>
    <cellStyle name="Warning Text 9" xfId="1267" xr:uid="{00000000-0005-0000-0000-0000F6040000}"/>
  </cellStyles>
  <dxfs count="34">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color theme="5"/>
      </font>
      <fill>
        <patternFill>
          <bgColor theme="5" tint="0.79998168889431442"/>
        </patternFill>
      </fill>
    </dxf>
    <dxf>
      <font>
        <b/>
        <i val="0"/>
        <color theme="5" tint="-0.24994659260841701"/>
      </font>
      <fill>
        <patternFill>
          <bgColor theme="5" tint="0.59996337778862885"/>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rgb="FFFF0000"/>
      </font>
      <fill>
        <patternFill>
          <bgColor theme="5" tint="0.59996337778862885"/>
        </patternFill>
      </fill>
    </dxf>
    <dxf>
      <font>
        <color rgb="FFFF0000"/>
      </font>
      <fill>
        <patternFill>
          <bgColor theme="5" tint="0.59996337778862885"/>
        </patternFill>
      </fill>
    </dxf>
    <dxf>
      <font>
        <color rgb="FFFF0000"/>
      </font>
      <fill>
        <patternFill>
          <bgColor theme="5" tint="0.59996337778862885"/>
        </patternFill>
      </fill>
    </dxf>
    <dxf>
      <font>
        <color rgb="FFFF0000"/>
      </font>
      <fill>
        <patternFill>
          <bgColor theme="5" tint="0.59996337778862885"/>
        </patternFill>
      </fill>
    </dxf>
    <dxf>
      <fill>
        <patternFill>
          <bgColor rgb="FFFF0000"/>
        </patternFill>
      </fill>
    </dxf>
    <dxf>
      <fill>
        <patternFill>
          <bgColor rgb="FFFF0000"/>
        </patternFill>
      </fill>
    </dxf>
    <dxf>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condense val="0"/>
        <extend val="0"/>
        <color rgb="FF9C0006"/>
      </font>
      <fill>
        <patternFill>
          <bgColor rgb="FFFFFF00"/>
        </patternFill>
      </fill>
    </dxf>
    <dxf>
      <font>
        <condense val="0"/>
        <extend val="0"/>
        <color rgb="FF9C0006"/>
      </font>
      <fill>
        <patternFill>
          <bgColor rgb="FFFFC7CE"/>
        </patternFill>
      </fill>
    </dxf>
    <dxf>
      <fill>
        <patternFill>
          <bgColor rgb="FFFFC000"/>
        </patternFill>
      </fill>
    </dxf>
    <dxf>
      <font>
        <condense val="0"/>
        <extend val="0"/>
        <color rgb="FF9C0006"/>
      </font>
    </dxf>
  </dxfs>
  <tableStyles count="0" defaultTableStyle="TableStyleMedium9" defaultPivotStyle="PivotStyleLight16"/>
  <colors>
    <mruColors>
      <color rgb="FF0000FF"/>
      <color rgb="FF00FFCC"/>
      <color rgb="FF339933"/>
      <color rgb="FF3333FF"/>
      <color rgb="FF3333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externalLink" Target="externalLinks/externalLink8.xml"/><Relationship Id="rId18" Type="http://schemas.openxmlformats.org/officeDocument/2006/relationships/externalLink" Target="externalLinks/externalLink13.xml"/><Relationship Id="rId26" Type="http://schemas.openxmlformats.org/officeDocument/2006/relationships/customXml" Target="../customXml/item3.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externalLink" Target="externalLinks/externalLink2.xml"/><Relationship Id="rId12" Type="http://schemas.openxmlformats.org/officeDocument/2006/relationships/externalLink" Target="externalLinks/externalLink7.xml"/><Relationship Id="rId17" Type="http://schemas.openxmlformats.org/officeDocument/2006/relationships/externalLink" Target="externalLinks/externalLink12.xml"/><Relationship Id="rId25"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externalLink" Target="externalLinks/externalLink11.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externalLink" Target="externalLinks/externalLink6.xml"/><Relationship Id="rId24"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externalLink" Target="externalLinks/externalLink10.xml"/><Relationship Id="rId23" Type="http://schemas.openxmlformats.org/officeDocument/2006/relationships/calcChain" Target="calcChain.xml"/><Relationship Id="rId10" Type="http://schemas.openxmlformats.org/officeDocument/2006/relationships/externalLink" Target="externalLinks/externalLink5.xml"/><Relationship Id="rId19" Type="http://schemas.openxmlformats.org/officeDocument/2006/relationships/externalLink" Target="externalLinks/externalLink14.xml"/><Relationship Id="rId4" Type="http://schemas.openxmlformats.org/officeDocument/2006/relationships/worksheet" Target="worksheets/sheet4.xml"/><Relationship Id="rId9" Type="http://schemas.openxmlformats.org/officeDocument/2006/relationships/externalLink" Target="externalLinks/externalLink4.xml"/><Relationship Id="rId14" Type="http://schemas.openxmlformats.org/officeDocument/2006/relationships/externalLink" Target="externalLinks/externalLink9.xml"/><Relationship Id="rId22"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xdr:from>
      <xdr:col>0</xdr:col>
      <xdr:colOff>161925</xdr:colOff>
      <xdr:row>3</xdr:row>
      <xdr:rowOff>56952</xdr:rowOff>
    </xdr:from>
    <xdr:to>
      <xdr:col>1</xdr:col>
      <xdr:colOff>557618</xdr:colOff>
      <xdr:row>7</xdr:row>
      <xdr:rowOff>38100</xdr:rowOff>
    </xdr:to>
    <xdr:pic>
      <xdr:nvPicPr>
        <xdr:cNvPr id="2" name="Imagen 1" descr="logo fonade sin 40 años.JPG">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cstate="print"/>
        <a:stretch>
          <a:fillRect/>
        </a:stretch>
      </xdr:blipFill>
      <xdr:spPr bwMode="auto">
        <a:xfrm>
          <a:off x="161925" y="857052"/>
          <a:ext cx="862418" cy="847923"/>
        </a:xfrm>
        <a:prstGeom prst="rect">
          <a:avLst/>
        </a:prstGeom>
        <a:noFill/>
        <a:ln w="9525">
          <a:noFill/>
          <a:miter lim="800000"/>
          <a:headEnd/>
          <a:tailEnd/>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88899</xdr:colOff>
      <xdr:row>0</xdr:row>
      <xdr:rowOff>177800</xdr:rowOff>
    </xdr:from>
    <xdr:to>
      <xdr:col>1</xdr:col>
      <xdr:colOff>1111304</xdr:colOff>
      <xdr:row>5</xdr:row>
      <xdr:rowOff>50800</xdr:rowOff>
    </xdr:to>
    <xdr:pic>
      <xdr:nvPicPr>
        <xdr:cNvPr id="3" name="Imagen 2" descr="logo fonade sin 40 años.JPG">
          <a:extLst>
            <a:ext uri="{FF2B5EF4-FFF2-40B4-BE49-F238E27FC236}">
              <a16:creationId xmlns:a16="http://schemas.microsoft.com/office/drawing/2014/main" id="{00000000-0008-0000-0100-000003000000}"/>
            </a:ext>
          </a:extLst>
        </xdr:cNvPr>
        <xdr:cNvPicPr>
          <a:picLocks noChangeAspect="1" noChangeArrowheads="1"/>
        </xdr:cNvPicPr>
      </xdr:nvPicPr>
      <xdr:blipFill>
        <a:blip xmlns:r="http://schemas.openxmlformats.org/officeDocument/2006/relationships" r:embed="rId1" cstate="print"/>
        <a:stretch>
          <a:fillRect/>
        </a:stretch>
      </xdr:blipFill>
      <xdr:spPr bwMode="auto">
        <a:xfrm>
          <a:off x="88899" y="177800"/>
          <a:ext cx="1136705" cy="1117600"/>
        </a:xfrm>
        <a:prstGeom prst="rect">
          <a:avLst/>
        </a:prstGeom>
        <a:noFill/>
        <a:ln w="9525">
          <a:noFill/>
          <a:miter lim="800000"/>
          <a:headEnd/>
          <a:tailEnd/>
        </a:ln>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19050</xdr:colOff>
      <xdr:row>0</xdr:row>
      <xdr:rowOff>114300</xdr:rowOff>
    </xdr:from>
    <xdr:to>
      <xdr:col>0</xdr:col>
      <xdr:colOff>1876425</xdr:colOff>
      <xdr:row>0</xdr:row>
      <xdr:rowOff>532023</xdr:rowOff>
    </xdr:to>
    <xdr:pic>
      <xdr:nvPicPr>
        <xdr:cNvPr id="3" name="Imagen 1" descr="image002">
          <a:extLst>
            <a:ext uri="{FF2B5EF4-FFF2-40B4-BE49-F238E27FC236}">
              <a16:creationId xmlns:a16="http://schemas.microsoft.com/office/drawing/2014/main" id="{FAB8E3D6-390A-4053-A9B9-175E728A971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050" y="114300"/>
          <a:ext cx="1857375" cy="41772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Documents%20and%20Settings/jortega/Configuraci&#243;n%20local/Archivos%20temporales%20de%20Internet/Content.Outlook/NA01D6XF/ULTIMO%20ENVIADO%20CONSULTORIA%20%202010-08-23/01%20Presupuesto/GP-357%20-%20Presupuesto%20Yopal%20V94.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Portatil1\C\Documents%20and%20Settings\Milenio\Mis%20documentos\EDIFICIO%20PLAZA%20EL%20BOSQUE\Unitarios%20Plaza%20el%20Bosque%2019-8-03\PRESUPUESTO\PRESUPUESTO%20GENERAL%20LEO.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PaulaARodriguezD/Downloads/MATERIALES.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Portatil1\C\Documents%20and%20Settings\Milenio\Mis%20documentos\EDIFICIO%20PLAZA%20EL%20BOSQUE\Unitarios%20Plaza%20el%20Bosque%2019-8-03\PRESUPUESTO\MATERIALES.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s://fonade-my.sharepoint.com/Users/PaulaARodriguezD/Downloads/EVALUACI&#8225;N/Co"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G:\Documents%20and%20Settings\mochoa\Configuraci&#243;n%20local\Archivos%20temporales%20de%20Internet\OLK10\Documents%20and%20Settings\gclavijo\Escritorio\Documents%20and%20Settings\JCARDENASR\Co"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Portatil1\C\Documents%20and%20Settings\Milenio\Mis%20documentos\EDIFICIO%20PLAZA%20EL%20BOSQUE\Unitarios%20Plaza%20el%20Bosque%2019-8-03\PRESUPUESTO\EQUIPOS.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Ecabarca/Oficina/Fonade/A&#241;o%202009/Frank%20L&#243;pez%20Jimenez/Folio%203527-2009%20Proceso%20Compra%20Carpas/CronogramasSubastaInversa.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Users/PaulaARodriguezD/Downloads/MANOBRA.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Portatil1\C\Documents%20and%20Settings\Milenio\Mis%20documentos\EDIFICIO%20PLAZA%20EL%20BOSQUE\Unitarios%20Plaza%20el%20Bosque%2019-8-03\PRESUPUESTO\MANOBRA.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Documents%20and%20Settings/rbermude/Configuraci&#243;n%20local/Archivos%20temporales%20de%20Internet/Content.Outlook/YG5UEJV7/rbermude/Oficina/1-LP%20-%20LICITACION%20PUBLICA/LP%20023-2011/APERTURA%20DE%20SOBRES%20LP%20023-2011.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rbermude/Oficina/1-LP%20-%20LICITACION%20PUBLICA/LICITACIONES/LP%20014-2011/APERTURA%20DE%20SOBRES%20LP%20014-2011.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Ecabarca/Oficina/Fonade/A&#241;o%202009/Cesar%20Tulio%20Moreno/Folio%203914%20-%202009%20Autoclave%20para%20CAMI%20Trinidad%20Gal&#225;n/CronogramasSubastaInversaSA006-2009.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U (2)"/>
      <sheetName val="PRESUPUESTOS-REV1"/>
      <sheetName val="PESOS"/>
      <sheetName val="G&amp;G"/>
      <sheetName val="Datos"/>
      <sheetName val="COSTOS UNITARIOS"/>
      <sheetName val="CA-2909"/>
      <sheetName val="TRAYECTO 1"/>
      <sheetName val="CABG"/>
      <sheetName val=""/>
    </sheetNames>
    <sheetDataSet>
      <sheetData sheetId="0"/>
      <sheetData sheetId="1"/>
      <sheetData sheetId="2" refreshError="1">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R"/>
      <sheetName val="MY"/>
      <sheetName val="FONADE"/>
      <sheetName val="PPTO"/>
      <sheetName val="AIU"/>
      <sheetName val="FAPU"/>
      <sheetName val="APU"/>
      <sheetName val="AC"/>
      <sheetName val="FAUX"/>
      <sheetName val="AUX"/>
      <sheetName val="INS"/>
      <sheetName val="PPTO-ELE"/>
      <sheetName val="APU-ELE"/>
      <sheetName val="INS-ELE"/>
      <sheetName val="PPTO-HID"/>
      <sheetName val="APU-HID"/>
      <sheetName val="INS-HID"/>
      <sheetName val="CdeO A"/>
      <sheetName val="CdeO B"/>
      <sheetName val="CdeO C"/>
      <sheetName val="CdeO D"/>
      <sheetName val="CdeO E"/>
      <sheetName val="CdeO F"/>
      <sheetName val="CdeO G y H"/>
      <sheetName val="CdeO Conectores"/>
      <sheetName val="CdeO Tanque"/>
      <sheetName val="CdeO Tienda"/>
      <sheetName val="CdeO Porteria"/>
      <sheetName val="CdeO Urbanismo"/>
      <sheetName val="CdeO Urb. Ciudad"/>
      <sheetName val="CANT VIGAS FUND"/>
      <sheetName val="CANT COLUMNAS"/>
      <sheetName val="CANT MUROS"/>
    </sheetNames>
    <sheetDataSet>
      <sheetData sheetId="0" refreshError="1"/>
      <sheetData sheetId="1" refreshError="1"/>
      <sheetData sheetId="2" refreshError="1"/>
      <sheetData sheetId="3" refreshError="1">
        <row r="14">
          <cell r="Z14" t="str">
            <v>VALOR PARCIAL</v>
          </cell>
        </row>
        <row r="16">
          <cell r="B16" t="str">
            <v>01</v>
          </cell>
          <cell r="C16" t="str">
            <v>01</v>
          </cell>
          <cell r="Z16">
            <v>0</v>
          </cell>
        </row>
        <row r="17">
          <cell r="B17" t="str">
            <v>01-</v>
          </cell>
          <cell r="C17" t="str">
            <v>01-01</v>
          </cell>
          <cell r="Z17">
            <v>15288687.175730059</v>
          </cell>
        </row>
        <row r="18">
          <cell r="B18" t="str">
            <v>01-</v>
          </cell>
          <cell r="C18" t="str">
            <v>01-01-</v>
          </cell>
          <cell r="Z18">
            <v>8330943.1757300589</v>
          </cell>
        </row>
        <row r="19">
          <cell r="B19" t="str">
            <v>01-</v>
          </cell>
          <cell r="C19" t="str">
            <v>01-01-</v>
          </cell>
          <cell r="Z19">
            <v>6957744</v>
          </cell>
        </row>
        <row r="20">
          <cell r="B20">
            <v>0</v>
          </cell>
          <cell r="C20">
            <v>0</v>
          </cell>
          <cell r="Z20">
            <v>0</v>
          </cell>
        </row>
        <row r="21">
          <cell r="B21" t="str">
            <v>01-</v>
          </cell>
          <cell r="C21" t="str">
            <v>01-02</v>
          </cell>
          <cell r="Z21">
            <v>8253641</v>
          </cell>
        </row>
        <row r="22">
          <cell r="B22" t="str">
            <v>01-</v>
          </cell>
          <cell r="C22" t="str">
            <v>01-02-</v>
          </cell>
          <cell r="Z22">
            <v>8253641</v>
          </cell>
        </row>
        <row r="23">
          <cell r="B23">
            <v>0</v>
          </cell>
          <cell r="C23">
            <v>0</v>
          </cell>
          <cell r="Z23">
            <v>0</v>
          </cell>
        </row>
        <row r="24">
          <cell r="B24" t="str">
            <v>02</v>
          </cell>
          <cell r="C24" t="str">
            <v>02</v>
          </cell>
          <cell r="Z24">
            <v>0</v>
          </cell>
        </row>
        <row r="25">
          <cell r="B25" t="str">
            <v>02-</v>
          </cell>
          <cell r="C25" t="str">
            <v>02-01</v>
          </cell>
          <cell r="Z25">
            <v>103620271.65447614</v>
          </cell>
        </row>
        <row r="26">
          <cell r="B26" t="str">
            <v>02-</v>
          </cell>
          <cell r="C26" t="str">
            <v>02-01-</v>
          </cell>
          <cell r="Z26">
            <v>0</v>
          </cell>
        </row>
        <row r="27">
          <cell r="B27" t="str">
            <v>02-</v>
          </cell>
          <cell r="C27" t="str">
            <v>02-01-</v>
          </cell>
          <cell r="Z27">
            <v>35506908</v>
          </cell>
        </row>
        <row r="28">
          <cell r="B28" t="str">
            <v>02-</v>
          </cell>
          <cell r="C28" t="str">
            <v>02-01-</v>
          </cell>
          <cell r="Z28">
            <v>4312407</v>
          </cell>
        </row>
        <row r="29">
          <cell r="B29" t="str">
            <v>02-</v>
          </cell>
          <cell r="C29" t="str">
            <v>02-01-</v>
          </cell>
          <cell r="Z29">
            <v>63800956.654476129</v>
          </cell>
        </row>
        <row r="30">
          <cell r="B30">
            <v>0</v>
          </cell>
          <cell r="C30">
            <v>0</v>
          </cell>
          <cell r="Z30">
            <v>0</v>
          </cell>
        </row>
        <row r="31">
          <cell r="B31" t="str">
            <v>02-</v>
          </cell>
          <cell r="C31" t="str">
            <v>02-02</v>
          </cell>
          <cell r="Z31">
            <v>102553864</v>
          </cell>
        </row>
        <row r="32">
          <cell r="B32" t="str">
            <v>02-</v>
          </cell>
          <cell r="C32" t="str">
            <v>02-02-</v>
          </cell>
          <cell r="Z32">
            <v>102553864</v>
          </cell>
        </row>
        <row r="33">
          <cell r="B33">
            <v>0</v>
          </cell>
          <cell r="C33">
            <v>0</v>
          </cell>
          <cell r="Z33">
            <v>0</v>
          </cell>
        </row>
        <row r="34">
          <cell r="B34" t="str">
            <v>02-</v>
          </cell>
          <cell r="C34" t="str">
            <v>02-03</v>
          </cell>
          <cell r="Z34">
            <v>385367475.59958369</v>
          </cell>
        </row>
        <row r="35">
          <cell r="B35" t="str">
            <v>02-</v>
          </cell>
          <cell r="C35" t="str">
            <v>02-03-</v>
          </cell>
          <cell r="Z35">
            <v>113717586.19321454</v>
          </cell>
        </row>
        <row r="36">
          <cell r="B36" t="str">
            <v>02-</v>
          </cell>
          <cell r="C36" t="str">
            <v>02-03-</v>
          </cell>
          <cell r="Z36">
            <v>101549523.40636915</v>
          </cell>
        </row>
        <row r="37">
          <cell r="B37" t="str">
            <v>02-</v>
          </cell>
          <cell r="C37" t="str">
            <v>02-03-</v>
          </cell>
          <cell r="Z37">
            <v>9515730</v>
          </cell>
        </row>
        <row r="38">
          <cell r="B38" t="str">
            <v>02-</v>
          </cell>
          <cell r="C38" t="str">
            <v>02-03-</v>
          </cell>
          <cell r="Z38">
            <v>5797644</v>
          </cell>
        </row>
        <row r="39">
          <cell r="B39" t="str">
            <v>02-</v>
          </cell>
          <cell r="C39" t="str">
            <v>02-03-</v>
          </cell>
          <cell r="Z39">
            <v>154786992</v>
          </cell>
        </row>
        <row r="40">
          <cell r="B40">
            <v>0</v>
          </cell>
          <cell r="C40">
            <v>0</v>
          </cell>
          <cell r="Z40">
            <v>0</v>
          </cell>
        </row>
        <row r="41">
          <cell r="B41" t="str">
            <v>03</v>
          </cell>
          <cell r="C41" t="str">
            <v>03</v>
          </cell>
          <cell r="Z41">
            <v>0</v>
          </cell>
        </row>
        <row r="42">
          <cell r="B42" t="str">
            <v>03-</v>
          </cell>
          <cell r="C42" t="str">
            <v>03-01</v>
          </cell>
          <cell r="Z42">
            <v>69198522.258360624</v>
          </cell>
        </row>
        <row r="43">
          <cell r="B43" t="str">
            <v>03-</v>
          </cell>
          <cell r="C43" t="str">
            <v>03-01-</v>
          </cell>
          <cell r="Z43">
            <v>275583.11187599995</v>
          </cell>
        </row>
        <row r="44">
          <cell r="B44" t="str">
            <v>03-</v>
          </cell>
          <cell r="C44" t="str">
            <v>03-01-</v>
          </cell>
          <cell r="Z44">
            <v>62408500</v>
          </cell>
        </row>
        <row r="45">
          <cell r="B45" t="str">
            <v>03-</v>
          </cell>
          <cell r="C45" t="str">
            <v>03-01-</v>
          </cell>
          <cell r="Z45">
            <v>6104951.4240000006</v>
          </cell>
        </row>
        <row r="46">
          <cell r="B46" t="str">
            <v>03-</v>
          </cell>
          <cell r="C46" t="str">
            <v>03-01-</v>
          </cell>
          <cell r="Z46">
            <v>409487.7224846154</v>
          </cell>
        </row>
        <row r="47">
          <cell r="B47">
            <v>0</v>
          </cell>
          <cell r="C47">
            <v>0</v>
          </cell>
          <cell r="Z47">
            <v>0</v>
          </cell>
        </row>
        <row r="48">
          <cell r="B48" t="str">
            <v>04</v>
          </cell>
          <cell r="C48" t="str">
            <v>04</v>
          </cell>
          <cell r="Z48">
            <v>0</v>
          </cell>
        </row>
        <row r="49">
          <cell r="B49" t="str">
            <v>04-</v>
          </cell>
          <cell r="C49" t="str">
            <v>04-01</v>
          </cell>
          <cell r="Z49">
            <v>363092832</v>
          </cell>
        </row>
        <row r="50">
          <cell r="B50" t="str">
            <v>04-</v>
          </cell>
          <cell r="C50" t="str">
            <v>04-01-</v>
          </cell>
          <cell r="Z50">
            <v>363092832</v>
          </cell>
        </row>
        <row r="51">
          <cell r="B51">
            <v>0</v>
          </cell>
          <cell r="C51">
            <v>0</v>
          </cell>
          <cell r="Z51">
            <v>0</v>
          </cell>
        </row>
        <row r="52">
          <cell r="B52" t="str">
            <v>04-</v>
          </cell>
          <cell r="C52" t="str">
            <v>04-02</v>
          </cell>
          <cell r="Z52">
            <v>894187215.02439928</v>
          </cell>
        </row>
        <row r="53">
          <cell r="B53" t="str">
            <v>04-</v>
          </cell>
          <cell r="C53" t="str">
            <v>04-02-</v>
          </cell>
          <cell r="Z53">
            <v>12524088</v>
          </cell>
        </row>
        <row r="54">
          <cell r="B54" t="str">
            <v>04-</v>
          </cell>
          <cell r="C54" t="str">
            <v>04-02-</v>
          </cell>
          <cell r="Z54">
            <v>4073544</v>
          </cell>
        </row>
        <row r="55">
          <cell r="B55" t="str">
            <v>04-</v>
          </cell>
          <cell r="C55" t="str">
            <v>04-02-</v>
          </cell>
          <cell r="Z55">
            <v>8292624</v>
          </cell>
        </row>
        <row r="56">
          <cell r="B56" t="str">
            <v>04-</v>
          </cell>
          <cell r="C56" t="str">
            <v>04-02-</v>
          </cell>
          <cell r="Z56">
            <v>6678812.8602178833</v>
          </cell>
        </row>
        <row r="57">
          <cell r="B57" t="str">
            <v>04-</v>
          </cell>
          <cell r="C57" t="str">
            <v>04-02-</v>
          </cell>
          <cell r="Z57">
            <v>1560399.5253166659</v>
          </cell>
        </row>
        <row r="58">
          <cell r="B58" t="str">
            <v>04-</v>
          </cell>
          <cell r="C58" t="str">
            <v>04-02-</v>
          </cell>
          <cell r="Z58">
            <v>6158460</v>
          </cell>
        </row>
        <row r="59">
          <cell r="B59" t="str">
            <v>04-</v>
          </cell>
          <cell r="C59" t="str">
            <v>04-02-</v>
          </cell>
          <cell r="Z59">
            <v>566039</v>
          </cell>
        </row>
        <row r="60">
          <cell r="B60" t="str">
            <v>04-</v>
          </cell>
          <cell r="C60" t="str">
            <v>04-02-</v>
          </cell>
          <cell r="Z60">
            <v>302490328.93112779</v>
          </cell>
        </row>
        <row r="61">
          <cell r="B61" t="str">
            <v>04-</v>
          </cell>
          <cell r="C61" t="str">
            <v>04-02-</v>
          </cell>
          <cell r="Z61">
            <v>24701707.067767117</v>
          </cell>
        </row>
        <row r="62">
          <cell r="B62" t="str">
            <v>04-</v>
          </cell>
          <cell r="C62" t="str">
            <v>04-02-</v>
          </cell>
          <cell r="Z62">
            <v>31541659.921141196</v>
          </cell>
        </row>
        <row r="63">
          <cell r="B63" t="str">
            <v>04-</v>
          </cell>
          <cell r="C63" t="str">
            <v>04-02-</v>
          </cell>
          <cell r="Z63">
            <v>147054981.35505807</v>
          </cell>
        </row>
        <row r="64">
          <cell r="B64" t="str">
            <v>04-</v>
          </cell>
          <cell r="C64" t="str">
            <v>04-02-</v>
          </cell>
          <cell r="Z64">
            <v>14916655.160515608</v>
          </cell>
        </row>
        <row r="65">
          <cell r="B65" t="str">
            <v>04-</v>
          </cell>
          <cell r="C65" t="str">
            <v>04-02-</v>
          </cell>
          <cell r="Z65">
            <v>411613.08761010831</v>
          </cell>
        </row>
        <row r="66">
          <cell r="B66" t="str">
            <v>04-</v>
          </cell>
          <cell r="C66" t="str">
            <v>04-02-</v>
          </cell>
          <cell r="Z66">
            <v>28180287.383305524</v>
          </cell>
        </row>
        <row r="67">
          <cell r="B67" t="str">
            <v>04-</v>
          </cell>
          <cell r="C67" t="str">
            <v>04-02-</v>
          </cell>
          <cell r="Z67">
            <v>1354373.4118759756</v>
          </cell>
        </row>
        <row r="68">
          <cell r="B68" t="str">
            <v>04-</v>
          </cell>
          <cell r="C68" t="str">
            <v>04-02-</v>
          </cell>
          <cell r="Z68">
            <v>8641949.3370275982</v>
          </cell>
        </row>
        <row r="69">
          <cell r="B69" t="str">
            <v>04-</v>
          </cell>
          <cell r="C69" t="str">
            <v>04-02-</v>
          </cell>
          <cell r="Z69">
            <v>5683579</v>
          </cell>
        </row>
        <row r="70">
          <cell r="B70" t="str">
            <v>04-</v>
          </cell>
          <cell r="C70" t="str">
            <v>04-02-</v>
          </cell>
          <cell r="Z70">
            <v>120781080</v>
          </cell>
        </row>
        <row r="71">
          <cell r="B71" t="str">
            <v>04-</v>
          </cell>
          <cell r="C71" t="str">
            <v>04-02-</v>
          </cell>
          <cell r="Z71">
            <v>5825330</v>
          </cell>
        </row>
        <row r="72">
          <cell r="B72" t="str">
            <v>04-</v>
          </cell>
          <cell r="C72" t="str">
            <v>04-02-</v>
          </cell>
          <cell r="Z72">
            <v>6427586</v>
          </cell>
        </row>
        <row r="73">
          <cell r="B73" t="str">
            <v>04-</v>
          </cell>
          <cell r="C73" t="str">
            <v>04-02-</v>
          </cell>
          <cell r="Z73">
            <v>35020740</v>
          </cell>
        </row>
        <row r="74">
          <cell r="B74" t="str">
            <v>04-</v>
          </cell>
          <cell r="C74" t="str">
            <v>04-02-</v>
          </cell>
          <cell r="Z74">
            <v>44730917</v>
          </cell>
        </row>
        <row r="75">
          <cell r="B75" t="str">
            <v>04-</v>
          </cell>
          <cell r="C75" t="str">
            <v>04-02-</v>
          </cell>
          <cell r="Z75">
            <v>21474560</v>
          </cell>
        </row>
        <row r="76">
          <cell r="B76" t="str">
            <v>04-</v>
          </cell>
          <cell r="C76" t="str">
            <v>04-02-</v>
          </cell>
          <cell r="Z76">
            <v>17270631</v>
          </cell>
        </row>
        <row r="77">
          <cell r="B77" t="str">
            <v>04-</v>
          </cell>
          <cell r="C77" t="str">
            <v>04-02-</v>
          </cell>
          <cell r="Z77">
            <v>8410893</v>
          </cell>
        </row>
        <row r="78">
          <cell r="B78" t="str">
            <v>04-</v>
          </cell>
          <cell r="C78" t="str">
            <v>04-02-</v>
          </cell>
          <cell r="Z78">
            <v>13347935</v>
          </cell>
        </row>
        <row r="79">
          <cell r="B79" t="str">
            <v>04-</v>
          </cell>
          <cell r="C79" t="str">
            <v>04-02-</v>
          </cell>
          <cell r="Z79">
            <v>11789779.880345257</v>
          </cell>
        </row>
        <row r="80">
          <cell r="B80" t="str">
            <v>04-</v>
          </cell>
          <cell r="C80" t="str">
            <v>04-02-</v>
          </cell>
          <cell r="Z80">
            <v>609854.16066151625</v>
          </cell>
        </row>
        <row r="81">
          <cell r="B81" t="str">
            <v>04-</v>
          </cell>
          <cell r="C81" t="str">
            <v>04-02-</v>
          </cell>
          <cell r="Z81">
            <v>3666806.9424289847</v>
          </cell>
        </row>
        <row r="82">
          <cell r="B82">
            <v>0</v>
          </cell>
          <cell r="C82">
            <v>0</v>
          </cell>
          <cell r="Z82">
            <v>0</v>
          </cell>
        </row>
        <row r="83">
          <cell r="B83" t="str">
            <v>04-</v>
          </cell>
          <cell r="C83" t="str">
            <v>04-03</v>
          </cell>
          <cell r="Z83">
            <v>466350506.61693478</v>
          </cell>
        </row>
        <row r="84">
          <cell r="B84" t="str">
            <v>04-</v>
          </cell>
          <cell r="C84" t="str">
            <v>04-03-</v>
          </cell>
          <cell r="Z84">
            <v>90266276.707957268</v>
          </cell>
        </row>
        <row r="85">
          <cell r="B85" t="str">
            <v>04-</v>
          </cell>
          <cell r="C85" t="str">
            <v>04-03-</v>
          </cell>
          <cell r="Z85">
            <v>1700208.8852378041</v>
          </cell>
        </row>
        <row r="86">
          <cell r="B86" t="str">
            <v>04-</v>
          </cell>
          <cell r="C86" t="str">
            <v>04-03-</v>
          </cell>
          <cell r="Z86">
            <v>70124798.005243868</v>
          </cell>
        </row>
        <row r="87">
          <cell r="B87" t="str">
            <v>04-</v>
          </cell>
          <cell r="C87" t="str">
            <v>04-03-</v>
          </cell>
          <cell r="Z87">
            <v>86611885.825993866</v>
          </cell>
        </row>
        <row r="88">
          <cell r="B88" t="str">
            <v>04-</v>
          </cell>
          <cell r="C88" t="str">
            <v>04-03-</v>
          </cell>
          <cell r="Z88">
            <v>165668071.58522552</v>
          </cell>
        </row>
        <row r="89">
          <cell r="B89" t="str">
            <v>04-</v>
          </cell>
          <cell r="C89" t="str">
            <v>04-03-</v>
          </cell>
          <cell r="Z89">
            <v>9968444.6258963365</v>
          </cell>
        </row>
        <row r="90">
          <cell r="B90" t="str">
            <v>04-</v>
          </cell>
          <cell r="C90" t="str">
            <v>04-03-</v>
          </cell>
          <cell r="Z90">
            <v>37729116.673243888</v>
          </cell>
        </row>
        <row r="91">
          <cell r="B91" t="str">
            <v>04-</v>
          </cell>
          <cell r="C91" t="str">
            <v>04-03-</v>
          </cell>
          <cell r="Z91">
            <v>4281704.3081362462</v>
          </cell>
        </row>
        <row r="92">
          <cell r="B92">
            <v>0</v>
          </cell>
          <cell r="C92">
            <v>0</v>
          </cell>
          <cell r="Z92">
            <v>0</v>
          </cell>
        </row>
        <row r="93">
          <cell r="B93" t="str">
            <v>05</v>
          </cell>
          <cell r="C93" t="str">
            <v>05</v>
          </cell>
          <cell r="Z93">
            <v>0</v>
          </cell>
        </row>
        <row r="94">
          <cell r="B94" t="str">
            <v>05-</v>
          </cell>
          <cell r="C94" t="str">
            <v>05-01</v>
          </cell>
          <cell r="Z94">
            <v>120464317.98422271</v>
          </cell>
        </row>
        <row r="95">
          <cell r="B95" t="str">
            <v>05-</v>
          </cell>
          <cell r="C95" t="str">
            <v>05-01-</v>
          </cell>
          <cell r="Z95">
            <v>114482690.52345583</v>
          </cell>
        </row>
        <row r="96">
          <cell r="B96" t="str">
            <v>05-</v>
          </cell>
          <cell r="C96" t="str">
            <v>05-01-</v>
          </cell>
          <cell r="Z96">
            <v>5981627.4607668743</v>
          </cell>
        </row>
        <row r="97">
          <cell r="B97">
            <v>0</v>
          </cell>
          <cell r="C97">
            <v>0</v>
          </cell>
          <cell r="Z97">
            <v>0</v>
          </cell>
        </row>
        <row r="98">
          <cell r="B98" t="str">
            <v>05-</v>
          </cell>
          <cell r="C98" t="str">
            <v>05-02</v>
          </cell>
          <cell r="Z98">
            <v>19788988.212363698</v>
          </cell>
        </row>
        <row r="99">
          <cell r="B99" t="str">
            <v>05-</v>
          </cell>
          <cell r="C99" t="str">
            <v>05-02-</v>
          </cell>
          <cell r="Z99">
            <v>10806437.928777387</v>
          </cell>
        </row>
        <row r="100">
          <cell r="B100" t="str">
            <v>05-</v>
          </cell>
          <cell r="C100" t="str">
            <v>05-02-</v>
          </cell>
          <cell r="Z100">
            <v>8982550.2835863102</v>
          </cell>
        </row>
        <row r="101">
          <cell r="B101">
            <v>0</v>
          </cell>
          <cell r="C101">
            <v>0</v>
          </cell>
          <cell r="Z101">
            <v>0</v>
          </cell>
        </row>
        <row r="102">
          <cell r="B102" t="str">
            <v>06</v>
          </cell>
          <cell r="C102" t="str">
            <v>06</v>
          </cell>
          <cell r="Z102">
            <v>0</v>
          </cell>
        </row>
        <row r="103">
          <cell r="B103" t="str">
            <v>06-</v>
          </cell>
          <cell r="C103" t="str">
            <v>06-01</v>
          </cell>
          <cell r="Z103">
            <v>81168038.495642513</v>
          </cell>
        </row>
        <row r="104">
          <cell r="B104" t="str">
            <v>06-</v>
          </cell>
          <cell r="C104" t="str">
            <v>06-01-</v>
          </cell>
          <cell r="Z104">
            <v>11418091.748110179</v>
          </cell>
        </row>
        <row r="105">
          <cell r="B105" t="str">
            <v>06-</v>
          </cell>
          <cell r="C105" t="str">
            <v>06-01-</v>
          </cell>
          <cell r="Z105">
            <v>897909.99795978551</v>
          </cell>
        </row>
        <row r="106">
          <cell r="B106" t="str">
            <v>06-</v>
          </cell>
          <cell r="C106" t="str">
            <v>06-01-</v>
          </cell>
          <cell r="Z106">
            <v>5136105.9894219935</v>
          </cell>
        </row>
        <row r="107">
          <cell r="B107" t="str">
            <v>06-</v>
          </cell>
          <cell r="C107" t="str">
            <v>06-01-</v>
          </cell>
          <cell r="Z107">
            <v>13078270.664444676</v>
          </cell>
        </row>
        <row r="108">
          <cell r="B108" t="str">
            <v>06-</v>
          </cell>
          <cell r="C108" t="str">
            <v>06-01-</v>
          </cell>
          <cell r="Z108">
            <v>2332811.4990122798</v>
          </cell>
        </row>
        <row r="109">
          <cell r="B109" t="str">
            <v>06-</v>
          </cell>
          <cell r="C109" t="str">
            <v>06-01-</v>
          </cell>
          <cell r="Z109">
            <v>1414960.1410201872</v>
          </cell>
        </row>
        <row r="110">
          <cell r="B110" t="str">
            <v>06-</v>
          </cell>
          <cell r="C110" t="str">
            <v>06-01-</v>
          </cell>
          <cell r="Z110">
            <v>2715971.3275809488</v>
          </cell>
        </row>
        <row r="111">
          <cell r="B111" t="str">
            <v>06-</v>
          </cell>
          <cell r="C111" t="str">
            <v>06-01-</v>
          </cell>
          <cell r="Z111">
            <v>2407176.875084844</v>
          </cell>
        </row>
        <row r="112">
          <cell r="B112" t="str">
            <v>06-</v>
          </cell>
          <cell r="C112" t="str">
            <v>06-01-</v>
          </cell>
          <cell r="Z112">
            <v>4854487.3052569395</v>
          </cell>
        </row>
        <row r="113">
          <cell r="B113" t="str">
            <v>06-</v>
          </cell>
          <cell r="C113" t="str">
            <v>06-01-</v>
          </cell>
          <cell r="Z113">
            <v>486601.26849589829</v>
          </cell>
        </row>
        <row r="114">
          <cell r="B114" t="str">
            <v>06-</v>
          </cell>
          <cell r="C114" t="str">
            <v>06-01-</v>
          </cell>
          <cell r="Z114">
            <v>4782636.761391704</v>
          </cell>
        </row>
        <row r="115">
          <cell r="B115" t="str">
            <v>06-</v>
          </cell>
          <cell r="C115" t="str">
            <v>06-01-</v>
          </cell>
          <cell r="Z115">
            <v>4843467.7691404317</v>
          </cell>
        </row>
        <row r="116">
          <cell r="B116" t="str">
            <v>06-</v>
          </cell>
          <cell r="C116" t="str">
            <v>06-01-</v>
          </cell>
          <cell r="Z116">
            <v>163054.15368591814</v>
          </cell>
        </row>
        <row r="117">
          <cell r="B117" t="str">
            <v>06-</v>
          </cell>
          <cell r="C117" t="str">
            <v>06-01-</v>
          </cell>
          <cell r="Z117">
            <v>912172.89613147953</v>
          </cell>
        </row>
        <row r="118">
          <cell r="B118" t="str">
            <v>06-</v>
          </cell>
          <cell r="C118" t="str">
            <v>06-01-</v>
          </cell>
          <cell r="Z118">
            <v>912172.89613147953</v>
          </cell>
        </row>
        <row r="119">
          <cell r="B119" t="str">
            <v>06-</v>
          </cell>
          <cell r="C119" t="str">
            <v>06-01-</v>
          </cell>
          <cell r="Z119">
            <v>228043.22403286988</v>
          </cell>
        </row>
        <row r="120">
          <cell r="B120" t="str">
            <v>06-</v>
          </cell>
          <cell r="C120" t="str">
            <v>06-01-</v>
          </cell>
          <cell r="Z120">
            <v>399075.64205752232</v>
          </cell>
        </row>
        <row r="121">
          <cell r="B121" t="str">
            <v>06-</v>
          </cell>
          <cell r="C121" t="str">
            <v>06-01-</v>
          </cell>
          <cell r="Z121">
            <v>966332.48854709289</v>
          </cell>
        </row>
        <row r="122">
          <cell r="B122" t="str">
            <v>06-</v>
          </cell>
          <cell r="C122" t="str">
            <v>06-01-</v>
          </cell>
          <cell r="Z122">
            <v>228043.22403286988</v>
          </cell>
        </row>
        <row r="123">
          <cell r="B123" t="str">
            <v>06-</v>
          </cell>
          <cell r="C123" t="str">
            <v>06-01-</v>
          </cell>
          <cell r="Z123">
            <v>114021.61201643494</v>
          </cell>
        </row>
        <row r="124">
          <cell r="B124" t="str">
            <v>06-</v>
          </cell>
          <cell r="C124" t="str">
            <v>06-01-</v>
          </cell>
          <cell r="Z124">
            <v>171032.4180246524</v>
          </cell>
        </row>
        <row r="125">
          <cell r="B125" t="str">
            <v>06-</v>
          </cell>
          <cell r="C125" t="str">
            <v>06-01-</v>
          </cell>
          <cell r="Z125">
            <v>825348.21885759581</v>
          </cell>
        </row>
        <row r="126">
          <cell r="B126" t="str">
            <v>06-</v>
          </cell>
          <cell r="C126" t="str">
            <v>06-01-</v>
          </cell>
          <cell r="Z126">
            <v>450189.93755868857</v>
          </cell>
        </row>
        <row r="127">
          <cell r="B127" t="str">
            <v>06-</v>
          </cell>
          <cell r="C127" t="str">
            <v>06-01-</v>
          </cell>
          <cell r="Z127">
            <v>525221.59381847002</v>
          </cell>
        </row>
        <row r="128">
          <cell r="B128" t="str">
            <v>06-</v>
          </cell>
          <cell r="C128" t="str">
            <v>06-01-</v>
          </cell>
          <cell r="Z128">
            <v>375158.28129890718</v>
          </cell>
        </row>
        <row r="129">
          <cell r="B129" t="str">
            <v>06-</v>
          </cell>
          <cell r="C129" t="str">
            <v>06-01-</v>
          </cell>
          <cell r="Z129">
            <v>975411.53137715859</v>
          </cell>
        </row>
        <row r="130">
          <cell r="B130" t="str">
            <v>06-</v>
          </cell>
          <cell r="C130" t="str">
            <v>06-01-</v>
          </cell>
          <cell r="Z130">
            <v>225094.96877934429</v>
          </cell>
        </row>
        <row r="131">
          <cell r="B131" t="str">
            <v>06-</v>
          </cell>
          <cell r="C131" t="str">
            <v>06-01-</v>
          </cell>
          <cell r="Z131">
            <v>11538243.406878414</v>
          </cell>
        </row>
        <row r="132">
          <cell r="B132" t="str">
            <v>06-</v>
          </cell>
          <cell r="C132" t="str">
            <v>06-01-</v>
          </cell>
          <cell r="Z132">
            <v>4021070.5304325134</v>
          </cell>
        </row>
        <row r="133">
          <cell r="B133" t="str">
            <v>06-</v>
          </cell>
          <cell r="C133" t="str">
            <v>06-01-</v>
          </cell>
          <cell r="Z133">
            <v>3456709.754231459</v>
          </cell>
        </row>
        <row r="134">
          <cell r="B134" t="str">
            <v>06-</v>
          </cell>
          <cell r="C134" t="str">
            <v>06-01-</v>
          </cell>
          <cell r="Z134">
            <v>313150.37082976929</v>
          </cell>
        </row>
        <row r="135">
          <cell r="B135">
            <v>0</v>
          </cell>
          <cell r="C135">
            <v>0</v>
          </cell>
          <cell r="Z135">
            <v>0</v>
          </cell>
        </row>
        <row r="136">
          <cell r="B136" t="str">
            <v>06-</v>
          </cell>
          <cell r="C136" t="str">
            <v>06-02</v>
          </cell>
          <cell r="Z136">
            <v>1575772</v>
          </cell>
        </row>
        <row r="137">
          <cell r="B137" t="str">
            <v>06-</v>
          </cell>
          <cell r="C137" t="str">
            <v>06-02-</v>
          </cell>
          <cell r="Z137">
            <v>1575772</v>
          </cell>
        </row>
        <row r="138">
          <cell r="B138">
            <v>0</v>
          </cell>
          <cell r="C138">
            <v>0</v>
          </cell>
          <cell r="Z138">
            <v>0</v>
          </cell>
        </row>
        <row r="139">
          <cell r="B139" t="str">
            <v>07</v>
          </cell>
          <cell r="C139" t="str">
            <v>07</v>
          </cell>
          <cell r="Z139">
            <v>0</v>
          </cell>
        </row>
        <row r="140">
          <cell r="B140" t="str">
            <v>07-</v>
          </cell>
          <cell r="C140" t="str">
            <v>07-01</v>
          </cell>
          <cell r="Z140">
            <v>52589306.090358637</v>
          </cell>
        </row>
        <row r="141">
          <cell r="B141" t="str">
            <v>07-</v>
          </cell>
          <cell r="C141" t="str">
            <v>07-01a</v>
          </cell>
          <cell r="Z141">
            <v>0</v>
          </cell>
        </row>
        <row r="142">
          <cell r="B142" t="str">
            <v>07-</v>
          </cell>
          <cell r="C142" t="str">
            <v>07-01-</v>
          </cell>
          <cell r="Z142">
            <v>20620.511135199995</v>
          </cell>
        </row>
        <row r="143">
          <cell r="B143" t="str">
            <v>07-</v>
          </cell>
          <cell r="C143" t="str">
            <v>07-01-</v>
          </cell>
          <cell r="Z143">
            <v>150781.90659372802</v>
          </cell>
        </row>
        <row r="144">
          <cell r="B144" t="str">
            <v>07-</v>
          </cell>
          <cell r="C144" t="str">
            <v>07-01-</v>
          </cell>
          <cell r="Z144">
            <v>38558.182175989175</v>
          </cell>
        </row>
        <row r="145">
          <cell r="B145" t="str">
            <v>07-</v>
          </cell>
          <cell r="C145" t="str">
            <v>07-01-</v>
          </cell>
          <cell r="Z145">
            <v>145961.99999999997</v>
          </cell>
        </row>
        <row r="146">
          <cell r="B146" t="str">
            <v>07-</v>
          </cell>
          <cell r="C146" t="str">
            <v>07-01-</v>
          </cell>
          <cell r="Z146">
            <v>1123944.0592988096</v>
          </cell>
        </row>
        <row r="147">
          <cell r="B147" t="str">
            <v>07-</v>
          </cell>
          <cell r="C147" t="str">
            <v>07-01-</v>
          </cell>
          <cell r="Z147">
            <v>143903.47394639996</v>
          </cell>
        </row>
        <row r="148">
          <cell r="B148" t="str">
            <v>07-</v>
          </cell>
          <cell r="C148" t="str">
            <v>07-01-</v>
          </cell>
          <cell r="Z148">
            <v>993760.83227107604</v>
          </cell>
        </row>
        <row r="149">
          <cell r="B149" t="str">
            <v>07-</v>
          </cell>
          <cell r="C149" t="str">
            <v>07-01-</v>
          </cell>
          <cell r="Z149">
            <v>13000</v>
          </cell>
        </row>
        <row r="150">
          <cell r="B150" t="str">
            <v>07-</v>
          </cell>
          <cell r="C150" t="str">
            <v>07-01-</v>
          </cell>
          <cell r="Z150">
            <v>655103.51271599997</v>
          </cell>
        </row>
        <row r="151">
          <cell r="B151" t="str">
            <v>07-</v>
          </cell>
          <cell r="C151" t="str">
            <v>07-01-</v>
          </cell>
          <cell r="Z151">
            <v>69081.416986538461</v>
          </cell>
        </row>
        <row r="152">
          <cell r="B152" t="str">
            <v>07-</v>
          </cell>
          <cell r="C152" t="str">
            <v>07-01b</v>
          </cell>
        </row>
        <row r="153">
          <cell r="B153" t="str">
            <v>07-</v>
          </cell>
          <cell r="C153" t="str">
            <v>07-01-</v>
          </cell>
          <cell r="Z153">
            <v>1326218.5458327997</v>
          </cell>
        </row>
        <row r="154">
          <cell r="B154" t="str">
            <v>07-</v>
          </cell>
          <cell r="C154" t="str">
            <v>07-01-</v>
          </cell>
          <cell r="Z154">
            <v>823842.64501999971</v>
          </cell>
        </row>
        <row r="155">
          <cell r="B155" t="str">
            <v>07-</v>
          </cell>
          <cell r="C155" t="str">
            <v>07-01-</v>
          </cell>
          <cell r="Z155">
            <v>2669250.1698647989</v>
          </cell>
        </row>
        <row r="156">
          <cell r="B156" t="str">
            <v>07-</v>
          </cell>
          <cell r="C156" t="str">
            <v>07-01-</v>
          </cell>
          <cell r="Z156">
            <v>362490.76380879985</v>
          </cell>
        </row>
        <row r="157">
          <cell r="B157" t="str">
            <v>07-</v>
          </cell>
          <cell r="C157" t="str">
            <v>07-01-</v>
          </cell>
          <cell r="Z157">
            <v>65907.411601599975</v>
          </cell>
        </row>
        <row r="158">
          <cell r="B158" t="str">
            <v>07-</v>
          </cell>
          <cell r="C158" t="str">
            <v>07-01-</v>
          </cell>
          <cell r="Z158">
            <v>494305.5870119998</v>
          </cell>
        </row>
        <row r="159">
          <cell r="B159" t="str">
            <v>07-</v>
          </cell>
          <cell r="C159" t="str">
            <v>07-01-</v>
          </cell>
          <cell r="Z159">
            <v>395444.46960959985</v>
          </cell>
        </row>
        <row r="160">
          <cell r="B160" t="str">
            <v>07-</v>
          </cell>
          <cell r="C160" t="str">
            <v>07-01-</v>
          </cell>
          <cell r="Z160">
            <v>402438.24939840002</v>
          </cell>
        </row>
        <row r="161">
          <cell r="B161" t="str">
            <v>07-</v>
          </cell>
          <cell r="C161" t="str">
            <v>07-01-</v>
          </cell>
          <cell r="Z161">
            <v>396913.28076036932</v>
          </cell>
        </row>
        <row r="162">
          <cell r="B162" t="str">
            <v>07-</v>
          </cell>
          <cell r="C162" t="str">
            <v>07-01-</v>
          </cell>
          <cell r="Z162">
            <v>328387.45839245204</v>
          </cell>
        </row>
        <row r="163">
          <cell r="B163" t="str">
            <v>07-</v>
          </cell>
          <cell r="C163" t="str">
            <v>07-01-</v>
          </cell>
          <cell r="Z163">
            <v>1000370.0095819562</v>
          </cell>
        </row>
        <row r="164">
          <cell r="B164" t="str">
            <v>07-</v>
          </cell>
          <cell r="C164" t="str">
            <v>07-01-</v>
          </cell>
          <cell r="Z164">
            <v>434411.681318958</v>
          </cell>
        </row>
        <row r="165">
          <cell r="B165" t="str">
            <v>07-</v>
          </cell>
          <cell r="C165" t="str">
            <v>07-01-</v>
          </cell>
          <cell r="Z165">
            <v>2345197.3092576</v>
          </cell>
        </row>
        <row r="166">
          <cell r="B166" t="str">
            <v>07-</v>
          </cell>
          <cell r="C166" t="str">
            <v>07-01-</v>
          </cell>
          <cell r="Z166">
            <v>1450527.0844899998</v>
          </cell>
        </row>
        <row r="167">
          <cell r="B167" t="str">
            <v>07-</v>
          </cell>
          <cell r="C167" t="str">
            <v>07-01-</v>
          </cell>
          <cell r="Z167">
            <v>1531690.0598913333</v>
          </cell>
        </row>
        <row r="168">
          <cell r="B168" t="str">
            <v>07-</v>
          </cell>
          <cell r="C168" t="str">
            <v>07-01-</v>
          </cell>
          <cell r="Z168">
            <v>117691.92891087985</v>
          </cell>
        </row>
        <row r="169">
          <cell r="B169" t="str">
            <v>07-</v>
          </cell>
          <cell r="C169" t="str">
            <v>07-01-</v>
          </cell>
          <cell r="Z169">
            <v>144310.29015447997</v>
          </cell>
        </row>
        <row r="170">
          <cell r="B170" t="str">
            <v>07-</v>
          </cell>
          <cell r="C170" t="str">
            <v>07-01-</v>
          </cell>
          <cell r="Z170">
            <v>124653.03555072012</v>
          </cell>
        </row>
        <row r="171">
          <cell r="B171" t="str">
            <v>07-</v>
          </cell>
          <cell r="C171" t="str">
            <v>07-01-</v>
          </cell>
          <cell r="Z171">
            <v>541096.64827720018</v>
          </cell>
        </row>
        <row r="172">
          <cell r="B172" t="str">
            <v>07-</v>
          </cell>
          <cell r="C172" t="str">
            <v>07-01-</v>
          </cell>
          <cell r="Z172">
            <v>1201400.7444526404</v>
          </cell>
        </row>
        <row r="173">
          <cell r="B173" t="str">
            <v>07-</v>
          </cell>
          <cell r="C173" t="str">
            <v>07-01-</v>
          </cell>
          <cell r="Z173">
            <v>880045.55980879988</v>
          </cell>
        </row>
        <row r="174">
          <cell r="B174" t="str">
            <v>07-</v>
          </cell>
          <cell r="C174" t="str">
            <v>07-01-</v>
          </cell>
          <cell r="Z174">
            <v>366001.28500895994</v>
          </cell>
        </row>
        <row r="175">
          <cell r="B175" t="str">
            <v>07-</v>
          </cell>
          <cell r="C175" t="str">
            <v>07-01-</v>
          </cell>
          <cell r="Z175">
            <v>595131.99194495997</v>
          </cell>
        </row>
        <row r="176">
          <cell r="B176" t="str">
            <v>07-</v>
          </cell>
          <cell r="C176" t="str">
            <v>07-01-</v>
          </cell>
          <cell r="Z176">
            <v>505870.79238080001</v>
          </cell>
        </row>
        <row r="177">
          <cell r="B177" t="str">
            <v>07-</v>
          </cell>
          <cell r="C177" t="str">
            <v>07-01-</v>
          </cell>
          <cell r="Z177">
            <v>87159.116779200005</v>
          </cell>
        </row>
        <row r="178">
          <cell r="B178" t="str">
            <v>07-</v>
          </cell>
          <cell r="C178" t="str">
            <v>07-01-</v>
          </cell>
          <cell r="Z178">
            <v>413645.40648480004</v>
          </cell>
        </row>
        <row r="179">
          <cell r="B179" t="str">
            <v>07-</v>
          </cell>
          <cell r="C179" t="str">
            <v>07-01-</v>
          </cell>
          <cell r="Z179">
            <v>717878.08741119993</v>
          </cell>
        </row>
        <row r="180">
          <cell r="B180" t="str">
            <v>07-</v>
          </cell>
          <cell r="C180" t="str">
            <v>07-01-</v>
          </cell>
          <cell r="Z180">
            <v>127312.72892639998</v>
          </cell>
        </row>
        <row r="181">
          <cell r="B181" t="str">
            <v>07-</v>
          </cell>
          <cell r="C181" t="str">
            <v>07-01c</v>
          </cell>
        </row>
        <row r="182">
          <cell r="B182" t="str">
            <v>07-</v>
          </cell>
          <cell r="C182" t="str">
            <v>07-01-</v>
          </cell>
          <cell r="Z182">
            <v>13500000</v>
          </cell>
        </row>
        <row r="183">
          <cell r="B183" t="str">
            <v>07-</v>
          </cell>
          <cell r="C183" t="str">
            <v>07-01-</v>
          </cell>
          <cell r="Z183">
            <v>1201040.7157055999</v>
          </cell>
        </row>
        <row r="184">
          <cell r="B184" t="str">
            <v>07-</v>
          </cell>
          <cell r="C184" t="str">
            <v>07-01-</v>
          </cell>
          <cell r="Z184">
            <v>549020.35785279993</v>
          </cell>
        </row>
        <row r="185">
          <cell r="B185" t="str">
            <v>07-</v>
          </cell>
          <cell r="C185" t="str">
            <v>07-01-</v>
          </cell>
          <cell r="Z185">
            <v>900780.53677919996</v>
          </cell>
        </row>
        <row r="186">
          <cell r="B186" t="str">
            <v>07-</v>
          </cell>
          <cell r="C186" t="str">
            <v>07-01-</v>
          </cell>
          <cell r="Z186">
            <v>205214.14185280004</v>
          </cell>
        </row>
        <row r="187">
          <cell r="B187" t="str">
            <v>07-</v>
          </cell>
          <cell r="C187" t="str">
            <v>07-01-</v>
          </cell>
          <cell r="Z187">
            <v>515834.69917759986</v>
          </cell>
        </row>
        <row r="188">
          <cell r="B188" t="str">
            <v>07-</v>
          </cell>
          <cell r="C188" t="str">
            <v>07-01-</v>
          </cell>
          <cell r="Z188">
            <v>2177376.6131679132</v>
          </cell>
        </row>
        <row r="189">
          <cell r="B189" t="str">
            <v>07-</v>
          </cell>
          <cell r="C189" t="str">
            <v>07-01-</v>
          </cell>
          <cell r="Z189">
            <v>676888.30658395658</v>
          </cell>
        </row>
        <row r="190">
          <cell r="B190" t="str">
            <v>07-</v>
          </cell>
          <cell r="C190" t="str">
            <v>07-01-</v>
          </cell>
          <cell r="Z190">
            <v>1140268.3065839566</v>
          </cell>
        </row>
        <row r="191">
          <cell r="B191" t="str">
            <v>07-</v>
          </cell>
          <cell r="C191" t="str">
            <v>07-01-</v>
          </cell>
          <cell r="Z191">
            <v>193031.61058395667</v>
          </cell>
        </row>
        <row r="192">
          <cell r="B192" t="str">
            <v>07-</v>
          </cell>
          <cell r="C192" t="str">
            <v>07-01-</v>
          </cell>
          <cell r="Z192">
            <v>1088688.3065839566</v>
          </cell>
        </row>
        <row r="193">
          <cell r="B193" t="str">
            <v>07-</v>
          </cell>
          <cell r="C193" t="str">
            <v>07-01-</v>
          </cell>
          <cell r="Z193">
            <v>137345.8549887999</v>
          </cell>
        </row>
        <row r="194">
          <cell r="B194" t="str">
            <v>07-</v>
          </cell>
          <cell r="C194" t="str">
            <v>07-01-</v>
          </cell>
          <cell r="Z194">
            <v>137345.8549887999</v>
          </cell>
        </row>
        <row r="195">
          <cell r="B195" t="str">
            <v>07-</v>
          </cell>
          <cell r="C195" t="str">
            <v>07-01-</v>
          </cell>
          <cell r="Z195">
            <v>146450.88</v>
          </cell>
        </row>
        <row r="196">
          <cell r="B196" t="str">
            <v>07-</v>
          </cell>
          <cell r="C196" t="str">
            <v>07-01-</v>
          </cell>
          <cell r="Z196">
            <v>90024.283705599999</v>
          </cell>
        </row>
        <row r="197">
          <cell r="B197" t="str">
            <v>07-</v>
          </cell>
          <cell r="C197" t="str">
            <v>07-01-</v>
          </cell>
          <cell r="Z197">
            <v>623741.89785850653</v>
          </cell>
        </row>
        <row r="198">
          <cell r="B198" t="str">
            <v>07-</v>
          </cell>
          <cell r="C198" t="str">
            <v>07-01-</v>
          </cell>
          <cell r="Z198">
            <v>161268.0000000002</v>
          </cell>
        </row>
        <row r="199">
          <cell r="B199" t="str">
            <v>07-</v>
          </cell>
          <cell r="C199" t="str">
            <v>07-01-</v>
          </cell>
          <cell r="Z199">
            <v>86572.200000000012</v>
          </cell>
        </row>
        <row r="200">
          <cell r="B200" t="str">
            <v>07-</v>
          </cell>
          <cell r="C200" t="str">
            <v>07-01-</v>
          </cell>
          <cell r="Z200">
            <v>5236919.9999999991</v>
          </cell>
        </row>
        <row r="201">
          <cell r="B201" t="str">
            <v>07-</v>
          </cell>
          <cell r="C201" t="str">
            <v>07-01-</v>
          </cell>
          <cell r="Z201">
            <v>323302.24000000005</v>
          </cell>
        </row>
        <row r="202">
          <cell r="B202" t="str">
            <v>07-</v>
          </cell>
          <cell r="C202" t="str">
            <v>07-01-</v>
          </cell>
          <cell r="Z202">
            <v>32416.080000000002</v>
          </cell>
        </row>
        <row r="203">
          <cell r="B203" t="str">
            <v>07-</v>
          </cell>
          <cell r="C203" t="str">
            <v>07-01-</v>
          </cell>
          <cell r="Z203">
            <v>13645.36</v>
          </cell>
        </row>
        <row r="204">
          <cell r="B204" t="str">
            <v>07-</v>
          </cell>
          <cell r="C204" t="str">
            <v>07-01-</v>
          </cell>
          <cell r="Z204">
            <v>247821.60688973335</v>
          </cell>
        </row>
        <row r="206">
          <cell r="B206" t="str">
            <v>07-</v>
          </cell>
          <cell r="C206" t="str">
            <v>07-02</v>
          </cell>
          <cell r="Z206">
            <v>31709352.510769475</v>
          </cell>
        </row>
        <row r="207">
          <cell r="B207" t="str">
            <v>07-</v>
          </cell>
          <cell r="C207" t="str">
            <v>07-02a</v>
          </cell>
        </row>
        <row r="208">
          <cell r="B208" t="str">
            <v>07-</v>
          </cell>
          <cell r="C208" t="str">
            <v>07-02-</v>
          </cell>
          <cell r="Z208">
            <v>1946457.0701018122</v>
          </cell>
        </row>
        <row r="209">
          <cell r="B209" t="str">
            <v>07-</v>
          </cell>
          <cell r="C209" t="str">
            <v>07-02-</v>
          </cell>
          <cell r="Z209">
            <v>1186864.0671352514</v>
          </cell>
        </row>
        <row r="210">
          <cell r="B210" t="str">
            <v>07-</v>
          </cell>
          <cell r="C210" t="str">
            <v>07-02-</v>
          </cell>
          <cell r="Z210">
            <v>3356198.9512470001</v>
          </cell>
        </row>
        <row r="211">
          <cell r="B211" t="str">
            <v>07-</v>
          </cell>
          <cell r="C211" t="str">
            <v>07-02-</v>
          </cell>
          <cell r="Z211">
            <v>455780.10449033335</v>
          </cell>
        </row>
        <row r="212">
          <cell r="B212" t="str">
            <v>07-</v>
          </cell>
          <cell r="C212" t="str">
            <v>07-02-</v>
          </cell>
          <cell r="Z212">
            <v>621518.32430500002</v>
          </cell>
        </row>
        <row r="213">
          <cell r="B213" t="str">
            <v>07-</v>
          </cell>
          <cell r="C213" t="str">
            <v>07-02-</v>
          </cell>
          <cell r="Z213">
            <v>41434.554953666666</v>
          </cell>
        </row>
        <row r="214">
          <cell r="B214" t="str">
            <v>07-</v>
          </cell>
          <cell r="C214" t="str">
            <v>07-02-</v>
          </cell>
          <cell r="Z214">
            <v>41434.554953666666</v>
          </cell>
        </row>
        <row r="215">
          <cell r="B215" t="str">
            <v>07-</v>
          </cell>
          <cell r="C215" t="str">
            <v>07-02-</v>
          </cell>
          <cell r="Z215">
            <v>1711480.2551686666</v>
          </cell>
        </row>
        <row r="216">
          <cell r="B216" t="str">
            <v>07-</v>
          </cell>
          <cell r="C216" t="str">
            <v>07-02-</v>
          </cell>
          <cell r="Z216">
            <v>647236.07882999978</v>
          </cell>
        </row>
        <row r="217">
          <cell r="B217" t="str">
            <v>07-</v>
          </cell>
          <cell r="C217" t="str">
            <v>07-02-</v>
          </cell>
          <cell r="Z217">
            <v>82869.109907333332</v>
          </cell>
        </row>
        <row r="218">
          <cell r="B218" t="str">
            <v>07-</v>
          </cell>
          <cell r="C218" t="str">
            <v>07-02b</v>
          </cell>
        </row>
        <row r="219">
          <cell r="B219" t="str">
            <v>07-</v>
          </cell>
          <cell r="C219" t="str">
            <v>07-02-</v>
          </cell>
          <cell r="Z219">
            <v>546032.44115386659</v>
          </cell>
        </row>
        <row r="220">
          <cell r="B220" t="str">
            <v>07-</v>
          </cell>
          <cell r="C220" t="str">
            <v>07-02-</v>
          </cell>
          <cell r="Z220">
            <v>1585239.4697234668</v>
          </cell>
        </row>
        <row r="221">
          <cell r="B221" t="str">
            <v>07-</v>
          </cell>
          <cell r="C221" t="str">
            <v>07-02-</v>
          </cell>
          <cell r="Z221">
            <v>2071080.5718642001</v>
          </cell>
        </row>
        <row r="222">
          <cell r="B222" t="str">
            <v>07-</v>
          </cell>
          <cell r="C222" t="str">
            <v>07-02-</v>
          </cell>
          <cell r="Z222">
            <v>745345.62518880004</v>
          </cell>
        </row>
        <row r="223">
          <cell r="B223" t="str">
            <v>07-</v>
          </cell>
          <cell r="C223" t="str">
            <v>07-02-</v>
          </cell>
          <cell r="Z223">
            <v>1455066.7412614</v>
          </cell>
        </row>
        <row r="224">
          <cell r="B224" t="str">
            <v>07-</v>
          </cell>
          <cell r="C224" t="str">
            <v>07-02-</v>
          </cell>
          <cell r="Z224">
            <v>2521585.4736653995</v>
          </cell>
        </row>
        <row r="225">
          <cell r="B225" t="str">
            <v>07-</v>
          </cell>
          <cell r="C225" t="str">
            <v>07-02-</v>
          </cell>
          <cell r="Z225">
            <v>618543.3189398736</v>
          </cell>
        </row>
        <row r="226">
          <cell r="B226" t="str">
            <v>07-</v>
          </cell>
          <cell r="C226" t="str">
            <v>07-02-</v>
          </cell>
          <cell r="Z226">
            <v>1653249.8865943202</v>
          </cell>
        </row>
        <row r="227">
          <cell r="B227" t="str">
            <v>07-</v>
          </cell>
          <cell r="C227" t="str">
            <v>07-02-</v>
          </cell>
          <cell r="Z227">
            <v>69688.329553144009</v>
          </cell>
        </row>
        <row r="228">
          <cell r="B228" t="str">
            <v>07-</v>
          </cell>
          <cell r="C228" t="str">
            <v>07-02-</v>
          </cell>
          <cell r="Z228">
            <v>2998670.7965877787</v>
          </cell>
        </row>
        <row r="229">
          <cell r="B229" t="str">
            <v>07-</v>
          </cell>
          <cell r="C229" t="str">
            <v>07-02-</v>
          </cell>
          <cell r="Z229">
            <v>4010953.5366444956</v>
          </cell>
        </row>
        <row r="230">
          <cell r="B230" t="str">
            <v>07-</v>
          </cell>
          <cell r="C230" t="str">
            <v>07-02-</v>
          </cell>
          <cell r="Z230">
            <v>3342623.2484999998</v>
          </cell>
        </row>
        <row r="232">
          <cell r="B232" t="str">
            <v>07-</v>
          </cell>
          <cell r="C232" t="str">
            <v>07-03</v>
          </cell>
          <cell r="Z232">
            <v>33222857.083703943</v>
          </cell>
        </row>
        <row r="233">
          <cell r="B233" t="str">
            <v>07-</v>
          </cell>
          <cell r="C233" t="str">
            <v>07-03-</v>
          </cell>
          <cell r="Z233">
            <v>6589196.5954803331</v>
          </cell>
        </row>
        <row r="234">
          <cell r="B234" t="str">
            <v>07-</v>
          </cell>
          <cell r="C234" t="str">
            <v>07-03-</v>
          </cell>
          <cell r="Z234">
            <v>7550602.8588287998</v>
          </cell>
        </row>
        <row r="235">
          <cell r="B235" t="str">
            <v>07-</v>
          </cell>
          <cell r="C235" t="str">
            <v>07-03-</v>
          </cell>
          <cell r="Z235">
            <v>1777511.0716001997</v>
          </cell>
        </row>
        <row r="236">
          <cell r="B236" t="str">
            <v>07-</v>
          </cell>
          <cell r="C236" t="str">
            <v>07-03-</v>
          </cell>
          <cell r="Z236">
            <v>3562876.4884099998</v>
          </cell>
        </row>
        <row r="237">
          <cell r="B237" t="str">
            <v>07-</v>
          </cell>
          <cell r="C237" t="str">
            <v>07-03-</v>
          </cell>
          <cell r="Z237">
            <v>956384</v>
          </cell>
        </row>
        <row r="238">
          <cell r="B238" t="str">
            <v>07-</v>
          </cell>
          <cell r="C238" t="str">
            <v>07-03-</v>
          </cell>
          <cell r="Z238">
            <v>2050720</v>
          </cell>
        </row>
        <row r="239">
          <cell r="B239" t="str">
            <v>07-</v>
          </cell>
          <cell r="C239" t="str">
            <v>07-03-</v>
          </cell>
          <cell r="Z239">
            <v>2717181.49175</v>
          </cell>
        </row>
        <row r="240">
          <cell r="B240" t="str">
            <v>07-</v>
          </cell>
          <cell r="C240" t="str">
            <v>07-03-</v>
          </cell>
          <cell r="Z240">
            <v>57140.96385</v>
          </cell>
        </row>
        <row r="241">
          <cell r="B241" t="str">
            <v>07-</v>
          </cell>
          <cell r="C241" t="str">
            <v>07-03-</v>
          </cell>
          <cell r="Z241">
            <v>5732828.1147846151</v>
          </cell>
        </row>
        <row r="242">
          <cell r="B242" t="str">
            <v>07-</v>
          </cell>
          <cell r="C242" t="str">
            <v>07-03-</v>
          </cell>
          <cell r="Z242">
            <v>2228415.4989999998</v>
          </cell>
        </row>
        <row r="244">
          <cell r="B244" t="str">
            <v>07-</v>
          </cell>
          <cell r="C244" t="str">
            <v>07-04</v>
          </cell>
          <cell r="Z244">
            <v>64374342.917644612</v>
          </cell>
        </row>
        <row r="245">
          <cell r="B245" t="str">
            <v>07-</v>
          </cell>
          <cell r="C245" t="str">
            <v>07-04-</v>
          </cell>
          <cell r="Z245">
            <v>8653197.4587733336</v>
          </cell>
        </row>
        <row r="246">
          <cell r="B246" t="str">
            <v>07-</v>
          </cell>
          <cell r="C246" t="str">
            <v>07-04-</v>
          </cell>
          <cell r="Z246">
            <v>3625288.1890133331</v>
          </cell>
        </row>
        <row r="247">
          <cell r="B247" t="str">
            <v>07-</v>
          </cell>
          <cell r="C247" t="str">
            <v>07-04-</v>
          </cell>
          <cell r="Z247">
            <v>4194045.4233599994</v>
          </cell>
        </row>
        <row r="248">
          <cell r="B248" t="str">
            <v>07-</v>
          </cell>
          <cell r="C248" t="str">
            <v>07-04-</v>
          </cell>
          <cell r="Z248">
            <v>973303.96032000007</v>
          </cell>
        </row>
        <row r="249">
          <cell r="B249" t="str">
            <v>07-</v>
          </cell>
          <cell r="C249" t="str">
            <v>07-04-</v>
          </cell>
          <cell r="Z249">
            <v>1118743.96</v>
          </cell>
        </row>
        <row r="250">
          <cell r="B250" t="str">
            <v>07-</v>
          </cell>
          <cell r="C250" t="str">
            <v>07-04-</v>
          </cell>
          <cell r="Z250">
            <v>1319679</v>
          </cell>
        </row>
        <row r="251">
          <cell r="B251" t="str">
            <v>07-</v>
          </cell>
          <cell r="C251" t="str">
            <v>07-04-</v>
          </cell>
          <cell r="Z251">
            <v>10430499.6</v>
          </cell>
        </row>
        <row r="252">
          <cell r="B252" t="str">
            <v>07-</v>
          </cell>
          <cell r="C252" t="str">
            <v>07-04-</v>
          </cell>
          <cell r="Z252">
            <v>49849.29</v>
          </cell>
        </row>
        <row r="253">
          <cell r="B253" t="str">
            <v>07-</v>
          </cell>
          <cell r="C253" t="str">
            <v>07-04-</v>
          </cell>
          <cell r="Z253">
            <v>0</v>
          </cell>
        </row>
        <row r="254">
          <cell r="B254" t="str">
            <v>07-</v>
          </cell>
          <cell r="C254" t="str">
            <v>07-04-</v>
          </cell>
          <cell r="Z254">
            <v>7329208.5820243657</v>
          </cell>
        </row>
        <row r="255">
          <cell r="B255" t="str">
            <v>07-</v>
          </cell>
          <cell r="C255" t="str">
            <v>07-04-</v>
          </cell>
          <cell r="Z255">
            <v>1844229.9710121767</v>
          </cell>
        </row>
        <row r="256">
          <cell r="B256" t="str">
            <v>07-</v>
          </cell>
          <cell r="C256" t="str">
            <v>07-04-</v>
          </cell>
          <cell r="Z256">
            <v>15000000</v>
          </cell>
        </row>
        <row r="257">
          <cell r="B257" t="str">
            <v>07-</v>
          </cell>
          <cell r="C257" t="str">
            <v>07-04-</v>
          </cell>
          <cell r="Z257">
            <v>195452.9855060883</v>
          </cell>
        </row>
        <row r="258">
          <cell r="B258" t="str">
            <v>07-</v>
          </cell>
          <cell r="C258" t="str">
            <v>07-04-</v>
          </cell>
          <cell r="Z258">
            <v>1298299.3166377377</v>
          </cell>
        </row>
        <row r="259">
          <cell r="B259" t="str">
            <v>07-</v>
          </cell>
          <cell r="C259" t="str">
            <v>07-04-</v>
          </cell>
          <cell r="Z259">
            <v>337584.8972919783</v>
          </cell>
        </row>
        <row r="260">
          <cell r="B260" t="str">
            <v>07-</v>
          </cell>
          <cell r="C260" t="str">
            <v>07-04-</v>
          </cell>
          <cell r="Z260">
            <v>90024.283705599999</v>
          </cell>
        </row>
        <row r="261">
          <cell r="B261" t="str">
            <v>07-</v>
          </cell>
          <cell r="C261" t="str">
            <v>07-04-</v>
          </cell>
          <cell r="Z261">
            <v>241902.00000000029</v>
          </cell>
        </row>
        <row r="262">
          <cell r="B262" t="str">
            <v>07-</v>
          </cell>
          <cell r="C262" t="str">
            <v>07-04-</v>
          </cell>
          <cell r="Z262">
            <v>6189950</v>
          </cell>
        </row>
        <row r="263">
          <cell r="B263" t="str">
            <v>07-</v>
          </cell>
          <cell r="C263" t="str">
            <v>07-04-</v>
          </cell>
          <cell r="Z263">
            <v>108684</v>
          </cell>
        </row>
        <row r="264">
          <cell r="B264" t="str">
            <v>07-</v>
          </cell>
          <cell r="C264" t="str">
            <v>07-04-</v>
          </cell>
          <cell r="Z264">
            <v>1022847.9999999999</v>
          </cell>
        </row>
        <row r="265">
          <cell r="B265" t="str">
            <v>07-</v>
          </cell>
          <cell r="C265" t="str">
            <v>07-04-</v>
          </cell>
          <cell r="Z265">
            <v>351552</v>
          </cell>
        </row>
        <row r="267">
          <cell r="B267" t="str">
            <v>07-</v>
          </cell>
          <cell r="C267" t="str">
            <v>07-05</v>
          </cell>
          <cell r="Z267">
            <v>6131732.7894747509</v>
          </cell>
        </row>
        <row r="268">
          <cell r="B268" t="str">
            <v>07-</v>
          </cell>
          <cell r="C268" t="str">
            <v>07-05-</v>
          </cell>
          <cell r="Z268">
            <v>771411.6</v>
          </cell>
        </row>
        <row r="269">
          <cell r="B269" t="str">
            <v>07-</v>
          </cell>
          <cell r="C269" t="str">
            <v>07-05-</v>
          </cell>
          <cell r="Z269">
            <v>83628.900000000023</v>
          </cell>
        </row>
        <row r="270">
          <cell r="B270" t="str">
            <v>07-</v>
          </cell>
          <cell r="C270" t="str">
            <v>07-05-</v>
          </cell>
          <cell r="Z270">
            <v>2951860.5083129322</v>
          </cell>
        </row>
        <row r="271">
          <cell r="B271" t="str">
            <v>07-</v>
          </cell>
          <cell r="C271" t="str">
            <v>07-05-</v>
          </cell>
          <cell r="Z271">
            <v>83986.200000000012</v>
          </cell>
        </row>
        <row r="272">
          <cell r="B272" t="str">
            <v>07-</v>
          </cell>
          <cell r="C272" t="str">
            <v>07-05-</v>
          </cell>
          <cell r="Z272">
            <v>26811.000000000004</v>
          </cell>
        </row>
        <row r="273">
          <cell r="B273" t="str">
            <v>07-</v>
          </cell>
          <cell r="C273" t="str">
            <v>07-05-</v>
          </cell>
          <cell r="Z273">
            <v>180668.35868640011</v>
          </cell>
        </row>
        <row r="274">
          <cell r="B274" t="str">
            <v>07-</v>
          </cell>
          <cell r="C274" t="str">
            <v>07-05-</v>
          </cell>
          <cell r="Z274">
            <v>133038.63291519997</v>
          </cell>
        </row>
        <row r="275">
          <cell r="B275" t="str">
            <v>07-</v>
          </cell>
          <cell r="C275" t="str">
            <v>07-05-</v>
          </cell>
          <cell r="Z275">
            <v>55810.876457600003</v>
          </cell>
        </row>
        <row r="276">
          <cell r="B276" t="str">
            <v>07-</v>
          </cell>
          <cell r="C276" t="str">
            <v>07-05-</v>
          </cell>
          <cell r="Z276">
            <v>649848.66408976202</v>
          </cell>
        </row>
        <row r="277">
          <cell r="B277" t="str">
            <v>07-</v>
          </cell>
          <cell r="C277" t="str">
            <v>07-05-</v>
          </cell>
          <cell r="Z277">
            <v>349065.32817952399</v>
          </cell>
        </row>
        <row r="278">
          <cell r="B278" t="str">
            <v>07-</v>
          </cell>
          <cell r="C278" t="str">
            <v>07-05-</v>
          </cell>
          <cell r="Z278">
            <v>22067.520833333332</v>
          </cell>
        </row>
        <row r="279">
          <cell r="B279" t="str">
            <v>07-</v>
          </cell>
          <cell r="C279" t="str">
            <v>07-05-</v>
          </cell>
          <cell r="Z279">
            <v>432530.56</v>
          </cell>
        </row>
        <row r="280">
          <cell r="B280" t="str">
            <v>07-</v>
          </cell>
          <cell r="C280" t="str">
            <v>07-05-</v>
          </cell>
          <cell r="Z280">
            <v>108132.64</v>
          </cell>
        </row>
        <row r="281">
          <cell r="B281" t="str">
            <v>07-</v>
          </cell>
          <cell r="C281" t="str">
            <v>07-05-</v>
          </cell>
          <cell r="Z281">
            <v>282872</v>
          </cell>
        </row>
        <row r="282">
          <cell r="Z282">
            <v>0</v>
          </cell>
        </row>
        <row r="283">
          <cell r="B283" t="str">
            <v>07-</v>
          </cell>
          <cell r="C283" t="str">
            <v>07-06</v>
          </cell>
          <cell r="Z283">
            <v>12400715.362265987</v>
          </cell>
        </row>
        <row r="284">
          <cell r="B284" t="str">
            <v>07-</v>
          </cell>
          <cell r="C284" t="str">
            <v>07-06-</v>
          </cell>
          <cell r="Z284">
            <v>6227922</v>
          </cell>
        </row>
        <row r="285">
          <cell r="B285" t="str">
            <v>07-</v>
          </cell>
          <cell r="C285" t="str">
            <v>07-06-</v>
          </cell>
          <cell r="Z285">
            <v>2885741.2078801338</v>
          </cell>
        </row>
        <row r="286">
          <cell r="B286" t="str">
            <v>07-</v>
          </cell>
          <cell r="C286" t="str">
            <v>07-06-</v>
          </cell>
          <cell r="Z286">
            <v>468907</v>
          </cell>
        </row>
        <row r="287">
          <cell r="B287" t="str">
            <v>07-</v>
          </cell>
          <cell r="C287" t="str">
            <v>07-06-</v>
          </cell>
          <cell r="Z287">
            <v>2818145.1543858531</v>
          </cell>
        </row>
        <row r="288">
          <cell r="Z288">
            <v>0</v>
          </cell>
        </row>
        <row r="289">
          <cell r="B289" t="str">
            <v>07-</v>
          </cell>
          <cell r="C289" t="str">
            <v>07-07</v>
          </cell>
          <cell r="Z289">
            <v>592652.67000000004</v>
          </cell>
        </row>
        <row r="290">
          <cell r="B290" t="str">
            <v>07-</v>
          </cell>
          <cell r="C290" t="str">
            <v>07-07-</v>
          </cell>
          <cell r="Z290">
            <v>592652.67000000004</v>
          </cell>
        </row>
        <row r="291">
          <cell r="B291">
            <v>0</v>
          </cell>
          <cell r="C291">
            <v>0</v>
          </cell>
          <cell r="Z291">
            <v>0</v>
          </cell>
        </row>
        <row r="292">
          <cell r="B292" t="str">
            <v>8.</v>
          </cell>
          <cell r="C292" t="str">
            <v>8.</v>
          </cell>
          <cell r="Z292">
            <v>0</v>
          </cell>
        </row>
        <row r="293">
          <cell r="B293" t="str">
            <v>8.1</v>
          </cell>
          <cell r="C293" t="str">
            <v>8.1</v>
          </cell>
          <cell r="Z293">
            <v>79317168</v>
          </cell>
        </row>
        <row r="294">
          <cell r="B294" t="str">
            <v>8.1</v>
          </cell>
          <cell r="C294" t="str">
            <v>8.1.00</v>
          </cell>
          <cell r="Z294">
            <v>0</v>
          </cell>
        </row>
        <row r="295">
          <cell r="B295" t="str">
            <v>8.1</v>
          </cell>
          <cell r="C295" t="str">
            <v>8.1.01</v>
          </cell>
          <cell r="Z295">
            <v>0</v>
          </cell>
        </row>
        <row r="296">
          <cell r="B296" t="str">
            <v>8.1</v>
          </cell>
          <cell r="C296" t="str">
            <v>8.1.02</v>
          </cell>
          <cell r="Z296">
            <v>0</v>
          </cell>
        </row>
        <row r="297">
          <cell r="B297" t="str">
            <v>8.1</v>
          </cell>
          <cell r="C297" t="str">
            <v>8.1.10</v>
          </cell>
          <cell r="Z297">
            <v>368310</v>
          </cell>
        </row>
        <row r="298">
          <cell r="B298" t="str">
            <v>8.1</v>
          </cell>
          <cell r="C298" t="str">
            <v>8.1.10</v>
          </cell>
          <cell r="Z298">
            <v>4861692</v>
          </cell>
        </row>
        <row r="299">
          <cell r="B299" t="str">
            <v>8.1</v>
          </cell>
          <cell r="C299" t="str">
            <v>8.1.10</v>
          </cell>
          <cell r="Z299">
            <v>4567044</v>
          </cell>
        </row>
        <row r="300">
          <cell r="B300" t="str">
            <v>8.1</v>
          </cell>
          <cell r="C300" t="str">
            <v>8.1.10</v>
          </cell>
          <cell r="Z300">
            <v>9981201</v>
          </cell>
        </row>
        <row r="301">
          <cell r="B301" t="str">
            <v>8.1</v>
          </cell>
          <cell r="C301" t="str">
            <v>8.1.10</v>
          </cell>
          <cell r="Z301">
            <v>4722471</v>
          </cell>
        </row>
        <row r="302">
          <cell r="B302" t="str">
            <v>8.1</v>
          </cell>
          <cell r="C302" t="str">
            <v>8.1.10</v>
          </cell>
          <cell r="Z302">
            <v>957606</v>
          </cell>
        </row>
        <row r="303">
          <cell r="B303" t="str">
            <v>8.1</v>
          </cell>
          <cell r="C303" t="str">
            <v>8.1.10</v>
          </cell>
          <cell r="Z303">
            <v>1533794</v>
          </cell>
        </row>
        <row r="304">
          <cell r="B304" t="str">
            <v>8.1</v>
          </cell>
          <cell r="C304" t="str">
            <v>8.1.10</v>
          </cell>
          <cell r="Z304">
            <v>161452</v>
          </cell>
        </row>
        <row r="305">
          <cell r="B305" t="str">
            <v>8.1</v>
          </cell>
          <cell r="C305" t="str">
            <v>8.1.03</v>
          </cell>
          <cell r="Z305">
            <v>0</v>
          </cell>
        </row>
        <row r="306">
          <cell r="B306" t="str">
            <v>8.1</v>
          </cell>
          <cell r="C306" t="str">
            <v>8.1.10</v>
          </cell>
          <cell r="Z306">
            <v>945056</v>
          </cell>
        </row>
        <row r="307">
          <cell r="B307" t="str">
            <v>8.1</v>
          </cell>
          <cell r="C307" t="str">
            <v>8.1.04</v>
          </cell>
          <cell r="Z307">
            <v>0</v>
          </cell>
        </row>
        <row r="308">
          <cell r="B308" t="str">
            <v>8.1</v>
          </cell>
          <cell r="C308" t="str">
            <v>8.1.05</v>
          </cell>
          <cell r="Z308">
            <v>0</v>
          </cell>
        </row>
        <row r="309">
          <cell r="B309" t="str">
            <v>8.1</v>
          </cell>
          <cell r="C309" t="str">
            <v>8.1.06</v>
          </cell>
          <cell r="Z309">
            <v>0</v>
          </cell>
        </row>
        <row r="310">
          <cell r="B310" t="str">
            <v>8.1</v>
          </cell>
          <cell r="C310" t="str">
            <v>8.1.07</v>
          </cell>
          <cell r="Z310">
            <v>0</v>
          </cell>
        </row>
        <row r="311">
          <cell r="B311" t="str">
            <v>8.1</v>
          </cell>
          <cell r="C311" t="str">
            <v>8.1.11</v>
          </cell>
          <cell r="Z311">
            <v>319784</v>
          </cell>
        </row>
        <row r="312">
          <cell r="B312" t="str">
            <v>8.1</v>
          </cell>
          <cell r="C312" t="str">
            <v>8.1.08</v>
          </cell>
          <cell r="Z312">
            <v>0</v>
          </cell>
        </row>
        <row r="313">
          <cell r="B313" t="str">
            <v>8.1</v>
          </cell>
          <cell r="C313" t="str">
            <v>8.1.11</v>
          </cell>
          <cell r="Z313">
            <v>1119244</v>
          </cell>
        </row>
        <row r="314">
          <cell r="B314" t="str">
            <v>8.1</v>
          </cell>
          <cell r="C314" t="str">
            <v>8.1.09</v>
          </cell>
          <cell r="Z314">
            <v>0</v>
          </cell>
        </row>
        <row r="315">
          <cell r="B315" t="str">
            <v>8.1</v>
          </cell>
          <cell r="C315" t="str">
            <v>8.1.11</v>
          </cell>
          <cell r="Z315">
            <v>222852</v>
          </cell>
        </row>
        <row r="316">
          <cell r="B316" t="str">
            <v>8.1</v>
          </cell>
          <cell r="C316" t="str">
            <v>8.1.11</v>
          </cell>
          <cell r="Z316">
            <v>2022114</v>
          </cell>
        </row>
        <row r="317">
          <cell r="B317" t="str">
            <v>8.1</v>
          </cell>
          <cell r="C317" t="str">
            <v>8.1.11</v>
          </cell>
          <cell r="Z317">
            <v>1035774</v>
          </cell>
        </row>
        <row r="318">
          <cell r="B318" t="str">
            <v>8.1</v>
          </cell>
          <cell r="C318" t="str">
            <v>8.1.11</v>
          </cell>
          <cell r="Z318">
            <v>3043236</v>
          </cell>
        </row>
        <row r="319">
          <cell r="B319" t="str">
            <v>8.1</v>
          </cell>
          <cell r="C319" t="str">
            <v>8.1.11</v>
          </cell>
          <cell r="Z319">
            <v>259356</v>
          </cell>
        </row>
        <row r="320">
          <cell r="B320" t="str">
            <v>8.1</v>
          </cell>
          <cell r="C320" t="str">
            <v>8.1.11</v>
          </cell>
          <cell r="Z320">
            <v>1212816</v>
          </cell>
        </row>
        <row r="321">
          <cell r="B321" t="str">
            <v>8.1</v>
          </cell>
          <cell r="C321" t="str">
            <v>8.1.11</v>
          </cell>
          <cell r="Z321">
            <v>1139312</v>
          </cell>
        </row>
        <row r="322">
          <cell r="B322" t="str">
            <v>8.1</v>
          </cell>
          <cell r="C322" t="str">
            <v>8.1.11</v>
          </cell>
          <cell r="Z322">
            <v>4264998</v>
          </cell>
        </row>
        <row r="323">
          <cell r="B323" t="str">
            <v>8.1</v>
          </cell>
          <cell r="C323" t="str">
            <v>8.1.12</v>
          </cell>
          <cell r="Z323">
            <v>1841346</v>
          </cell>
        </row>
        <row r="324">
          <cell r="B324" t="str">
            <v>8.1</v>
          </cell>
          <cell r="C324" t="str">
            <v>8.1.12</v>
          </cell>
          <cell r="Z324">
            <v>349144</v>
          </cell>
        </row>
        <row r="325">
          <cell r="B325" t="str">
            <v>8.1</v>
          </cell>
          <cell r="C325" t="str">
            <v>8.1.12</v>
          </cell>
          <cell r="Z325">
            <v>36752</v>
          </cell>
        </row>
        <row r="326">
          <cell r="B326" t="str">
            <v>8.1</v>
          </cell>
          <cell r="C326" t="str">
            <v>8.1.12</v>
          </cell>
          <cell r="Z326">
            <v>462704</v>
          </cell>
        </row>
        <row r="327">
          <cell r="B327" t="str">
            <v>8.1</v>
          </cell>
          <cell r="C327" t="str">
            <v>8.1.12</v>
          </cell>
          <cell r="Z327">
            <v>998345</v>
          </cell>
        </row>
        <row r="328">
          <cell r="B328" t="str">
            <v>8.1</v>
          </cell>
          <cell r="C328" t="str">
            <v>8.1.10</v>
          </cell>
          <cell r="Z328">
            <v>0</v>
          </cell>
        </row>
        <row r="329">
          <cell r="B329" t="str">
            <v>8.1</v>
          </cell>
          <cell r="C329" t="str">
            <v>8.1.11</v>
          </cell>
          <cell r="Z329">
            <v>0</v>
          </cell>
        </row>
        <row r="330">
          <cell r="B330" t="str">
            <v>8.1</v>
          </cell>
          <cell r="C330" t="str">
            <v>8.1.12</v>
          </cell>
          <cell r="Z330">
            <v>10456600</v>
          </cell>
        </row>
        <row r="331">
          <cell r="B331" t="str">
            <v>8.1</v>
          </cell>
          <cell r="C331" t="str">
            <v>8.1.12</v>
          </cell>
          <cell r="Z331">
            <v>1734250</v>
          </cell>
        </row>
        <row r="332">
          <cell r="B332" t="str">
            <v>8.1</v>
          </cell>
          <cell r="C332" t="str">
            <v>8.1.12</v>
          </cell>
          <cell r="Z332">
            <v>1714850</v>
          </cell>
        </row>
        <row r="333">
          <cell r="B333" t="str">
            <v>8.1</v>
          </cell>
          <cell r="C333" t="str">
            <v>8.1.12</v>
          </cell>
          <cell r="Z333">
            <v>298090</v>
          </cell>
        </row>
        <row r="334">
          <cell r="B334" t="str">
            <v>8.1</v>
          </cell>
          <cell r="C334" t="str">
            <v>8.1.12</v>
          </cell>
          <cell r="Z334">
            <v>338688</v>
          </cell>
        </row>
        <row r="335">
          <cell r="B335" t="str">
            <v>8.1</v>
          </cell>
          <cell r="C335" t="str">
            <v>8.1.13</v>
          </cell>
          <cell r="Z335">
            <v>408055</v>
          </cell>
        </row>
        <row r="336">
          <cell r="B336" t="str">
            <v>8.1</v>
          </cell>
          <cell r="C336" t="str">
            <v>8.1.13</v>
          </cell>
          <cell r="Z336">
            <v>105792</v>
          </cell>
        </row>
        <row r="337">
          <cell r="B337" t="str">
            <v>8.1</v>
          </cell>
          <cell r="C337" t="str">
            <v>8.1.13</v>
          </cell>
          <cell r="Z337">
            <v>115580</v>
          </cell>
        </row>
        <row r="338">
          <cell r="B338" t="str">
            <v>8.1</v>
          </cell>
          <cell r="C338" t="str">
            <v>8.1.13</v>
          </cell>
          <cell r="Z338">
            <v>499270</v>
          </cell>
        </row>
        <row r="339">
          <cell r="B339" t="str">
            <v>8.1</v>
          </cell>
          <cell r="C339" t="str">
            <v>8.1.13</v>
          </cell>
          <cell r="Z339">
            <v>97962</v>
          </cell>
        </row>
        <row r="340">
          <cell r="B340" t="str">
            <v>8.1</v>
          </cell>
          <cell r="C340" t="str">
            <v>8.1.13</v>
          </cell>
          <cell r="Z340">
            <v>97962</v>
          </cell>
        </row>
        <row r="341">
          <cell r="B341" t="str">
            <v>8.1</v>
          </cell>
          <cell r="C341" t="str">
            <v>8.1.12</v>
          </cell>
          <cell r="Z341">
            <v>0</v>
          </cell>
        </row>
        <row r="342">
          <cell r="B342" t="str">
            <v>8.1</v>
          </cell>
          <cell r="C342" t="str">
            <v>8.1.13</v>
          </cell>
          <cell r="Z342">
            <v>4113540</v>
          </cell>
        </row>
        <row r="343">
          <cell r="B343" t="str">
            <v>8.1</v>
          </cell>
          <cell r="C343" t="str">
            <v>8.1.13</v>
          </cell>
          <cell r="Z343">
            <v>2316105</v>
          </cell>
        </row>
        <row r="344">
          <cell r="B344" t="str">
            <v>8.1</v>
          </cell>
          <cell r="C344" t="str">
            <v>8.1.13</v>
          </cell>
          <cell r="Z344">
            <v>830206</v>
          </cell>
        </row>
        <row r="345">
          <cell r="B345" t="str">
            <v>8.1</v>
          </cell>
          <cell r="C345" t="str">
            <v>8.1.13</v>
          </cell>
          <cell r="Z345">
            <v>830206</v>
          </cell>
        </row>
        <row r="346">
          <cell r="B346" t="str">
            <v>8.1</v>
          </cell>
          <cell r="C346" t="str">
            <v>8.1.14</v>
          </cell>
          <cell r="Z346">
            <v>830206</v>
          </cell>
        </row>
        <row r="347">
          <cell r="B347" t="str">
            <v>8.1</v>
          </cell>
          <cell r="C347" t="str">
            <v>8.1.14</v>
          </cell>
          <cell r="Z347">
            <v>830206</v>
          </cell>
        </row>
        <row r="348">
          <cell r="B348" t="str">
            <v>8.1</v>
          </cell>
          <cell r="C348" t="str">
            <v>8.1.14</v>
          </cell>
          <cell r="Z348">
            <v>830206</v>
          </cell>
        </row>
        <row r="349">
          <cell r="B349" t="str">
            <v>8.1</v>
          </cell>
          <cell r="C349" t="str">
            <v>8.1.13</v>
          </cell>
          <cell r="Z349">
            <v>0</v>
          </cell>
        </row>
        <row r="350">
          <cell r="B350" t="str">
            <v>8.1</v>
          </cell>
          <cell r="C350" t="str">
            <v>8.1.14</v>
          </cell>
          <cell r="Z350">
            <v>372128</v>
          </cell>
        </row>
        <row r="351">
          <cell r="B351" t="str">
            <v>8.1</v>
          </cell>
          <cell r="C351" t="str">
            <v>8.1.14</v>
          </cell>
          <cell r="Z351">
            <v>322380</v>
          </cell>
        </row>
        <row r="352">
          <cell r="B352" t="str">
            <v>8.1</v>
          </cell>
          <cell r="C352" t="str">
            <v>8.1.14</v>
          </cell>
          <cell r="Z352">
            <v>2041710</v>
          </cell>
        </row>
        <row r="353">
          <cell r="B353" t="str">
            <v>8.1</v>
          </cell>
          <cell r="C353" t="str">
            <v>8.1.14</v>
          </cell>
          <cell r="Z353">
            <v>1504500</v>
          </cell>
        </row>
        <row r="354">
          <cell r="B354" t="str">
            <v>8.1</v>
          </cell>
          <cell r="C354" t="str">
            <v>8.1.14</v>
          </cell>
          <cell r="Z354">
            <v>527950</v>
          </cell>
        </row>
        <row r="355">
          <cell r="B355" t="str">
            <v>8.1</v>
          </cell>
          <cell r="C355" t="str">
            <v>8.1.14</v>
          </cell>
          <cell r="Z355">
            <v>921500</v>
          </cell>
        </row>
        <row r="356">
          <cell r="B356" t="str">
            <v>8.1</v>
          </cell>
          <cell r="C356" t="str">
            <v>8.1.14</v>
          </cell>
          <cell r="Z356">
            <v>86052</v>
          </cell>
        </row>
        <row r="357">
          <cell r="B357" t="str">
            <v>8.1</v>
          </cell>
          <cell r="C357" t="str">
            <v>8.1.15</v>
          </cell>
          <cell r="Z357">
            <v>57368</v>
          </cell>
        </row>
        <row r="358">
          <cell r="B358" t="str">
            <v>8.1</v>
          </cell>
          <cell r="C358" t="str">
            <v>8.1.15</v>
          </cell>
          <cell r="Z358">
            <v>223584</v>
          </cell>
        </row>
        <row r="359">
          <cell r="B359" t="str">
            <v>8.1</v>
          </cell>
          <cell r="C359" t="str">
            <v>8.1.14</v>
          </cell>
          <cell r="Z359">
            <v>0</v>
          </cell>
        </row>
        <row r="360">
          <cell r="B360" t="str">
            <v>8.1</v>
          </cell>
          <cell r="C360" t="str">
            <v>8.1.15</v>
          </cell>
          <cell r="Z360">
            <v>84359</v>
          </cell>
        </row>
        <row r="361">
          <cell r="B361" t="str">
            <v>8.1</v>
          </cell>
          <cell r="C361" t="str">
            <v>8.1.15</v>
          </cell>
          <cell r="Z361">
            <v>57140</v>
          </cell>
        </row>
        <row r="362">
          <cell r="B362" t="str">
            <v>8.1</v>
          </cell>
          <cell r="C362" t="str">
            <v>8.1.15</v>
          </cell>
          <cell r="Z362">
            <v>57140</v>
          </cell>
        </row>
        <row r="363">
          <cell r="B363" t="str">
            <v>8.1</v>
          </cell>
          <cell r="C363" t="str">
            <v>8.1.15</v>
          </cell>
          <cell r="Z363">
            <v>57140</v>
          </cell>
        </row>
        <row r="364">
          <cell r="B364" t="str">
            <v>8.1</v>
          </cell>
          <cell r="C364" t="str">
            <v>8.1.15</v>
          </cell>
          <cell r="Z364">
            <v>57140</v>
          </cell>
        </row>
        <row r="365">
          <cell r="B365" t="str">
            <v>8.1</v>
          </cell>
          <cell r="C365" t="str">
            <v>8.1.15</v>
          </cell>
          <cell r="Z365">
            <v>72900</v>
          </cell>
        </row>
        <row r="366">
          <cell r="B366" t="str">
            <v>8.2</v>
          </cell>
          <cell r="C366" t="str">
            <v>8.2</v>
          </cell>
          <cell r="Z366">
            <v>2725888</v>
          </cell>
        </row>
        <row r="367">
          <cell r="B367" t="str">
            <v>8.2</v>
          </cell>
          <cell r="C367" t="str">
            <v>8.2.01</v>
          </cell>
          <cell r="Z367">
            <v>0</v>
          </cell>
        </row>
        <row r="368">
          <cell r="B368" t="str">
            <v>8.2</v>
          </cell>
          <cell r="C368" t="str">
            <v>8.2.02</v>
          </cell>
          <cell r="Z368">
            <v>0</v>
          </cell>
        </row>
        <row r="369">
          <cell r="B369" t="str">
            <v>8.2</v>
          </cell>
          <cell r="C369" t="str">
            <v>8.2.10</v>
          </cell>
          <cell r="Z369">
            <v>2105415</v>
          </cell>
        </row>
        <row r="370">
          <cell r="B370" t="str">
            <v>8.2</v>
          </cell>
          <cell r="C370" t="str">
            <v>8.2.10</v>
          </cell>
          <cell r="Z370">
            <v>160190</v>
          </cell>
        </row>
        <row r="371">
          <cell r="B371" t="str">
            <v>8.2</v>
          </cell>
          <cell r="C371" t="str">
            <v>8.2.10</v>
          </cell>
          <cell r="Z371">
            <v>160190</v>
          </cell>
        </row>
        <row r="372">
          <cell r="B372" t="str">
            <v>8.2</v>
          </cell>
          <cell r="C372" t="str">
            <v>8.2.10</v>
          </cell>
          <cell r="Z372">
            <v>240285</v>
          </cell>
        </row>
        <row r="373">
          <cell r="B373" t="str">
            <v>8.2</v>
          </cell>
          <cell r="C373" t="str">
            <v>8.2.03</v>
          </cell>
          <cell r="Z373">
            <v>0</v>
          </cell>
        </row>
        <row r="374">
          <cell r="B374" t="str">
            <v>8.2</v>
          </cell>
          <cell r="C374" t="str">
            <v>8.2.10</v>
          </cell>
          <cell r="Z374">
            <v>59808</v>
          </cell>
        </row>
        <row r="375">
          <cell r="B375" t="str">
            <v>8.3</v>
          </cell>
          <cell r="C375" t="str">
            <v>8.3</v>
          </cell>
          <cell r="Z375">
            <v>95116963</v>
          </cell>
        </row>
        <row r="376">
          <cell r="B376" t="str">
            <v>8.3</v>
          </cell>
          <cell r="C376" t="str">
            <v>8.3.01</v>
          </cell>
          <cell r="Z376">
            <v>0</v>
          </cell>
        </row>
        <row r="377">
          <cell r="B377" t="str">
            <v>8.3</v>
          </cell>
          <cell r="C377" t="str">
            <v>8.3.02</v>
          </cell>
          <cell r="Z377">
            <v>0</v>
          </cell>
        </row>
        <row r="378">
          <cell r="B378" t="str">
            <v>8.3</v>
          </cell>
          <cell r="C378" t="str">
            <v>8.3.03</v>
          </cell>
          <cell r="Z378">
            <v>0</v>
          </cell>
        </row>
        <row r="379">
          <cell r="B379" t="str">
            <v>8.3</v>
          </cell>
          <cell r="C379" t="str">
            <v>8.3.10</v>
          </cell>
          <cell r="Z379">
            <v>1590820</v>
          </cell>
        </row>
        <row r="380">
          <cell r="B380" t="str">
            <v>8.3</v>
          </cell>
          <cell r="C380" t="str">
            <v>8.3.10</v>
          </cell>
          <cell r="Z380">
            <v>223760</v>
          </cell>
        </row>
        <row r="381">
          <cell r="B381" t="str">
            <v>8.3</v>
          </cell>
          <cell r="C381" t="str">
            <v>8.3.10</v>
          </cell>
          <cell r="Z381">
            <v>9644478</v>
          </cell>
        </row>
        <row r="382">
          <cell r="B382" t="str">
            <v>8.3</v>
          </cell>
          <cell r="C382" t="str">
            <v>8.3.10</v>
          </cell>
          <cell r="Z382">
            <v>3301396</v>
          </cell>
        </row>
        <row r="383">
          <cell r="B383" t="str">
            <v>8.3</v>
          </cell>
          <cell r="C383" t="str">
            <v>8.3.10</v>
          </cell>
          <cell r="Z383">
            <v>235814</v>
          </cell>
        </row>
        <row r="384">
          <cell r="B384" t="str">
            <v>8.3</v>
          </cell>
          <cell r="C384" t="str">
            <v>8.3.04</v>
          </cell>
          <cell r="Z384">
            <v>0</v>
          </cell>
        </row>
        <row r="385">
          <cell r="B385" t="str">
            <v>8.3</v>
          </cell>
          <cell r="C385" t="str">
            <v>8.3.05</v>
          </cell>
          <cell r="Z385">
            <v>0</v>
          </cell>
        </row>
        <row r="386">
          <cell r="B386" t="str">
            <v>8.3</v>
          </cell>
          <cell r="C386" t="str">
            <v>8.3.06</v>
          </cell>
          <cell r="Z386">
            <v>0</v>
          </cell>
        </row>
        <row r="387">
          <cell r="B387" t="str">
            <v>8.3</v>
          </cell>
          <cell r="C387" t="str">
            <v>8.3.20</v>
          </cell>
          <cell r="Z387">
            <v>510012</v>
          </cell>
        </row>
        <row r="388">
          <cell r="B388" t="str">
            <v>8.3</v>
          </cell>
          <cell r="C388" t="str">
            <v>8.3.20</v>
          </cell>
          <cell r="Z388">
            <v>1175680</v>
          </cell>
        </row>
        <row r="389">
          <cell r="B389" t="str">
            <v>8.3</v>
          </cell>
          <cell r="C389" t="str">
            <v>8.3.20</v>
          </cell>
          <cell r="Z389">
            <v>160325</v>
          </cell>
        </row>
        <row r="390">
          <cell r="B390" t="str">
            <v>8.3</v>
          </cell>
          <cell r="C390" t="str">
            <v>8.3.20</v>
          </cell>
          <cell r="Z390">
            <v>225449</v>
          </cell>
        </row>
        <row r="391">
          <cell r="B391" t="str">
            <v>8.3</v>
          </cell>
          <cell r="C391" t="str">
            <v>8.3.20</v>
          </cell>
          <cell r="Z391">
            <v>203127</v>
          </cell>
        </row>
        <row r="392">
          <cell r="B392" t="str">
            <v>8.3</v>
          </cell>
          <cell r="C392" t="str">
            <v>8.3.20</v>
          </cell>
          <cell r="Z392">
            <v>2138568</v>
          </cell>
        </row>
        <row r="393">
          <cell r="B393" t="str">
            <v>8.3</v>
          </cell>
          <cell r="C393" t="str">
            <v>8.3.20</v>
          </cell>
          <cell r="Z393">
            <v>71030</v>
          </cell>
        </row>
        <row r="394">
          <cell r="B394" t="str">
            <v>8.3</v>
          </cell>
          <cell r="C394" t="str">
            <v>8.3.20</v>
          </cell>
          <cell r="Z394">
            <v>71030</v>
          </cell>
        </row>
        <row r="395">
          <cell r="B395" t="str">
            <v>8.3</v>
          </cell>
          <cell r="C395" t="str">
            <v>8.3.07</v>
          </cell>
          <cell r="Z395">
            <v>0</v>
          </cell>
        </row>
        <row r="396">
          <cell r="B396" t="str">
            <v>8.3</v>
          </cell>
          <cell r="C396" t="str">
            <v>8.3.08</v>
          </cell>
          <cell r="Z396">
            <v>0</v>
          </cell>
        </row>
        <row r="397">
          <cell r="B397" t="str">
            <v>8.3</v>
          </cell>
          <cell r="C397" t="str">
            <v>8.3.20</v>
          </cell>
          <cell r="Z397">
            <v>460656</v>
          </cell>
        </row>
        <row r="398">
          <cell r="B398" t="str">
            <v>8.3</v>
          </cell>
          <cell r="C398" t="str">
            <v>8.3.21</v>
          </cell>
          <cell r="Z398">
            <v>51304</v>
          </cell>
        </row>
        <row r="399">
          <cell r="B399" t="str">
            <v>8.3</v>
          </cell>
          <cell r="C399" t="str">
            <v>8.3.21</v>
          </cell>
          <cell r="Z399">
            <v>67709</v>
          </cell>
        </row>
        <row r="400">
          <cell r="B400" t="str">
            <v>8.3</v>
          </cell>
          <cell r="C400" t="str">
            <v>8.3.09</v>
          </cell>
          <cell r="Z400">
            <v>0</v>
          </cell>
        </row>
        <row r="401">
          <cell r="B401" t="str">
            <v>8.3</v>
          </cell>
          <cell r="C401" t="str">
            <v>8.3.21</v>
          </cell>
          <cell r="Z401">
            <v>65808</v>
          </cell>
        </row>
        <row r="402">
          <cell r="B402" t="str">
            <v>8.3</v>
          </cell>
          <cell r="C402" t="str">
            <v>8.3.21</v>
          </cell>
          <cell r="Z402">
            <v>21376</v>
          </cell>
        </row>
        <row r="403">
          <cell r="B403" t="str">
            <v>8.3</v>
          </cell>
          <cell r="C403" t="str">
            <v>8.3.21</v>
          </cell>
          <cell r="Z403">
            <v>20916</v>
          </cell>
        </row>
        <row r="404">
          <cell r="B404" t="str">
            <v>8.3</v>
          </cell>
          <cell r="C404" t="str">
            <v>8.3.21</v>
          </cell>
          <cell r="Z404">
            <v>6413</v>
          </cell>
        </row>
        <row r="405">
          <cell r="B405" t="str">
            <v>8.3</v>
          </cell>
          <cell r="C405" t="str">
            <v>8.3.10</v>
          </cell>
          <cell r="Z405">
            <v>0</v>
          </cell>
        </row>
        <row r="406">
          <cell r="B406" t="str">
            <v>8.3</v>
          </cell>
          <cell r="C406" t="str">
            <v>8.3.21</v>
          </cell>
          <cell r="Z406">
            <v>504832</v>
          </cell>
        </row>
        <row r="407">
          <cell r="B407" t="str">
            <v>8.3</v>
          </cell>
          <cell r="C407" t="str">
            <v>8.3.21</v>
          </cell>
          <cell r="Z407">
            <v>100116</v>
          </cell>
        </row>
        <row r="408">
          <cell r="B408" t="str">
            <v>8.3</v>
          </cell>
          <cell r="C408" t="str">
            <v>8.3.21</v>
          </cell>
          <cell r="Z408">
            <v>2427620</v>
          </cell>
        </row>
        <row r="409">
          <cell r="B409" t="str">
            <v>8.3</v>
          </cell>
          <cell r="C409" t="str">
            <v>8.3.21</v>
          </cell>
          <cell r="Z409">
            <v>12259120</v>
          </cell>
        </row>
        <row r="410">
          <cell r="B410" t="str">
            <v>8.3</v>
          </cell>
          <cell r="C410" t="str">
            <v>8.3.22</v>
          </cell>
          <cell r="Z410">
            <v>2739192</v>
          </cell>
        </row>
        <row r="411">
          <cell r="B411" t="str">
            <v>8.3</v>
          </cell>
          <cell r="C411" t="str">
            <v>8.3.22</v>
          </cell>
          <cell r="Z411">
            <v>107985</v>
          </cell>
        </row>
        <row r="412">
          <cell r="B412" t="str">
            <v>8.3</v>
          </cell>
          <cell r="C412" t="str">
            <v>8.3.22</v>
          </cell>
          <cell r="Z412">
            <v>191750</v>
          </cell>
        </row>
        <row r="413">
          <cell r="B413" t="str">
            <v>8.3</v>
          </cell>
          <cell r="C413" t="str">
            <v>8.3.22</v>
          </cell>
          <cell r="Z413">
            <v>204100</v>
          </cell>
        </row>
        <row r="414">
          <cell r="B414" t="str">
            <v>8.3</v>
          </cell>
          <cell r="C414" t="str">
            <v>8.3.11</v>
          </cell>
          <cell r="Z414">
            <v>0</v>
          </cell>
        </row>
        <row r="415">
          <cell r="B415" t="str">
            <v>8.3</v>
          </cell>
          <cell r="C415" t="str">
            <v>8.3.22</v>
          </cell>
          <cell r="Z415">
            <v>378635</v>
          </cell>
        </row>
        <row r="416">
          <cell r="B416" t="str">
            <v>8.3</v>
          </cell>
          <cell r="C416" t="str">
            <v>8.3.12</v>
          </cell>
          <cell r="Z416">
            <v>0</v>
          </cell>
        </row>
        <row r="417">
          <cell r="B417" t="str">
            <v>8.3</v>
          </cell>
          <cell r="C417" t="str">
            <v>8.3.22</v>
          </cell>
          <cell r="Z417">
            <v>1647757</v>
          </cell>
        </row>
        <row r="418">
          <cell r="B418" t="str">
            <v>8.3</v>
          </cell>
          <cell r="C418" t="str">
            <v>8.3.13</v>
          </cell>
          <cell r="Z418">
            <v>0</v>
          </cell>
        </row>
        <row r="419">
          <cell r="B419" t="str">
            <v>8.3</v>
          </cell>
          <cell r="C419" t="str">
            <v>8.3.14</v>
          </cell>
          <cell r="Z419">
            <v>0</v>
          </cell>
        </row>
        <row r="420">
          <cell r="B420" t="str">
            <v>8.3</v>
          </cell>
          <cell r="C420" t="str">
            <v>8.3.15</v>
          </cell>
          <cell r="Z420">
            <v>0</v>
          </cell>
        </row>
        <row r="421">
          <cell r="B421" t="str">
            <v>8.3</v>
          </cell>
          <cell r="C421" t="str">
            <v>8.3.16</v>
          </cell>
          <cell r="Z421">
            <v>0</v>
          </cell>
        </row>
        <row r="422">
          <cell r="B422" t="str">
            <v>8.3</v>
          </cell>
          <cell r="C422" t="str">
            <v>8.3.22</v>
          </cell>
          <cell r="Z422">
            <v>1699040</v>
          </cell>
        </row>
        <row r="423">
          <cell r="B423" t="str">
            <v>8.3</v>
          </cell>
          <cell r="C423" t="str">
            <v>8.3.22</v>
          </cell>
          <cell r="Z423">
            <v>422600</v>
          </cell>
        </row>
        <row r="424">
          <cell r="B424" t="str">
            <v>8.3</v>
          </cell>
          <cell r="C424" t="str">
            <v>8.3.22</v>
          </cell>
          <cell r="Z424">
            <v>2038527</v>
          </cell>
        </row>
        <row r="425">
          <cell r="B425" t="str">
            <v>8.3</v>
          </cell>
          <cell r="C425" t="str">
            <v>8.3.22</v>
          </cell>
          <cell r="Z425">
            <v>1055312</v>
          </cell>
        </row>
        <row r="426">
          <cell r="B426" t="str">
            <v>8.3</v>
          </cell>
          <cell r="C426" t="str">
            <v>8.3.23</v>
          </cell>
          <cell r="Z426">
            <v>384045</v>
          </cell>
        </row>
        <row r="427">
          <cell r="B427" t="str">
            <v>8.3</v>
          </cell>
          <cell r="C427" t="str">
            <v>8.3.17</v>
          </cell>
          <cell r="Z427">
            <v>0</v>
          </cell>
        </row>
        <row r="428">
          <cell r="B428" t="str">
            <v>8.3</v>
          </cell>
          <cell r="C428" t="str">
            <v>8.3.23</v>
          </cell>
          <cell r="Z428">
            <v>1161366</v>
          </cell>
        </row>
        <row r="429">
          <cell r="B429" t="str">
            <v>8.3</v>
          </cell>
          <cell r="C429" t="str">
            <v>8.3.18</v>
          </cell>
          <cell r="Z429">
            <v>0</v>
          </cell>
        </row>
        <row r="430">
          <cell r="B430" t="str">
            <v>8.3</v>
          </cell>
          <cell r="C430" t="str">
            <v>8.3.19</v>
          </cell>
          <cell r="Z430">
            <v>0</v>
          </cell>
        </row>
        <row r="431">
          <cell r="B431" t="str">
            <v>8.3</v>
          </cell>
          <cell r="C431" t="str">
            <v>8.3.20</v>
          </cell>
          <cell r="Z431">
            <v>0</v>
          </cell>
        </row>
        <row r="432">
          <cell r="B432" t="str">
            <v>8.3</v>
          </cell>
          <cell r="C432" t="str">
            <v>8.3.21</v>
          </cell>
          <cell r="Z432">
            <v>0</v>
          </cell>
        </row>
        <row r="433">
          <cell r="B433" t="str">
            <v>8.3</v>
          </cell>
          <cell r="C433" t="str">
            <v>8.3.22</v>
          </cell>
          <cell r="Z433">
            <v>0</v>
          </cell>
        </row>
        <row r="434">
          <cell r="B434" t="str">
            <v>8.3</v>
          </cell>
          <cell r="C434" t="str">
            <v>8.3.23</v>
          </cell>
          <cell r="Z434">
            <v>454856</v>
          </cell>
        </row>
        <row r="435">
          <cell r="B435" t="str">
            <v>8.3</v>
          </cell>
          <cell r="C435" t="str">
            <v>8.3.23</v>
          </cell>
          <cell r="Z435">
            <v>849520</v>
          </cell>
        </row>
        <row r="436">
          <cell r="B436" t="str">
            <v>8.3</v>
          </cell>
          <cell r="C436" t="str">
            <v>8.3.23</v>
          </cell>
          <cell r="Z436">
            <v>117166</v>
          </cell>
        </row>
        <row r="437">
          <cell r="B437" t="str">
            <v>8.3</v>
          </cell>
          <cell r="C437" t="str">
            <v>8.3.23</v>
          </cell>
          <cell r="Z437">
            <v>698010</v>
          </cell>
        </row>
        <row r="438">
          <cell r="B438" t="str">
            <v>8.3</v>
          </cell>
          <cell r="C438" t="str">
            <v>8.3.23</v>
          </cell>
          <cell r="Z438">
            <v>0</v>
          </cell>
        </row>
        <row r="439">
          <cell r="B439" t="str">
            <v>8.3</v>
          </cell>
          <cell r="C439" t="str">
            <v>8.3.23</v>
          </cell>
          <cell r="Z439">
            <v>1812600</v>
          </cell>
        </row>
        <row r="440">
          <cell r="B440" t="str">
            <v>8.3</v>
          </cell>
          <cell r="C440" t="str">
            <v>8.3.24</v>
          </cell>
          <cell r="Z440">
            <v>1179450</v>
          </cell>
        </row>
        <row r="441">
          <cell r="B441" t="str">
            <v>8.3</v>
          </cell>
          <cell r="C441" t="str">
            <v>8.3.24</v>
          </cell>
          <cell r="Z441">
            <v>1740750</v>
          </cell>
        </row>
        <row r="442">
          <cell r="B442" t="str">
            <v>8.3</v>
          </cell>
          <cell r="C442" t="str">
            <v>8.3.24</v>
          </cell>
          <cell r="Z442">
            <v>0</v>
          </cell>
        </row>
        <row r="443">
          <cell r="B443" t="str">
            <v>8.3</v>
          </cell>
          <cell r="C443" t="str">
            <v>8.3.24</v>
          </cell>
          <cell r="Z443">
            <v>392050</v>
          </cell>
        </row>
        <row r="444">
          <cell r="B444" t="str">
            <v>8.3</v>
          </cell>
          <cell r="C444" t="str">
            <v>8.3.24</v>
          </cell>
          <cell r="Z444">
            <v>203365</v>
          </cell>
        </row>
        <row r="445">
          <cell r="B445" t="str">
            <v>8.3</v>
          </cell>
          <cell r="C445" t="str">
            <v>8.3.24</v>
          </cell>
          <cell r="Z445">
            <v>451416</v>
          </cell>
        </row>
        <row r="446">
          <cell r="B446" t="str">
            <v>8.3</v>
          </cell>
          <cell r="C446" t="str">
            <v>8.3.24</v>
          </cell>
          <cell r="Z446">
            <v>233268</v>
          </cell>
        </row>
        <row r="447">
          <cell r="B447" t="str">
            <v>8.3</v>
          </cell>
          <cell r="C447" t="str">
            <v>8.3.25</v>
          </cell>
          <cell r="Z447">
            <v>0</v>
          </cell>
        </row>
        <row r="448">
          <cell r="B448" t="str">
            <v>8.3</v>
          </cell>
          <cell r="C448" t="str">
            <v>8.3.24</v>
          </cell>
          <cell r="Z448">
            <v>585000</v>
          </cell>
        </row>
        <row r="449">
          <cell r="B449" t="str">
            <v>8.3</v>
          </cell>
          <cell r="C449" t="str">
            <v>8.3.24</v>
          </cell>
          <cell r="Z449">
            <v>1429630</v>
          </cell>
        </row>
        <row r="450">
          <cell r="B450" t="str">
            <v>8.3</v>
          </cell>
          <cell r="C450" t="str">
            <v>8.3.26</v>
          </cell>
          <cell r="Z450">
            <v>0</v>
          </cell>
        </row>
        <row r="451">
          <cell r="B451" t="str">
            <v>8.3</v>
          </cell>
          <cell r="C451" t="str">
            <v>8.3.27</v>
          </cell>
          <cell r="Z451">
            <v>0</v>
          </cell>
        </row>
        <row r="452">
          <cell r="B452" t="str">
            <v>8.3</v>
          </cell>
          <cell r="C452" t="str">
            <v>8.3.28</v>
          </cell>
          <cell r="Z452">
            <v>0</v>
          </cell>
        </row>
        <row r="453">
          <cell r="B453" t="str">
            <v>8.3</v>
          </cell>
          <cell r="C453" t="str">
            <v>8.3.30</v>
          </cell>
          <cell r="Z453">
            <v>616950</v>
          </cell>
        </row>
        <row r="454">
          <cell r="B454" t="str">
            <v>8.3</v>
          </cell>
          <cell r="C454" t="str">
            <v>8.3.30</v>
          </cell>
          <cell r="Z454">
            <v>149632</v>
          </cell>
        </row>
        <row r="455">
          <cell r="B455" t="str">
            <v>8.3</v>
          </cell>
          <cell r="C455" t="str">
            <v>8.3.30</v>
          </cell>
          <cell r="Z455">
            <v>1495000</v>
          </cell>
        </row>
        <row r="456">
          <cell r="B456" t="str">
            <v>8.3</v>
          </cell>
          <cell r="C456" t="str">
            <v>8.3.30</v>
          </cell>
          <cell r="Z456">
            <v>141086</v>
          </cell>
        </row>
        <row r="457">
          <cell r="B457" t="str">
            <v>8.3</v>
          </cell>
          <cell r="C457" t="str">
            <v>8.3.30</v>
          </cell>
          <cell r="Z457">
            <v>386484</v>
          </cell>
        </row>
        <row r="458">
          <cell r="B458" t="str">
            <v>8.3</v>
          </cell>
          <cell r="C458" t="str">
            <v>8.3.30</v>
          </cell>
          <cell r="Z458">
            <v>231035</v>
          </cell>
        </row>
        <row r="459">
          <cell r="B459" t="str">
            <v>8.3</v>
          </cell>
          <cell r="C459" t="str">
            <v>8.3.30</v>
          </cell>
          <cell r="Z459">
            <v>135418</v>
          </cell>
        </row>
        <row r="460">
          <cell r="B460" t="str">
            <v>8.3</v>
          </cell>
          <cell r="C460" t="str">
            <v>8.3.29</v>
          </cell>
          <cell r="Z460">
            <v>0</v>
          </cell>
        </row>
        <row r="461">
          <cell r="B461" t="str">
            <v>8.3</v>
          </cell>
          <cell r="C461" t="str">
            <v>8.3.30</v>
          </cell>
          <cell r="Z461">
            <v>32064</v>
          </cell>
        </row>
        <row r="462">
          <cell r="B462" t="str">
            <v>8.3</v>
          </cell>
          <cell r="C462" t="str">
            <v>8.3.30</v>
          </cell>
          <cell r="Z462">
            <v>32207</v>
          </cell>
        </row>
        <row r="463">
          <cell r="B463" t="str">
            <v>8.3</v>
          </cell>
          <cell r="C463" t="str">
            <v>8.3.30</v>
          </cell>
          <cell r="Z463">
            <v>0</v>
          </cell>
        </row>
        <row r="464">
          <cell r="B464" t="str">
            <v>8.3</v>
          </cell>
          <cell r="C464" t="str">
            <v>8.3.31</v>
          </cell>
          <cell r="Z464">
            <v>47328</v>
          </cell>
        </row>
        <row r="465">
          <cell r="B465" t="str">
            <v>8.3</v>
          </cell>
          <cell r="C465" t="str">
            <v>8.3.31</v>
          </cell>
          <cell r="Z465">
            <v>16686</v>
          </cell>
        </row>
        <row r="466">
          <cell r="B466" t="str">
            <v>8.3</v>
          </cell>
          <cell r="C466" t="str">
            <v>8.3.31</v>
          </cell>
          <cell r="Z466">
            <v>112044</v>
          </cell>
        </row>
        <row r="467">
          <cell r="B467" t="str">
            <v>8.3</v>
          </cell>
          <cell r="C467" t="str">
            <v>8.3.31</v>
          </cell>
          <cell r="Z467">
            <v>638060</v>
          </cell>
        </row>
        <row r="468">
          <cell r="B468" t="str">
            <v>8.3</v>
          </cell>
          <cell r="C468" t="str">
            <v>8.3.31</v>
          </cell>
          <cell r="Z468">
            <v>129582</v>
          </cell>
        </row>
        <row r="469">
          <cell r="B469" t="str">
            <v>8.3</v>
          </cell>
          <cell r="C469" t="str">
            <v>8.3.31</v>
          </cell>
          <cell r="Z469">
            <v>8850</v>
          </cell>
        </row>
        <row r="470">
          <cell r="B470" t="str">
            <v>8.3</v>
          </cell>
          <cell r="C470" t="str">
            <v>8.3.31</v>
          </cell>
          <cell r="Z470">
            <v>9420</v>
          </cell>
        </row>
        <row r="471">
          <cell r="B471" t="str">
            <v>8.3</v>
          </cell>
          <cell r="C471" t="str">
            <v>8.3.31</v>
          </cell>
          <cell r="Z471">
            <v>0</v>
          </cell>
        </row>
        <row r="472">
          <cell r="B472" t="str">
            <v>8.3</v>
          </cell>
          <cell r="C472" t="str">
            <v>8.3.31</v>
          </cell>
          <cell r="Z472">
            <v>780357</v>
          </cell>
        </row>
        <row r="473">
          <cell r="B473" t="str">
            <v>8.3</v>
          </cell>
          <cell r="C473" t="str">
            <v>8.3.32</v>
          </cell>
          <cell r="Z473">
            <v>0</v>
          </cell>
        </row>
        <row r="474">
          <cell r="B474" t="str">
            <v>8.3</v>
          </cell>
          <cell r="C474" t="str">
            <v>8.3.33</v>
          </cell>
          <cell r="Z474">
            <v>0</v>
          </cell>
        </row>
        <row r="475">
          <cell r="B475" t="str">
            <v>8.3</v>
          </cell>
          <cell r="C475" t="str">
            <v>8.3.31</v>
          </cell>
          <cell r="Z475">
            <v>424760</v>
          </cell>
        </row>
        <row r="476">
          <cell r="B476" t="str">
            <v>8.3</v>
          </cell>
          <cell r="C476" t="str">
            <v>8.3.31</v>
          </cell>
          <cell r="Z476">
            <v>58583</v>
          </cell>
        </row>
        <row r="477">
          <cell r="B477" t="str">
            <v>8.3</v>
          </cell>
          <cell r="C477" t="str">
            <v>8.3.32</v>
          </cell>
          <cell r="Z477">
            <v>105650</v>
          </cell>
        </row>
        <row r="478">
          <cell r="B478" t="str">
            <v>8.3</v>
          </cell>
          <cell r="C478" t="str">
            <v>8.3.32</v>
          </cell>
          <cell r="Z478">
            <v>1658530</v>
          </cell>
        </row>
        <row r="479">
          <cell r="B479" t="str">
            <v>8.3</v>
          </cell>
          <cell r="C479" t="str">
            <v>8.3.32</v>
          </cell>
          <cell r="Z479">
            <v>1239750</v>
          </cell>
        </row>
        <row r="480">
          <cell r="B480" t="str">
            <v>8.3</v>
          </cell>
          <cell r="C480" t="str">
            <v>8.3.32</v>
          </cell>
          <cell r="Z480">
            <v>201336</v>
          </cell>
        </row>
        <row r="481">
          <cell r="B481" t="str">
            <v>8.3</v>
          </cell>
          <cell r="C481" t="str">
            <v>8.3.32</v>
          </cell>
          <cell r="Z481">
            <v>527656</v>
          </cell>
        </row>
        <row r="482">
          <cell r="B482" t="str">
            <v>8.3</v>
          </cell>
          <cell r="C482" t="str">
            <v>8.3.32</v>
          </cell>
          <cell r="Z482">
            <v>128015</v>
          </cell>
        </row>
        <row r="483">
          <cell r="B483" t="str">
            <v>8.3</v>
          </cell>
          <cell r="C483" t="str">
            <v>8.3.34</v>
          </cell>
          <cell r="Z483">
            <v>0</v>
          </cell>
        </row>
        <row r="484">
          <cell r="B484" t="str">
            <v>8.3</v>
          </cell>
          <cell r="C484" t="str">
            <v>8.3.32</v>
          </cell>
          <cell r="Z484">
            <v>453150</v>
          </cell>
        </row>
        <row r="485">
          <cell r="B485" t="str">
            <v>8.3</v>
          </cell>
          <cell r="C485" t="str">
            <v>8.3.32</v>
          </cell>
          <cell r="Z485">
            <v>393150</v>
          </cell>
        </row>
        <row r="486">
          <cell r="B486" t="str">
            <v>8.3</v>
          </cell>
          <cell r="C486" t="str">
            <v>8.3.32</v>
          </cell>
          <cell r="Z486">
            <v>2088900</v>
          </cell>
        </row>
        <row r="487">
          <cell r="B487" t="str">
            <v>8.3</v>
          </cell>
          <cell r="C487" t="str">
            <v>8.3.35</v>
          </cell>
          <cell r="Z487">
            <v>0</v>
          </cell>
        </row>
        <row r="488">
          <cell r="B488" t="str">
            <v>8.3</v>
          </cell>
          <cell r="C488" t="str">
            <v>8.3.32</v>
          </cell>
          <cell r="Z488">
            <v>392050</v>
          </cell>
        </row>
        <row r="489">
          <cell r="B489" t="str">
            <v>8.3</v>
          </cell>
          <cell r="C489" t="str">
            <v>8.3.33</v>
          </cell>
          <cell r="Z489">
            <v>284711</v>
          </cell>
        </row>
        <row r="490">
          <cell r="B490" t="str">
            <v>8.3</v>
          </cell>
          <cell r="C490" t="str">
            <v>8.3.36</v>
          </cell>
          <cell r="Z490">
            <v>0</v>
          </cell>
        </row>
        <row r="491">
          <cell r="B491" t="str">
            <v>8.3</v>
          </cell>
          <cell r="C491" t="str">
            <v>8.3.33</v>
          </cell>
          <cell r="Z491">
            <v>27000</v>
          </cell>
        </row>
        <row r="492">
          <cell r="B492" t="str">
            <v>8.3</v>
          </cell>
          <cell r="C492" t="str">
            <v>8.3.33</v>
          </cell>
          <cell r="Z492">
            <v>98400</v>
          </cell>
        </row>
        <row r="493">
          <cell r="B493" t="str">
            <v>8.3</v>
          </cell>
          <cell r="C493" t="str">
            <v>8.3.37</v>
          </cell>
          <cell r="Z493">
            <v>0</v>
          </cell>
        </row>
        <row r="494">
          <cell r="B494" t="str">
            <v>8.3</v>
          </cell>
          <cell r="C494" t="str">
            <v>8.3.38</v>
          </cell>
          <cell r="Z494">
            <v>0</v>
          </cell>
        </row>
        <row r="495">
          <cell r="B495" t="str">
            <v>8.3</v>
          </cell>
          <cell r="C495" t="str">
            <v>8.3.39</v>
          </cell>
          <cell r="Z495">
            <v>0</v>
          </cell>
        </row>
        <row r="496">
          <cell r="B496" t="str">
            <v>8.3</v>
          </cell>
          <cell r="C496" t="str">
            <v>8.3.40</v>
          </cell>
          <cell r="Z496">
            <v>666306</v>
          </cell>
        </row>
        <row r="497">
          <cell r="B497" t="str">
            <v>8.3</v>
          </cell>
          <cell r="C497" t="str">
            <v>8.3.40</v>
          </cell>
          <cell r="Z497">
            <v>154976</v>
          </cell>
        </row>
        <row r="498">
          <cell r="B498" t="str">
            <v>8.3</v>
          </cell>
          <cell r="C498" t="str">
            <v>8.3.40</v>
          </cell>
          <cell r="Z498">
            <v>1532375</v>
          </cell>
        </row>
        <row r="499">
          <cell r="B499" t="str">
            <v>8.3</v>
          </cell>
          <cell r="C499" t="str">
            <v>8.3.40</v>
          </cell>
          <cell r="Z499">
            <v>160325</v>
          </cell>
        </row>
        <row r="500">
          <cell r="B500" t="str">
            <v>8.3</v>
          </cell>
          <cell r="C500" t="str">
            <v>8.3.40</v>
          </cell>
          <cell r="Z500">
            <v>418691</v>
          </cell>
        </row>
        <row r="501">
          <cell r="B501" t="str">
            <v>8.3</v>
          </cell>
          <cell r="C501" t="str">
            <v>8.3.40</v>
          </cell>
          <cell r="Z501">
            <v>277242</v>
          </cell>
        </row>
        <row r="502">
          <cell r="B502" t="str">
            <v>8.3</v>
          </cell>
          <cell r="C502" t="str">
            <v>8.3.40</v>
          </cell>
          <cell r="Z502">
            <v>135418</v>
          </cell>
        </row>
        <row r="503">
          <cell r="B503" t="str">
            <v>8.3</v>
          </cell>
          <cell r="C503" t="str">
            <v>8.3.40</v>
          </cell>
          <cell r="Z503">
            <v>0</v>
          </cell>
        </row>
        <row r="504">
          <cell r="B504" t="str">
            <v>8.3</v>
          </cell>
          <cell r="C504" t="str">
            <v>8.3.40</v>
          </cell>
          <cell r="Z504">
            <v>32064</v>
          </cell>
        </row>
        <row r="505">
          <cell r="B505" t="str">
            <v>8.3</v>
          </cell>
          <cell r="C505" t="str">
            <v>8.3.40</v>
          </cell>
          <cell r="Z505">
            <v>32207</v>
          </cell>
        </row>
        <row r="506">
          <cell r="B506" t="str">
            <v>8.3</v>
          </cell>
          <cell r="C506" t="str">
            <v>8.3.41</v>
          </cell>
          <cell r="Z506">
            <v>0</v>
          </cell>
        </row>
        <row r="507">
          <cell r="B507" t="str">
            <v>8.3</v>
          </cell>
          <cell r="C507" t="str">
            <v>8.3.42</v>
          </cell>
          <cell r="Z507">
            <v>0</v>
          </cell>
        </row>
        <row r="508">
          <cell r="B508" t="str">
            <v>8.3</v>
          </cell>
          <cell r="C508" t="str">
            <v>8.3.41</v>
          </cell>
          <cell r="Z508">
            <v>123390</v>
          </cell>
        </row>
        <row r="509">
          <cell r="B509" t="str">
            <v>8.3</v>
          </cell>
          <cell r="C509" t="str">
            <v>8.3.41</v>
          </cell>
          <cell r="Z509">
            <v>19239</v>
          </cell>
        </row>
        <row r="510">
          <cell r="B510" t="str">
            <v>8.3</v>
          </cell>
          <cell r="C510" t="str">
            <v>8.3.43</v>
          </cell>
          <cell r="Z510">
            <v>0</v>
          </cell>
        </row>
        <row r="511">
          <cell r="B511" t="str">
            <v>8.3</v>
          </cell>
          <cell r="C511" t="str">
            <v>8.3.41</v>
          </cell>
          <cell r="Z511">
            <v>63104</v>
          </cell>
        </row>
        <row r="512">
          <cell r="B512" t="str">
            <v>8.3</v>
          </cell>
          <cell r="C512" t="str">
            <v>8.3.41</v>
          </cell>
          <cell r="Z512">
            <v>22248</v>
          </cell>
        </row>
        <row r="513">
          <cell r="B513" t="str">
            <v>8.3</v>
          </cell>
          <cell r="C513" t="str">
            <v>8.3.41</v>
          </cell>
          <cell r="Z513">
            <v>149392</v>
          </cell>
        </row>
        <row r="514">
          <cell r="B514" t="str">
            <v>8.3</v>
          </cell>
          <cell r="C514" t="str">
            <v>8.3.41</v>
          </cell>
          <cell r="Z514">
            <v>972780</v>
          </cell>
        </row>
        <row r="515">
          <cell r="B515" t="str">
            <v>8.3</v>
          </cell>
          <cell r="C515" t="str">
            <v>8.3.41</v>
          </cell>
          <cell r="Z515">
            <v>172776</v>
          </cell>
        </row>
        <row r="516">
          <cell r="B516" t="str">
            <v>8.3</v>
          </cell>
          <cell r="C516" t="str">
            <v>8.3.41</v>
          </cell>
          <cell r="Z516">
            <v>11800</v>
          </cell>
        </row>
        <row r="517">
          <cell r="B517" t="str">
            <v>8.3</v>
          </cell>
          <cell r="C517" t="str">
            <v>8.3.41</v>
          </cell>
          <cell r="Z517">
            <v>12560</v>
          </cell>
        </row>
        <row r="518">
          <cell r="B518" t="str">
            <v>8.3</v>
          </cell>
          <cell r="C518" t="str">
            <v>8.3.44</v>
          </cell>
          <cell r="Z518">
            <v>0</v>
          </cell>
        </row>
        <row r="519">
          <cell r="B519" t="str">
            <v>8.3</v>
          </cell>
          <cell r="C519" t="str">
            <v>8.3.41</v>
          </cell>
          <cell r="Z519">
            <v>780357</v>
          </cell>
        </row>
        <row r="520">
          <cell r="B520" t="str">
            <v>8.3</v>
          </cell>
          <cell r="C520" t="str">
            <v>8.3.45</v>
          </cell>
          <cell r="Z520">
            <v>0</v>
          </cell>
        </row>
        <row r="521">
          <cell r="B521" t="str">
            <v>8.3</v>
          </cell>
          <cell r="C521" t="str">
            <v>8.3.46</v>
          </cell>
          <cell r="Z521">
            <v>0</v>
          </cell>
        </row>
        <row r="522">
          <cell r="B522" t="str">
            <v>8.3</v>
          </cell>
          <cell r="C522" t="str">
            <v>8.3.42</v>
          </cell>
          <cell r="Z522">
            <v>424760</v>
          </cell>
        </row>
        <row r="523">
          <cell r="B523" t="str">
            <v>8.3</v>
          </cell>
          <cell r="C523" t="str">
            <v>8.3.42</v>
          </cell>
          <cell r="Z523">
            <v>58583</v>
          </cell>
        </row>
        <row r="524">
          <cell r="B524" t="str">
            <v>8.3</v>
          </cell>
          <cell r="C524" t="str">
            <v>8.3.42</v>
          </cell>
          <cell r="Z524">
            <v>105650</v>
          </cell>
        </row>
        <row r="525">
          <cell r="B525" t="str">
            <v>8.3</v>
          </cell>
          <cell r="C525" t="str">
            <v>8.3.42</v>
          </cell>
          <cell r="Z525">
            <v>2595960</v>
          </cell>
        </row>
        <row r="526">
          <cell r="B526" t="str">
            <v>8.3</v>
          </cell>
          <cell r="C526" t="str">
            <v>8.3.42</v>
          </cell>
          <cell r="Z526">
            <v>1487700</v>
          </cell>
        </row>
        <row r="527">
          <cell r="B527" t="str">
            <v>8.3</v>
          </cell>
          <cell r="C527" t="str">
            <v>8.3.42</v>
          </cell>
          <cell r="Z527">
            <v>201336</v>
          </cell>
        </row>
        <row r="528">
          <cell r="B528" t="str">
            <v>8.3</v>
          </cell>
          <cell r="C528" t="str">
            <v>8.3.42</v>
          </cell>
          <cell r="Z528">
            <v>527656</v>
          </cell>
        </row>
        <row r="529">
          <cell r="B529" t="str">
            <v>8.3</v>
          </cell>
          <cell r="C529" t="str">
            <v>8.3.42</v>
          </cell>
          <cell r="Z529">
            <v>128015</v>
          </cell>
        </row>
        <row r="530">
          <cell r="B530" t="str">
            <v>8.3</v>
          </cell>
          <cell r="C530" t="str">
            <v>8.3.47</v>
          </cell>
          <cell r="Z530">
            <v>0</v>
          </cell>
        </row>
        <row r="531">
          <cell r="B531" t="str">
            <v>8.3</v>
          </cell>
          <cell r="C531" t="str">
            <v>8.3.42</v>
          </cell>
          <cell r="Z531">
            <v>453150</v>
          </cell>
        </row>
        <row r="532">
          <cell r="B532" t="str">
            <v>8.3</v>
          </cell>
          <cell r="C532" t="str">
            <v>8.3.42</v>
          </cell>
          <cell r="Z532">
            <v>393150</v>
          </cell>
        </row>
        <row r="533">
          <cell r="B533" t="str">
            <v>8.3</v>
          </cell>
          <cell r="C533" t="str">
            <v>8.3.43</v>
          </cell>
          <cell r="Z533">
            <v>2785200</v>
          </cell>
        </row>
        <row r="534">
          <cell r="B534" t="str">
            <v>8.3</v>
          </cell>
          <cell r="C534" t="str">
            <v>8.3.48</v>
          </cell>
          <cell r="Z534">
            <v>0</v>
          </cell>
        </row>
        <row r="535">
          <cell r="B535" t="str">
            <v>8.3</v>
          </cell>
          <cell r="C535" t="str">
            <v>8.3.43</v>
          </cell>
          <cell r="Z535">
            <v>392050</v>
          </cell>
        </row>
        <row r="536">
          <cell r="B536" t="str">
            <v>8.3</v>
          </cell>
          <cell r="C536" t="str">
            <v>8.3.43</v>
          </cell>
          <cell r="Z536">
            <v>203365</v>
          </cell>
        </row>
        <row r="537">
          <cell r="B537" t="str">
            <v>8.3</v>
          </cell>
          <cell r="C537" t="str">
            <v>8.3.49</v>
          </cell>
          <cell r="Z537">
            <v>0</v>
          </cell>
        </row>
        <row r="538">
          <cell r="B538" t="str">
            <v>8.3</v>
          </cell>
          <cell r="C538" t="str">
            <v>8.3.43</v>
          </cell>
          <cell r="Z538">
            <v>36000</v>
          </cell>
        </row>
        <row r="539">
          <cell r="B539" t="str">
            <v>8.3</v>
          </cell>
          <cell r="C539" t="str">
            <v>8.3.43</v>
          </cell>
          <cell r="Z539">
            <v>98400</v>
          </cell>
        </row>
        <row r="540">
          <cell r="B540" t="str">
            <v>8.3</v>
          </cell>
          <cell r="C540" t="str">
            <v>8.3.50</v>
          </cell>
          <cell r="Z540">
            <v>0</v>
          </cell>
        </row>
        <row r="541">
          <cell r="B541" t="str">
            <v>8.3</v>
          </cell>
          <cell r="C541" t="str">
            <v>8.3.51</v>
          </cell>
          <cell r="Z541">
            <v>0</v>
          </cell>
        </row>
        <row r="542">
          <cell r="B542" t="str">
            <v>8.3</v>
          </cell>
          <cell r="C542" t="str">
            <v>8.3.52</v>
          </cell>
          <cell r="Z542">
            <v>0</v>
          </cell>
        </row>
        <row r="543">
          <cell r="B543" t="str">
            <v>8.3</v>
          </cell>
          <cell r="C543" t="str">
            <v>8.3.50</v>
          </cell>
          <cell r="Z543">
            <v>423639</v>
          </cell>
        </row>
        <row r="544">
          <cell r="B544" t="str">
            <v>8.3</v>
          </cell>
          <cell r="C544" t="str">
            <v>8.3.50</v>
          </cell>
          <cell r="Z544">
            <v>448500</v>
          </cell>
        </row>
        <row r="545">
          <cell r="B545" t="str">
            <v>8.3</v>
          </cell>
          <cell r="C545" t="str">
            <v>8.3.50</v>
          </cell>
          <cell r="Z545">
            <v>51304</v>
          </cell>
        </row>
        <row r="546">
          <cell r="B546" t="str">
            <v>8.3</v>
          </cell>
          <cell r="C546" t="str">
            <v>8.3.50</v>
          </cell>
          <cell r="Z546">
            <v>193242</v>
          </cell>
        </row>
        <row r="547">
          <cell r="B547" t="str">
            <v>8.3</v>
          </cell>
          <cell r="C547" t="str">
            <v>8.3.50</v>
          </cell>
          <cell r="Z547">
            <v>92414</v>
          </cell>
        </row>
        <row r="548">
          <cell r="B548" t="str">
            <v>8.3</v>
          </cell>
          <cell r="C548" t="str">
            <v>8.3.53</v>
          </cell>
          <cell r="Z548">
            <v>0</v>
          </cell>
        </row>
        <row r="549">
          <cell r="B549" t="str">
            <v>8.3</v>
          </cell>
          <cell r="C549" t="str">
            <v>8.3.50</v>
          </cell>
          <cell r="Z549">
            <v>32064</v>
          </cell>
        </row>
        <row r="550">
          <cell r="B550" t="str">
            <v>8.3</v>
          </cell>
          <cell r="C550" t="str">
            <v>8.3.50</v>
          </cell>
          <cell r="Z550">
            <v>32207</v>
          </cell>
        </row>
        <row r="551">
          <cell r="B551" t="str">
            <v>8.3</v>
          </cell>
          <cell r="C551" t="str">
            <v>8.3.54</v>
          </cell>
          <cell r="Z551">
            <v>0</v>
          </cell>
        </row>
        <row r="552">
          <cell r="B552" t="str">
            <v>8.3</v>
          </cell>
          <cell r="C552" t="str">
            <v>8.3.55</v>
          </cell>
          <cell r="Z552">
            <v>0</v>
          </cell>
        </row>
        <row r="553">
          <cell r="B553" t="str">
            <v>8.3</v>
          </cell>
          <cell r="C553" t="str">
            <v>8.3.50</v>
          </cell>
          <cell r="Z553">
            <v>123390</v>
          </cell>
        </row>
        <row r="554">
          <cell r="B554" t="str">
            <v>8.3</v>
          </cell>
          <cell r="C554" t="str">
            <v>8.3.50</v>
          </cell>
          <cell r="Z554">
            <v>19239</v>
          </cell>
        </row>
        <row r="555">
          <cell r="B555" t="str">
            <v>8.3</v>
          </cell>
          <cell r="C555" t="str">
            <v>8.3.56</v>
          </cell>
          <cell r="Z555">
            <v>0</v>
          </cell>
        </row>
        <row r="556">
          <cell r="B556" t="str">
            <v>8.3</v>
          </cell>
          <cell r="C556" t="str">
            <v>8.3.51</v>
          </cell>
          <cell r="Z556">
            <v>15776</v>
          </cell>
        </row>
        <row r="557">
          <cell r="B557" t="str">
            <v>8.3</v>
          </cell>
          <cell r="C557" t="str">
            <v>8.3.51</v>
          </cell>
          <cell r="Z557">
            <v>5562</v>
          </cell>
        </row>
        <row r="558">
          <cell r="B558" t="str">
            <v>8.3</v>
          </cell>
          <cell r="C558" t="str">
            <v>8.3.51</v>
          </cell>
          <cell r="Z558">
            <v>37348</v>
          </cell>
        </row>
        <row r="559">
          <cell r="B559" t="str">
            <v>8.3</v>
          </cell>
          <cell r="C559" t="str">
            <v>8.3.51</v>
          </cell>
          <cell r="Z559">
            <v>376560</v>
          </cell>
        </row>
        <row r="560">
          <cell r="B560" t="str">
            <v>8.3</v>
          </cell>
          <cell r="C560" t="str">
            <v>8.3.51</v>
          </cell>
          <cell r="Z560">
            <v>43194</v>
          </cell>
        </row>
        <row r="561">
          <cell r="B561" t="str">
            <v>8.3</v>
          </cell>
          <cell r="C561" t="str">
            <v>8.3.51</v>
          </cell>
          <cell r="Z561">
            <v>2950</v>
          </cell>
        </row>
        <row r="562">
          <cell r="B562" t="str">
            <v>8.3</v>
          </cell>
          <cell r="C562" t="str">
            <v>8.3.51</v>
          </cell>
          <cell r="Z562">
            <v>3140</v>
          </cell>
        </row>
        <row r="563">
          <cell r="B563" t="str">
            <v>8.3</v>
          </cell>
          <cell r="C563" t="str">
            <v>8.3.57</v>
          </cell>
          <cell r="Z563">
            <v>0</v>
          </cell>
        </row>
        <row r="564">
          <cell r="B564" t="str">
            <v>8.3</v>
          </cell>
          <cell r="C564" t="str">
            <v>8.3.51</v>
          </cell>
          <cell r="Z564">
            <v>696300</v>
          </cell>
        </row>
        <row r="565">
          <cell r="B565" t="str">
            <v>8.3</v>
          </cell>
          <cell r="C565" t="str">
            <v>8.3.58</v>
          </cell>
          <cell r="Z565">
            <v>0</v>
          </cell>
        </row>
        <row r="566">
          <cell r="B566" t="str">
            <v>8.3</v>
          </cell>
          <cell r="C566" t="str">
            <v>8.3.51</v>
          </cell>
          <cell r="Z566">
            <v>9000</v>
          </cell>
        </row>
        <row r="567">
          <cell r="B567" t="str">
            <v>8.3</v>
          </cell>
          <cell r="C567" t="str">
            <v>8.3.59</v>
          </cell>
          <cell r="Z567">
            <v>0</v>
          </cell>
        </row>
        <row r="568">
          <cell r="B568" t="str">
            <v>8.3</v>
          </cell>
          <cell r="C568" t="str">
            <v>8.3.60</v>
          </cell>
          <cell r="Z568">
            <v>0</v>
          </cell>
        </row>
        <row r="569">
          <cell r="B569" t="str">
            <v>8.3</v>
          </cell>
          <cell r="C569" t="str">
            <v>8.3.61</v>
          </cell>
          <cell r="Z569">
            <v>0</v>
          </cell>
        </row>
        <row r="570">
          <cell r="B570" t="str">
            <v>8.3</v>
          </cell>
          <cell r="C570" t="str">
            <v>8.3.60</v>
          </cell>
          <cell r="Z570">
            <v>518238</v>
          </cell>
        </row>
        <row r="571">
          <cell r="B571" t="str">
            <v>8.3</v>
          </cell>
          <cell r="C571" t="str">
            <v>8.3.60</v>
          </cell>
          <cell r="Z571">
            <v>496992</v>
          </cell>
        </row>
        <row r="572">
          <cell r="B572" t="str">
            <v>8.3</v>
          </cell>
          <cell r="C572" t="str">
            <v>8.3.60</v>
          </cell>
          <cell r="Z572">
            <v>239200</v>
          </cell>
        </row>
        <row r="573">
          <cell r="B573" t="str">
            <v>8.3</v>
          </cell>
          <cell r="C573" t="str">
            <v>8.3.60</v>
          </cell>
          <cell r="Z573">
            <v>153912</v>
          </cell>
        </row>
        <row r="574">
          <cell r="B574" t="str">
            <v>8.3</v>
          </cell>
          <cell r="C574" t="str">
            <v>8.3.60</v>
          </cell>
          <cell r="Z574">
            <v>32207</v>
          </cell>
        </row>
        <row r="575">
          <cell r="B575" t="str">
            <v>8.3</v>
          </cell>
          <cell r="C575" t="str">
            <v>8.3.60</v>
          </cell>
          <cell r="Z575">
            <v>46207</v>
          </cell>
        </row>
        <row r="576">
          <cell r="B576" t="str">
            <v>8.3</v>
          </cell>
          <cell r="C576" t="str">
            <v>8.3.60</v>
          </cell>
          <cell r="Z576">
            <v>67709</v>
          </cell>
        </row>
        <row r="577">
          <cell r="B577" t="str">
            <v>8.3</v>
          </cell>
          <cell r="C577" t="str">
            <v>8.3.62</v>
          </cell>
          <cell r="Z577">
            <v>0</v>
          </cell>
        </row>
        <row r="578">
          <cell r="B578" t="str">
            <v>8.3</v>
          </cell>
          <cell r="C578" t="str">
            <v>8.3.60</v>
          </cell>
          <cell r="Z578">
            <v>21376</v>
          </cell>
        </row>
        <row r="579">
          <cell r="B579" t="str">
            <v>8.3</v>
          </cell>
          <cell r="C579" t="str">
            <v>8.3.60</v>
          </cell>
          <cell r="Z579">
            <v>32207</v>
          </cell>
        </row>
        <row r="580">
          <cell r="B580" t="str">
            <v>8.3</v>
          </cell>
          <cell r="C580" t="str">
            <v>8.3.63</v>
          </cell>
          <cell r="Z580">
            <v>0</v>
          </cell>
        </row>
        <row r="581">
          <cell r="B581" t="str">
            <v>8.3</v>
          </cell>
          <cell r="C581" t="str">
            <v>8.3.61</v>
          </cell>
          <cell r="Z581">
            <v>23664</v>
          </cell>
        </row>
        <row r="582">
          <cell r="B582" t="str">
            <v>8.3</v>
          </cell>
          <cell r="C582" t="str">
            <v>8.3.61</v>
          </cell>
          <cell r="Z582">
            <v>8343</v>
          </cell>
        </row>
        <row r="583">
          <cell r="B583" t="str">
            <v>8.3</v>
          </cell>
          <cell r="C583" t="str">
            <v>8.3.61</v>
          </cell>
          <cell r="Z583">
            <v>56022</v>
          </cell>
        </row>
        <row r="584">
          <cell r="B584" t="str">
            <v>8.3</v>
          </cell>
          <cell r="C584" t="str">
            <v>8.3.61</v>
          </cell>
          <cell r="Z584">
            <v>251040</v>
          </cell>
        </row>
        <row r="585">
          <cell r="B585" t="str">
            <v>8.3</v>
          </cell>
          <cell r="C585" t="str">
            <v>8.3.61</v>
          </cell>
          <cell r="Z585">
            <v>64791</v>
          </cell>
        </row>
        <row r="586">
          <cell r="B586" t="str">
            <v>8.3</v>
          </cell>
          <cell r="C586" t="str">
            <v>8.3.61</v>
          </cell>
          <cell r="Z586">
            <v>4425</v>
          </cell>
        </row>
        <row r="587">
          <cell r="B587" t="str">
            <v>8.3</v>
          </cell>
          <cell r="C587" t="str">
            <v>8.3.61</v>
          </cell>
          <cell r="Z587">
            <v>4710</v>
          </cell>
        </row>
        <row r="588">
          <cell r="B588" t="str">
            <v>8.3</v>
          </cell>
          <cell r="C588" t="str">
            <v>8.3.64</v>
          </cell>
          <cell r="Z588">
            <v>0</v>
          </cell>
        </row>
        <row r="589">
          <cell r="B589" t="str">
            <v>8.3</v>
          </cell>
          <cell r="C589" t="str">
            <v>8.3.61</v>
          </cell>
          <cell r="Z589">
            <v>780357</v>
          </cell>
        </row>
        <row r="590">
          <cell r="B590" t="str">
            <v>8.3</v>
          </cell>
          <cell r="C590" t="str">
            <v>8.3.65</v>
          </cell>
          <cell r="Z590">
            <v>0</v>
          </cell>
        </row>
        <row r="591">
          <cell r="B591" t="str">
            <v>8.3</v>
          </cell>
          <cell r="C591" t="str">
            <v>8.3.66</v>
          </cell>
          <cell r="Z591">
            <v>0</v>
          </cell>
        </row>
        <row r="592">
          <cell r="B592" t="str">
            <v>8.3</v>
          </cell>
          <cell r="C592" t="str">
            <v>8.3.61</v>
          </cell>
          <cell r="Z592">
            <v>522240</v>
          </cell>
        </row>
        <row r="593">
          <cell r="B593" t="str">
            <v>8.3</v>
          </cell>
          <cell r="C593" t="str">
            <v>8.3.61</v>
          </cell>
          <cell r="Z593">
            <v>424760</v>
          </cell>
        </row>
        <row r="594">
          <cell r="B594" t="str">
            <v>8.3</v>
          </cell>
          <cell r="C594" t="str">
            <v>8.3.62</v>
          </cell>
          <cell r="Z594">
            <v>58583</v>
          </cell>
        </row>
        <row r="595">
          <cell r="B595" t="str">
            <v>8.3</v>
          </cell>
          <cell r="C595" t="str">
            <v>8.3.62</v>
          </cell>
          <cell r="Z595">
            <v>105650</v>
          </cell>
        </row>
        <row r="596">
          <cell r="B596" t="str">
            <v>8.3</v>
          </cell>
          <cell r="C596" t="str">
            <v>8.3.62</v>
          </cell>
          <cell r="Z596">
            <v>100668</v>
          </cell>
        </row>
        <row r="597">
          <cell r="B597" t="str">
            <v>8.3</v>
          </cell>
          <cell r="C597" t="str">
            <v>8.3.67</v>
          </cell>
          <cell r="Z597">
            <v>0</v>
          </cell>
        </row>
        <row r="598">
          <cell r="B598" t="str">
            <v>8.3</v>
          </cell>
          <cell r="C598" t="str">
            <v>8.3.62</v>
          </cell>
          <cell r="Z598">
            <v>453150</v>
          </cell>
        </row>
        <row r="599">
          <cell r="B599" t="str">
            <v>8.3</v>
          </cell>
          <cell r="C599" t="str">
            <v>8.3.62</v>
          </cell>
          <cell r="Z599">
            <v>1044450</v>
          </cell>
        </row>
        <row r="600">
          <cell r="B600" t="str">
            <v>8.3</v>
          </cell>
          <cell r="C600" t="str">
            <v>8.3.68</v>
          </cell>
          <cell r="Z600">
            <v>0</v>
          </cell>
        </row>
        <row r="601">
          <cell r="B601" t="str">
            <v>8.3</v>
          </cell>
          <cell r="C601" t="str">
            <v>8.3.62</v>
          </cell>
          <cell r="Z601">
            <v>392050</v>
          </cell>
        </row>
        <row r="602">
          <cell r="B602" t="str">
            <v>8.3</v>
          </cell>
          <cell r="C602" t="str">
            <v>8.3.62</v>
          </cell>
          <cell r="Z602">
            <v>203365</v>
          </cell>
        </row>
        <row r="603">
          <cell r="B603" t="str">
            <v>8.3</v>
          </cell>
          <cell r="C603" t="str">
            <v>8.3.69</v>
          </cell>
          <cell r="Z603">
            <v>0</v>
          </cell>
        </row>
        <row r="604">
          <cell r="B604" t="str">
            <v>8.3</v>
          </cell>
          <cell r="C604" t="str">
            <v>8.3.62</v>
          </cell>
          <cell r="Z604">
            <v>18000</v>
          </cell>
        </row>
        <row r="605">
          <cell r="B605" t="str">
            <v>8.4</v>
          </cell>
          <cell r="C605" t="str">
            <v>8.4</v>
          </cell>
          <cell r="Z605">
            <v>90069387</v>
          </cell>
        </row>
        <row r="606">
          <cell r="B606" t="str">
            <v>8.4</v>
          </cell>
          <cell r="C606" t="str">
            <v>8.4.01</v>
          </cell>
          <cell r="Z606">
            <v>0</v>
          </cell>
        </row>
        <row r="607">
          <cell r="B607" t="str">
            <v>8.4</v>
          </cell>
          <cell r="C607" t="str">
            <v>8.4.02</v>
          </cell>
          <cell r="Z607">
            <v>0</v>
          </cell>
        </row>
        <row r="608">
          <cell r="B608" t="str">
            <v>8.4</v>
          </cell>
          <cell r="C608" t="str">
            <v>8.4.10</v>
          </cell>
          <cell r="Z608">
            <v>2641296</v>
          </cell>
        </row>
        <row r="609">
          <cell r="B609" t="str">
            <v>8.4</v>
          </cell>
          <cell r="C609" t="str">
            <v>8.4.10</v>
          </cell>
          <cell r="Z609">
            <v>2094120</v>
          </cell>
        </row>
        <row r="610">
          <cell r="B610" t="str">
            <v>8.4</v>
          </cell>
          <cell r="C610" t="str">
            <v>8.4.10</v>
          </cell>
          <cell r="Z610">
            <v>507398</v>
          </cell>
        </row>
        <row r="611">
          <cell r="B611" t="str">
            <v>8.4</v>
          </cell>
          <cell r="C611" t="str">
            <v>8.4.10</v>
          </cell>
          <cell r="Z611">
            <v>1601256</v>
          </cell>
        </row>
        <row r="612">
          <cell r="B612" t="str">
            <v>8.4</v>
          </cell>
          <cell r="C612" t="str">
            <v>8.4.03</v>
          </cell>
          <cell r="Z612">
            <v>0</v>
          </cell>
        </row>
        <row r="613">
          <cell r="B613" t="str">
            <v>8.4</v>
          </cell>
          <cell r="C613" t="str">
            <v>8.4.10</v>
          </cell>
          <cell r="Z613">
            <v>2048424</v>
          </cell>
        </row>
        <row r="614">
          <cell r="B614" t="str">
            <v>8.4</v>
          </cell>
          <cell r="C614" t="str">
            <v>8.4.10</v>
          </cell>
          <cell r="Z614">
            <v>600876</v>
          </cell>
        </row>
        <row r="615">
          <cell r="B615" t="str">
            <v>8.4</v>
          </cell>
          <cell r="C615" t="str">
            <v>8.4.10</v>
          </cell>
          <cell r="Z615">
            <v>329910</v>
          </cell>
        </row>
        <row r="616">
          <cell r="B616" t="str">
            <v>8.4</v>
          </cell>
          <cell r="C616" t="str">
            <v>8.4.10</v>
          </cell>
          <cell r="Z616">
            <v>1539846</v>
          </cell>
        </row>
        <row r="617">
          <cell r="B617" t="str">
            <v>8.4</v>
          </cell>
          <cell r="C617" t="str">
            <v>8.4.10</v>
          </cell>
          <cell r="Z617">
            <v>1099890</v>
          </cell>
        </row>
        <row r="618">
          <cell r="B618" t="str">
            <v>8.4</v>
          </cell>
          <cell r="C618" t="str">
            <v>8.4.11</v>
          </cell>
          <cell r="Z618">
            <v>959934</v>
          </cell>
        </row>
        <row r="619">
          <cell r="B619" t="str">
            <v>8.4</v>
          </cell>
          <cell r="C619" t="str">
            <v>8.4.11</v>
          </cell>
          <cell r="Z619">
            <v>639956</v>
          </cell>
        </row>
        <row r="620">
          <cell r="B620" t="str">
            <v>8.4</v>
          </cell>
          <cell r="C620" t="str">
            <v>8.4.04</v>
          </cell>
          <cell r="Z620">
            <v>0</v>
          </cell>
        </row>
        <row r="621">
          <cell r="B621" t="str">
            <v>8.4</v>
          </cell>
          <cell r="C621" t="str">
            <v>8.4.05</v>
          </cell>
          <cell r="Z621">
            <v>0</v>
          </cell>
        </row>
        <row r="622">
          <cell r="B622" t="str">
            <v>8.4</v>
          </cell>
          <cell r="C622" t="str">
            <v>8.4.20</v>
          </cell>
          <cell r="Z622">
            <v>1031296</v>
          </cell>
        </row>
        <row r="623">
          <cell r="B623" t="str">
            <v>8.4</v>
          </cell>
          <cell r="C623" t="str">
            <v>8.4.06</v>
          </cell>
          <cell r="Z623">
            <v>0</v>
          </cell>
        </row>
        <row r="624">
          <cell r="B624" t="str">
            <v>8.4</v>
          </cell>
          <cell r="C624" t="str">
            <v>8.4.07</v>
          </cell>
          <cell r="Z624">
            <v>0</v>
          </cell>
        </row>
        <row r="625">
          <cell r="B625" t="str">
            <v>8.4</v>
          </cell>
          <cell r="C625" t="str">
            <v>8.4.08</v>
          </cell>
          <cell r="Z625">
            <v>0</v>
          </cell>
        </row>
        <row r="626">
          <cell r="B626" t="str">
            <v>8.4</v>
          </cell>
          <cell r="C626" t="str">
            <v>8.4.09</v>
          </cell>
          <cell r="Z626">
            <v>0</v>
          </cell>
        </row>
        <row r="627">
          <cell r="B627" t="str">
            <v>8.4</v>
          </cell>
          <cell r="C627" t="str">
            <v>8.4.10</v>
          </cell>
          <cell r="Z627">
            <v>0</v>
          </cell>
        </row>
        <row r="628">
          <cell r="B628" t="str">
            <v>8.4</v>
          </cell>
          <cell r="C628" t="str">
            <v>8.4.11</v>
          </cell>
          <cell r="Z628">
            <v>0</v>
          </cell>
        </row>
        <row r="629">
          <cell r="B629" t="str">
            <v>8.4</v>
          </cell>
          <cell r="C629" t="str">
            <v>8.4.12</v>
          </cell>
          <cell r="Z629">
            <v>0</v>
          </cell>
        </row>
        <row r="630">
          <cell r="B630" t="str">
            <v>8.4</v>
          </cell>
          <cell r="C630" t="str">
            <v>8.4.13</v>
          </cell>
          <cell r="Z630">
            <v>0</v>
          </cell>
        </row>
        <row r="631">
          <cell r="B631" t="str">
            <v>8.4</v>
          </cell>
          <cell r="C631" t="str">
            <v>8.4.14</v>
          </cell>
          <cell r="Z631">
            <v>0</v>
          </cell>
        </row>
        <row r="632">
          <cell r="B632" t="str">
            <v>8.4</v>
          </cell>
          <cell r="C632" t="str">
            <v>8.4.20</v>
          </cell>
          <cell r="Z632">
            <v>207060</v>
          </cell>
        </row>
        <row r="633">
          <cell r="B633" t="str">
            <v>8.4</v>
          </cell>
          <cell r="C633" t="str">
            <v>8.4.15</v>
          </cell>
          <cell r="Z633">
            <v>0</v>
          </cell>
        </row>
        <row r="634">
          <cell r="B634" t="str">
            <v>8.4</v>
          </cell>
          <cell r="C634" t="str">
            <v>8.4.30</v>
          </cell>
          <cell r="Z634">
            <v>1503272</v>
          </cell>
        </row>
        <row r="635">
          <cell r="B635" t="str">
            <v>8.4</v>
          </cell>
          <cell r="C635" t="str">
            <v>8.4.16</v>
          </cell>
          <cell r="Z635">
            <v>0</v>
          </cell>
        </row>
        <row r="636">
          <cell r="B636" t="str">
            <v>8.4</v>
          </cell>
          <cell r="C636" t="str">
            <v>8.4.17</v>
          </cell>
          <cell r="Z636">
            <v>0</v>
          </cell>
        </row>
        <row r="637">
          <cell r="B637" t="str">
            <v>8.4</v>
          </cell>
          <cell r="C637" t="str">
            <v>8.4.18</v>
          </cell>
          <cell r="Z637">
            <v>0</v>
          </cell>
        </row>
        <row r="638">
          <cell r="B638" t="str">
            <v>8.4</v>
          </cell>
          <cell r="C638" t="str">
            <v>8.4.19</v>
          </cell>
          <cell r="Z638">
            <v>0</v>
          </cell>
        </row>
        <row r="639">
          <cell r="B639" t="str">
            <v>8.4</v>
          </cell>
          <cell r="C639" t="str">
            <v>8.4.20</v>
          </cell>
          <cell r="Z639">
            <v>0</v>
          </cell>
        </row>
        <row r="640">
          <cell r="B640" t="str">
            <v>8.4</v>
          </cell>
          <cell r="C640" t="str">
            <v>8.4.21</v>
          </cell>
          <cell r="Z640">
            <v>0</v>
          </cell>
        </row>
        <row r="641">
          <cell r="B641" t="str">
            <v>8.4</v>
          </cell>
          <cell r="C641" t="str">
            <v>8.4.22</v>
          </cell>
          <cell r="Z641">
            <v>0</v>
          </cell>
        </row>
        <row r="642">
          <cell r="B642" t="str">
            <v>8.4</v>
          </cell>
          <cell r="C642" t="str">
            <v>8.4.23</v>
          </cell>
          <cell r="Z642">
            <v>0</v>
          </cell>
        </row>
        <row r="643">
          <cell r="B643" t="str">
            <v>8.4</v>
          </cell>
          <cell r="C643" t="str">
            <v>8.4.24</v>
          </cell>
          <cell r="Z643">
            <v>0</v>
          </cell>
        </row>
        <row r="644">
          <cell r="B644" t="str">
            <v>8.4</v>
          </cell>
          <cell r="C644" t="str">
            <v>8.4.30</v>
          </cell>
          <cell r="Z644">
            <v>1599571</v>
          </cell>
        </row>
        <row r="645">
          <cell r="B645" t="str">
            <v>8.4</v>
          </cell>
          <cell r="C645" t="str">
            <v>8.4.25</v>
          </cell>
          <cell r="Z645">
            <v>0</v>
          </cell>
        </row>
        <row r="646">
          <cell r="B646" t="str">
            <v>8.4</v>
          </cell>
          <cell r="C646" t="str">
            <v>8.4.26</v>
          </cell>
          <cell r="Z646">
            <v>0</v>
          </cell>
        </row>
        <row r="647">
          <cell r="B647" t="str">
            <v>8.4</v>
          </cell>
          <cell r="C647" t="str">
            <v>8.4.27</v>
          </cell>
          <cell r="Z647">
            <v>0</v>
          </cell>
        </row>
        <row r="648">
          <cell r="B648" t="str">
            <v>8.4</v>
          </cell>
          <cell r="C648" t="str">
            <v>8.4.28</v>
          </cell>
          <cell r="Z648">
            <v>0</v>
          </cell>
        </row>
        <row r="649">
          <cell r="B649" t="str">
            <v>8.4</v>
          </cell>
          <cell r="C649" t="str">
            <v>8.4.29</v>
          </cell>
          <cell r="Z649">
            <v>0</v>
          </cell>
        </row>
        <row r="650">
          <cell r="B650" t="str">
            <v>8.4</v>
          </cell>
          <cell r="C650" t="str">
            <v>8.4.30</v>
          </cell>
          <cell r="Z650">
            <v>0</v>
          </cell>
        </row>
        <row r="651">
          <cell r="B651" t="str">
            <v>8.4</v>
          </cell>
          <cell r="C651" t="str">
            <v>8.4.31</v>
          </cell>
          <cell r="Z651">
            <v>0</v>
          </cell>
        </row>
        <row r="652">
          <cell r="B652" t="str">
            <v>8.4</v>
          </cell>
          <cell r="C652" t="str">
            <v>8.4.32</v>
          </cell>
          <cell r="Z652">
            <v>0</v>
          </cell>
        </row>
        <row r="653">
          <cell r="B653" t="str">
            <v>8.4</v>
          </cell>
          <cell r="C653" t="str">
            <v>8.4.30</v>
          </cell>
          <cell r="Z653">
            <v>1599571</v>
          </cell>
        </row>
        <row r="654">
          <cell r="B654" t="str">
            <v>8.4</v>
          </cell>
          <cell r="C654" t="str">
            <v>8.4.33</v>
          </cell>
          <cell r="Z654">
            <v>0</v>
          </cell>
        </row>
        <row r="655">
          <cell r="B655" t="str">
            <v>8.4</v>
          </cell>
          <cell r="C655" t="str">
            <v>8.4.34</v>
          </cell>
          <cell r="Z655">
            <v>0</v>
          </cell>
        </row>
        <row r="656">
          <cell r="B656" t="str">
            <v>8.4</v>
          </cell>
          <cell r="C656" t="str">
            <v>8.4.35</v>
          </cell>
          <cell r="Z656">
            <v>0</v>
          </cell>
        </row>
        <row r="657">
          <cell r="B657" t="str">
            <v>8.4</v>
          </cell>
          <cell r="C657" t="str">
            <v>8.4.36</v>
          </cell>
          <cell r="Z657">
            <v>0</v>
          </cell>
        </row>
        <row r="658">
          <cell r="B658" t="str">
            <v>8.4</v>
          </cell>
          <cell r="C658" t="str">
            <v>8.4.37</v>
          </cell>
          <cell r="Z658">
            <v>0</v>
          </cell>
        </row>
        <row r="659">
          <cell r="B659" t="str">
            <v>8.4</v>
          </cell>
          <cell r="C659" t="str">
            <v>8.4.38</v>
          </cell>
          <cell r="Z659">
            <v>0</v>
          </cell>
        </row>
        <row r="660">
          <cell r="B660" t="str">
            <v>8.4</v>
          </cell>
          <cell r="C660" t="str">
            <v>8.4.39</v>
          </cell>
          <cell r="Z660">
            <v>0</v>
          </cell>
        </row>
        <row r="661">
          <cell r="B661" t="str">
            <v>8.4</v>
          </cell>
          <cell r="C661" t="str">
            <v>8.4.40</v>
          </cell>
          <cell r="Z661">
            <v>0</v>
          </cell>
        </row>
        <row r="662">
          <cell r="B662" t="str">
            <v>8.4</v>
          </cell>
          <cell r="C662" t="str">
            <v>8.4.30</v>
          </cell>
          <cell r="Z662">
            <v>2011711</v>
          </cell>
        </row>
        <row r="663">
          <cell r="B663" t="str">
            <v>8.4</v>
          </cell>
          <cell r="C663" t="str">
            <v>8.4.41</v>
          </cell>
          <cell r="Z663">
            <v>0</v>
          </cell>
        </row>
        <row r="664">
          <cell r="B664" t="str">
            <v>8.4</v>
          </cell>
          <cell r="C664" t="str">
            <v>8.4.42</v>
          </cell>
          <cell r="Z664">
            <v>0</v>
          </cell>
        </row>
        <row r="665">
          <cell r="B665" t="str">
            <v>8.4</v>
          </cell>
          <cell r="C665" t="str">
            <v>8.4.43</v>
          </cell>
          <cell r="Z665">
            <v>0</v>
          </cell>
        </row>
        <row r="666">
          <cell r="B666" t="str">
            <v>8.4</v>
          </cell>
          <cell r="C666" t="str">
            <v>8.4.44</v>
          </cell>
          <cell r="Z666">
            <v>0</v>
          </cell>
        </row>
        <row r="667">
          <cell r="B667" t="str">
            <v>8.4</v>
          </cell>
          <cell r="C667" t="str">
            <v>8.4.45</v>
          </cell>
          <cell r="Z667">
            <v>0</v>
          </cell>
        </row>
        <row r="668">
          <cell r="B668" t="str">
            <v>8.4</v>
          </cell>
          <cell r="C668" t="str">
            <v>8.4.46</v>
          </cell>
          <cell r="Z668">
            <v>0</v>
          </cell>
        </row>
        <row r="669">
          <cell r="B669" t="str">
            <v>8.4</v>
          </cell>
          <cell r="C669" t="str">
            <v>8.4.47</v>
          </cell>
          <cell r="Z669">
            <v>0</v>
          </cell>
        </row>
        <row r="670">
          <cell r="B670" t="str">
            <v>8.4</v>
          </cell>
          <cell r="C670" t="str">
            <v>8.4.48</v>
          </cell>
          <cell r="Z670">
            <v>0</v>
          </cell>
        </row>
        <row r="671">
          <cell r="B671" t="str">
            <v>8.4</v>
          </cell>
          <cell r="C671" t="str">
            <v>8.4.30</v>
          </cell>
          <cell r="Z671">
            <v>1187431</v>
          </cell>
        </row>
        <row r="672">
          <cell r="B672" t="str">
            <v>8.4</v>
          </cell>
          <cell r="C672" t="str">
            <v>8.4.49</v>
          </cell>
          <cell r="Z672">
            <v>0</v>
          </cell>
        </row>
        <row r="673">
          <cell r="B673" t="str">
            <v>8.4</v>
          </cell>
          <cell r="C673" t="str">
            <v>8.4.50</v>
          </cell>
          <cell r="Z673">
            <v>0</v>
          </cell>
        </row>
        <row r="674">
          <cell r="B674" t="str">
            <v>8.4</v>
          </cell>
          <cell r="C674" t="str">
            <v>8.4.51</v>
          </cell>
          <cell r="Z674">
            <v>0</v>
          </cell>
        </row>
        <row r="675">
          <cell r="B675" t="str">
            <v>8.4</v>
          </cell>
          <cell r="C675" t="str">
            <v>8.4.52</v>
          </cell>
          <cell r="Z675">
            <v>0</v>
          </cell>
        </row>
        <row r="676">
          <cell r="B676" t="str">
            <v>8.4</v>
          </cell>
          <cell r="C676" t="str">
            <v>8.4.53</v>
          </cell>
          <cell r="Z676">
            <v>0</v>
          </cell>
        </row>
        <row r="677">
          <cell r="B677" t="str">
            <v>8.4</v>
          </cell>
          <cell r="C677" t="str">
            <v>8.4.54</v>
          </cell>
          <cell r="Z677">
            <v>0</v>
          </cell>
        </row>
        <row r="678">
          <cell r="B678" t="str">
            <v>8.4</v>
          </cell>
          <cell r="C678" t="str">
            <v>8.4.55</v>
          </cell>
          <cell r="Z678">
            <v>0</v>
          </cell>
        </row>
        <row r="679">
          <cell r="B679" t="str">
            <v>8.4</v>
          </cell>
          <cell r="C679" t="str">
            <v>8.4.56</v>
          </cell>
          <cell r="Z679">
            <v>0</v>
          </cell>
        </row>
        <row r="680">
          <cell r="B680" t="str">
            <v>8.4</v>
          </cell>
          <cell r="C680" t="str">
            <v>8.4.30</v>
          </cell>
          <cell r="Z680">
            <v>2754566</v>
          </cell>
        </row>
        <row r="681">
          <cell r="B681" t="str">
            <v>8.4</v>
          </cell>
          <cell r="C681" t="str">
            <v>8.4.57</v>
          </cell>
          <cell r="Z681">
            <v>0</v>
          </cell>
        </row>
        <row r="682">
          <cell r="B682" t="str">
            <v>8.4</v>
          </cell>
          <cell r="C682" t="str">
            <v>8.4.58</v>
          </cell>
          <cell r="Z682">
            <v>0</v>
          </cell>
        </row>
        <row r="683">
          <cell r="B683" t="str">
            <v>8.4</v>
          </cell>
          <cell r="C683" t="str">
            <v>8.4.59</v>
          </cell>
          <cell r="Z683">
            <v>0</v>
          </cell>
        </row>
        <row r="684">
          <cell r="B684" t="str">
            <v>8.4</v>
          </cell>
          <cell r="C684" t="str">
            <v>8.4.60</v>
          </cell>
          <cell r="Z684">
            <v>0</v>
          </cell>
        </row>
        <row r="685">
          <cell r="B685" t="str">
            <v>8.4</v>
          </cell>
          <cell r="C685" t="str">
            <v>8.4.61</v>
          </cell>
          <cell r="Z685">
            <v>0</v>
          </cell>
        </row>
        <row r="686">
          <cell r="B686" t="str">
            <v>8.4</v>
          </cell>
          <cell r="C686" t="str">
            <v>8.4.62</v>
          </cell>
          <cell r="Z686">
            <v>0</v>
          </cell>
        </row>
        <row r="687">
          <cell r="B687" t="str">
            <v>8.4</v>
          </cell>
          <cell r="C687" t="str">
            <v>8.4.63</v>
          </cell>
          <cell r="Z687">
            <v>0</v>
          </cell>
        </row>
        <row r="688">
          <cell r="B688" t="str">
            <v>8.4</v>
          </cell>
          <cell r="C688" t="str">
            <v>8.4.64</v>
          </cell>
          <cell r="Z688">
            <v>0</v>
          </cell>
        </row>
        <row r="689">
          <cell r="B689" t="str">
            <v>8.4</v>
          </cell>
          <cell r="C689" t="str">
            <v>8.4.40</v>
          </cell>
          <cell r="Z689">
            <v>6475313</v>
          </cell>
        </row>
        <row r="690">
          <cell r="B690" t="str">
            <v>8.4</v>
          </cell>
          <cell r="C690" t="str">
            <v>8.4.65</v>
          </cell>
          <cell r="Z690">
            <v>0</v>
          </cell>
        </row>
        <row r="691">
          <cell r="B691" t="str">
            <v>8.4</v>
          </cell>
          <cell r="C691" t="str">
            <v>8.4.66</v>
          </cell>
          <cell r="Z691">
            <v>0</v>
          </cell>
        </row>
        <row r="692">
          <cell r="B692" t="str">
            <v>8.4</v>
          </cell>
          <cell r="C692" t="str">
            <v>8.4.67</v>
          </cell>
          <cell r="Z692">
            <v>0</v>
          </cell>
        </row>
        <row r="693">
          <cell r="B693" t="str">
            <v>8.4</v>
          </cell>
          <cell r="C693" t="str">
            <v>8.4.68</v>
          </cell>
          <cell r="Z693">
            <v>0</v>
          </cell>
        </row>
        <row r="694">
          <cell r="B694" t="str">
            <v>8.4</v>
          </cell>
          <cell r="C694" t="str">
            <v>8.4.69</v>
          </cell>
          <cell r="Z694">
            <v>0</v>
          </cell>
        </row>
        <row r="695">
          <cell r="B695" t="str">
            <v>8.4</v>
          </cell>
          <cell r="C695" t="str">
            <v>8.4.70</v>
          </cell>
          <cell r="Z695">
            <v>0</v>
          </cell>
        </row>
        <row r="696">
          <cell r="B696" t="str">
            <v>8.4</v>
          </cell>
          <cell r="C696" t="str">
            <v>8.4.71</v>
          </cell>
          <cell r="Z696">
            <v>0</v>
          </cell>
        </row>
        <row r="697">
          <cell r="B697" t="str">
            <v>8.4</v>
          </cell>
          <cell r="C697" t="str">
            <v>8.4.72</v>
          </cell>
          <cell r="Z697">
            <v>0</v>
          </cell>
        </row>
        <row r="698">
          <cell r="B698" t="str">
            <v>8.4</v>
          </cell>
          <cell r="C698" t="str">
            <v>8.4.73</v>
          </cell>
          <cell r="Z698">
            <v>0</v>
          </cell>
        </row>
        <row r="699">
          <cell r="B699" t="str">
            <v>8.4</v>
          </cell>
          <cell r="C699" t="str">
            <v>8.4.74</v>
          </cell>
          <cell r="Z699">
            <v>0</v>
          </cell>
        </row>
        <row r="700">
          <cell r="B700" t="str">
            <v>8.4</v>
          </cell>
          <cell r="C700" t="str">
            <v>8.4.75</v>
          </cell>
          <cell r="Z700">
            <v>0</v>
          </cell>
        </row>
        <row r="701">
          <cell r="B701" t="str">
            <v>8.4</v>
          </cell>
          <cell r="C701" t="str">
            <v>8.4.76</v>
          </cell>
          <cell r="Z701">
            <v>0</v>
          </cell>
        </row>
        <row r="702">
          <cell r="B702" t="str">
            <v>8.4</v>
          </cell>
          <cell r="C702" t="str">
            <v>8.4.77</v>
          </cell>
          <cell r="Z702">
            <v>0</v>
          </cell>
        </row>
        <row r="703">
          <cell r="B703" t="str">
            <v>8.4</v>
          </cell>
          <cell r="C703" t="str">
            <v>8.4.40</v>
          </cell>
          <cell r="Z703">
            <v>3634998</v>
          </cell>
        </row>
        <row r="704">
          <cell r="B704" t="str">
            <v>8.4</v>
          </cell>
          <cell r="C704" t="str">
            <v>8.4.78</v>
          </cell>
          <cell r="Z704">
            <v>0</v>
          </cell>
        </row>
        <row r="705">
          <cell r="B705" t="str">
            <v>8.4</v>
          </cell>
          <cell r="C705" t="str">
            <v>8.4.79</v>
          </cell>
          <cell r="Z705">
            <v>0</v>
          </cell>
        </row>
        <row r="706">
          <cell r="B706" t="str">
            <v>8.4</v>
          </cell>
          <cell r="C706" t="str">
            <v>8.4.80</v>
          </cell>
          <cell r="Z706">
            <v>0</v>
          </cell>
        </row>
        <row r="707">
          <cell r="B707" t="str">
            <v>8.4</v>
          </cell>
          <cell r="C707" t="str">
            <v>8.4.81</v>
          </cell>
          <cell r="Z707">
            <v>0</v>
          </cell>
        </row>
        <row r="708">
          <cell r="B708" t="str">
            <v>8.4</v>
          </cell>
          <cell r="C708" t="str">
            <v>8.4.82</v>
          </cell>
          <cell r="Z708">
            <v>0</v>
          </cell>
        </row>
        <row r="709">
          <cell r="B709" t="str">
            <v>8.4</v>
          </cell>
          <cell r="C709" t="str">
            <v>8.4.83</v>
          </cell>
          <cell r="Z709">
            <v>0</v>
          </cell>
        </row>
        <row r="710">
          <cell r="B710" t="str">
            <v>8.4</v>
          </cell>
          <cell r="C710" t="str">
            <v>8.4.84</v>
          </cell>
          <cell r="Z710">
            <v>0</v>
          </cell>
        </row>
        <row r="711">
          <cell r="B711" t="str">
            <v>8.4</v>
          </cell>
          <cell r="C711" t="str">
            <v>8.4.85</v>
          </cell>
          <cell r="Z711">
            <v>0</v>
          </cell>
        </row>
        <row r="712">
          <cell r="B712" t="str">
            <v>8.4</v>
          </cell>
          <cell r="C712" t="str">
            <v>8.4.86</v>
          </cell>
          <cell r="Z712">
            <v>0</v>
          </cell>
        </row>
        <row r="713">
          <cell r="B713" t="str">
            <v>8.4</v>
          </cell>
          <cell r="C713" t="str">
            <v>8.4.87</v>
          </cell>
          <cell r="Z713">
            <v>0</v>
          </cell>
        </row>
        <row r="714">
          <cell r="B714" t="str">
            <v>8.4</v>
          </cell>
          <cell r="C714" t="str">
            <v>8.4.40</v>
          </cell>
          <cell r="Z714">
            <v>4216698</v>
          </cell>
        </row>
        <row r="715">
          <cell r="B715" t="str">
            <v>8.4</v>
          </cell>
          <cell r="C715" t="str">
            <v>8.4.88</v>
          </cell>
          <cell r="Z715">
            <v>0</v>
          </cell>
        </row>
        <row r="716">
          <cell r="B716" t="str">
            <v>8.4</v>
          </cell>
          <cell r="C716" t="str">
            <v>8.4.89</v>
          </cell>
          <cell r="Z716">
            <v>0</v>
          </cell>
        </row>
        <row r="717">
          <cell r="B717" t="str">
            <v>8.4</v>
          </cell>
          <cell r="C717" t="str">
            <v>8.4.90</v>
          </cell>
          <cell r="Z717">
            <v>0</v>
          </cell>
        </row>
        <row r="718">
          <cell r="B718" t="str">
            <v>8.4</v>
          </cell>
          <cell r="C718" t="str">
            <v>8.4.91</v>
          </cell>
          <cell r="Z718">
            <v>0</v>
          </cell>
        </row>
        <row r="719">
          <cell r="B719" t="str">
            <v>8.4</v>
          </cell>
          <cell r="C719" t="str">
            <v>8.4.92</v>
          </cell>
          <cell r="Z719">
            <v>0</v>
          </cell>
        </row>
        <row r="720">
          <cell r="B720" t="str">
            <v>8.4</v>
          </cell>
          <cell r="C720" t="str">
            <v>8.4.93</v>
          </cell>
          <cell r="Z720">
            <v>0</v>
          </cell>
        </row>
        <row r="721">
          <cell r="B721" t="str">
            <v>8.4</v>
          </cell>
          <cell r="C721" t="str">
            <v>8.4.94</v>
          </cell>
          <cell r="Z721">
            <v>0</v>
          </cell>
        </row>
        <row r="722">
          <cell r="B722" t="str">
            <v>8.4</v>
          </cell>
          <cell r="C722" t="str">
            <v>8.4.95</v>
          </cell>
          <cell r="Z722">
            <v>0</v>
          </cell>
        </row>
        <row r="723">
          <cell r="B723" t="str">
            <v>8.4</v>
          </cell>
          <cell r="C723" t="str">
            <v>8.4.96</v>
          </cell>
          <cell r="Z723">
            <v>0</v>
          </cell>
        </row>
        <row r="724">
          <cell r="B724" t="str">
            <v>8.4</v>
          </cell>
          <cell r="C724" t="str">
            <v>8.4.97</v>
          </cell>
          <cell r="Z724">
            <v>0</v>
          </cell>
        </row>
        <row r="725">
          <cell r="B725" t="str">
            <v>8.4</v>
          </cell>
          <cell r="C725" t="str">
            <v>8.4.40</v>
          </cell>
          <cell r="Z725">
            <v>4216698</v>
          </cell>
        </row>
        <row r="726">
          <cell r="B726" t="str">
            <v>8.4</v>
          </cell>
          <cell r="C726" t="str">
            <v>8.4.98</v>
          </cell>
          <cell r="Z726">
            <v>0</v>
          </cell>
        </row>
        <row r="727">
          <cell r="B727" t="str">
            <v>8.4</v>
          </cell>
          <cell r="C727" t="str">
            <v>8.4.99</v>
          </cell>
          <cell r="Z727">
            <v>0</v>
          </cell>
        </row>
        <row r="728">
          <cell r="B728" t="str">
            <v>8.4</v>
          </cell>
          <cell r="C728" t="str">
            <v>8.4.01</v>
          </cell>
          <cell r="Z728">
            <v>0</v>
          </cell>
        </row>
        <row r="729">
          <cell r="B729" t="str">
            <v>8.4</v>
          </cell>
          <cell r="C729" t="str">
            <v>8.4.02</v>
          </cell>
          <cell r="Z729">
            <v>0</v>
          </cell>
        </row>
        <row r="730">
          <cell r="B730" t="str">
            <v>8.4</v>
          </cell>
          <cell r="C730" t="str">
            <v>8.4.03</v>
          </cell>
          <cell r="Z730">
            <v>0</v>
          </cell>
        </row>
        <row r="731">
          <cell r="B731" t="str">
            <v>8.4</v>
          </cell>
          <cell r="C731" t="str">
            <v>8.4.04</v>
          </cell>
          <cell r="Z731">
            <v>0</v>
          </cell>
        </row>
        <row r="732">
          <cell r="B732" t="str">
            <v>8.4</v>
          </cell>
          <cell r="C732" t="str">
            <v>8.4.05</v>
          </cell>
          <cell r="Z732">
            <v>0</v>
          </cell>
        </row>
        <row r="733">
          <cell r="B733" t="str">
            <v>8.4</v>
          </cell>
          <cell r="C733" t="str">
            <v>8.4.06</v>
          </cell>
          <cell r="Z733">
            <v>0</v>
          </cell>
        </row>
        <row r="734">
          <cell r="B734" t="str">
            <v>8.4</v>
          </cell>
          <cell r="C734" t="str">
            <v>8.4.07</v>
          </cell>
          <cell r="Z734">
            <v>0</v>
          </cell>
        </row>
        <row r="735">
          <cell r="B735" t="str">
            <v>8.4</v>
          </cell>
          <cell r="C735" t="str">
            <v>8.4.08</v>
          </cell>
          <cell r="Z735">
            <v>0</v>
          </cell>
        </row>
        <row r="736">
          <cell r="B736" t="str">
            <v>8.4</v>
          </cell>
          <cell r="C736" t="str">
            <v>8.4.40</v>
          </cell>
          <cell r="Z736">
            <v>4216698</v>
          </cell>
        </row>
        <row r="737">
          <cell r="B737" t="str">
            <v>8.4</v>
          </cell>
          <cell r="C737" t="str">
            <v>8.4.09</v>
          </cell>
          <cell r="Z737">
            <v>0</v>
          </cell>
        </row>
        <row r="738">
          <cell r="B738" t="str">
            <v>8.4</v>
          </cell>
          <cell r="C738" t="str">
            <v>8.4.10</v>
          </cell>
          <cell r="Z738">
            <v>0</v>
          </cell>
        </row>
        <row r="739">
          <cell r="B739" t="str">
            <v>8.4</v>
          </cell>
          <cell r="C739" t="str">
            <v>8.4.11</v>
          </cell>
          <cell r="Z739">
            <v>0</v>
          </cell>
        </row>
        <row r="740">
          <cell r="B740" t="str">
            <v>8.4</v>
          </cell>
          <cell r="C740" t="str">
            <v>8.4.12</v>
          </cell>
          <cell r="Z740">
            <v>0</v>
          </cell>
        </row>
        <row r="741">
          <cell r="B741" t="str">
            <v>8.4</v>
          </cell>
          <cell r="C741" t="str">
            <v>8.4.13</v>
          </cell>
          <cell r="Z741">
            <v>0</v>
          </cell>
        </row>
        <row r="742">
          <cell r="B742" t="str">
            <v>8.4</v>
          </cell>
          <cell r="C742" t="str">
            <v>8.4.14</v>
          </cell>
          <cell r="Z742">
            <v>0</v>
          </cell>
        </row>
        <row r="743">
          <cell r="B743" t="str">
            <v>8.4</v>
          </cell>
          <cell r="C743" t="str">
            <v>8.4.15</v>
          </cell>
          <cell r="Z743">
            <v>0</v>
          </cell>
        </row>
        <row r="744">
          <cell r="B744" t="str">
            <v>8.4</v>
          </cell>
          <cell r="C744" t="str">
            <v>8.4.16</v>
          </cell>
          <cell r="Z744">
            <v>0</v>
          </cell>
        </row>
        <row r="745">
          <cell r="B745" t="str">
            <v>8.4</v>
          </cell>
          <cell r="C745" t="str">
            <v>8.4.17</v>
          </cell>
          <cell r="Z745">
            <v>0</v>
          </cell>
        </row>
        <row r="746">
          <cell r="B746" t="str">
            <v>8.4</v>
          </cell>
          <cell r="C746" t="str">
            <v>8.4.18</v>
          </cell>
          <cell r="Z746">
            <v>0</v>
          </cell>
        </row>
        <row r="747">
          <cell r="B747" t="str">
            <v>8.4</v>
          </cell>
          <cell r="C747" t="str">
            <v>8.4.19</v>
          </cell>
          <cell r="Z747">
            <v>0</v>
          </cell>
        </row>
        <row r="748">
          <cell r="B748" t="str">
            <v>8.4</v>
          </cell>
          <cell r="C748" t="str">
            <v>8.4.20</v>
          </cell>
          <cell r="Z748">
            <v>0</v>
          </cell>
        </row>
        <row r="749">
          <cell r="B749" t="str">
            <v>8.4</v>
          </cell>
          <cell r="C749" t="str">
            <v>8.4.50</v>
          </cell>
          <cell r="Z749">
            <v>15010235</v>
          </cell>
        </row>
        <row r="750">
          <cell r="B750" t="str">
            <v>8.4</v>
          </cell>
          <cell r="C750" t="str">
            <v>8.4.21</v>
          </cell>
          <cell r="Z750">
            <v>0</v>
          </cell>
        </row>
        <row r="751">
          <cell r="B751" t="str">
            <v>8.4</v>
          </cell>
          <cell r="C751" t="str">
            <v>8.4.22</v>
          </cell>
          <cell r="Z751">
            <v>0</v>
          </cell>
        </row>
        <row r="752">
          <cell r="B752" t="str">
            <v>8.4</v>
          </cell>
          <cell r="C752" t="str">
            <v>8.4.23</v>
          </cell>
          <cell r="Z752">
            <v>0</v>
          </cell>
        </row>
        <row r="753">
          <cell r="B753" t="str">
            <v>8.4</v>
          </cell>
          <cell r="C753" t="str">
            <v>8.4.24</v>
          </cell>
          <cell r="Z753">
            <v>0</v>
          </cell>
        </row>
        <row r="754">
          <cell r="B754" t="str">
            <v>8.4</v>
          </cell>
          <cell r="C754" t="str">
            <v>8.4.25</v>
          </cell>
          <cell r="Z754">
            <v>0</v>
          </cell>
        </row>
        <row r="755">
          <cell r="B755" t="str">
            <v>8.4</v>
          </cell>
          <cell r="C755" t="str">
            <v>8.4.26</v>
          </cell>
          <cell r="Z755">
            <v>0</v>
          </cell>
        </row>
        <row r="756">
          <cell r="B756" t="str">
            <v>8.4</v>
          </cell>
          <cell r="C756" t="str">
            <v>8.4.27</v>
          </cell>
          <cell r="Z756">
            <v>0</v>
          </cell>
        </row>
        <row r="757">
          <cell r="B757" t="str">
            <v>8.4</v>
          </cell>
          <cell r="C757" t="str">
            <v>8.4.28</v>
          </cell>
          <cell r="Z757">
            <v>0</v>
          </cell>
        </row>
        <row r="758">
          <cell r="B758" t="str">
            <v>8.4</v>
          </cell>
          <cell r="C758" t="str">
            <v>8.4.50</v>
          </cell>
          <cell r="Z758">
            <v>436289</v>
          </cell>
        </row>
        <row r="759">
          <cell r="B759" t="str">
            <v>8.4</v>
          </cell>
          <cell r="C759" t="str">
            <v>8.4.50</v>
          </cell>
          <cell r="Z759">
            <v>436289</v>
          </cell>
        </row>
        <row r="760">
          <cell r="B760" t="str">
            <v>8.4</v>
          </cell>
          <cell r="C760" t="str">
            <v>8.4.65</v>
          </cell>
          <cell r="Z760">
            <v>0</v>
          </cell>
        </row>
        <row r="761">
          <cell r="B761" t="str">
            <v>8.4</v>
          </cell>
          <cell r="C761" t="str">
            <v>8.4.60</v>
          </cell>
          <cell r="Z761">
            <v>9498474</v>
          </cell>
        </row>
        <row r="762">
          <cell r="B762" t="str">
            <v>8.4</v>
          </cell>
          <cell r="C762" t="str">
            <v>8.4.66</v>
          </cell>
          <cell r="Z762">
            <v>0</v>
          </cell>
        </row>
        <row r="763">
          <cell r="B763" t="str">
            <v>8.4</v>
          </cell>
          <cell r="C763" t="str">
            <v>8.4.67</v>
          </cell>
          <cell r="Z763">
            <v>0</v>
          </cell>
        </row>
        <row r="764">
          <cell r="B764" t="str">
            <v>8.4</v>
          </cell>
          <cell r="C764" t="str">
            <v>8.4.68</v>
          </cell>
          <cell r="Z764">
            <v>0</v>
          </cell>
        </row>
        <row r="765">
          <cell r="B765" t="str">
            <v>8.4</v>
          </cell>
          <cell r="C765" t="str">
            <v>8.4.69</v>
          </cell>
          <cell r="Z765">
            <v>0</v>
          </cell>
        </row>
        <row r="766">
          <cell r="B766" t="str">
            <v>8.4</v>
          </cell>
          <cell r="C766" t="str">
            <v>8.4.70</v>
          </cell>
          <cell r="Z766">
            <v>0</v>
          </cell>
        </row>
        <row r="767">
          <cell r="B767" t="str">
            <v>8.4</v>
          </cell>
          <cell r="C767" t="str">
            <v>8.4.71</v>
          </cell>
          <cell r="Z767">
            <v>0</v>
          </cell>
        </row>
        <row r="768">
          <cell r="B768" t="str">
            <v>8.4</v>
          </cell>
          <cell r="C768" t="str">
            <v>8.4.72</v>
          </cell>
          <cell r="Z768">
            <v>0</v>
          </cell>
        </row>
        <row r="769">
          <cell r="B769" t="str">
            <v>8.4</v>
          </cell>
          <cell r="C769" t="str">
            <v>8.4.73</v>
          </cell>
          <cell r="Z769">
            <v>0</v>
          </cell>
        </row>
        <row r="770">
          <cell r="B770" t="str">
            <v>8.4</v>
          </cell>
          <cell r="C770" t="str">
            <v>8.4.74</v>
          </cell>
          <cell r="Z770">
            <v>0</v>
          </cell>
        </row>
        <row r="771">
          <cell r="B771" t="str">
            <v>8.4</v>
          </cell>
          <cell r="C771" t="str">
            <v>8.4.75</v>
          </cell>
          <cell r="Z771">
            <v>0</v>
          </cell>
        </row>
        <row r="772">
          <cell r="B772" t="str">
            <v>8.4</v>
          </cell>
          <cell r="C772" t="str">
            <v>8.4.76</v>
          </cell>
          <cell r="Z772">
            <v>0</v>
          </cell>
        </row>
        <row r="773">
          <cell r="B773" t="str">
            <v>8.4</v>
          </cell>
          <cell r="C773" t="str">
            <v>8.4.77</v>
          </cell>
          <cell r="Z773">
            <v>0</v>
          </cell>
        </row>
        <row r="774">
          <cell r="B774" t="str">
            <v>8.4</v>
          </cell>
          <cell r="C774" t="str">
            <v>8.4.78</v>
          </cell>
          <cell r="Z774">
            <v>0</v>
          </cell>
        </row>
        <row r="775">
          <cell r="B775" t="str">
            <v>8.4</v>
          </cell>
          <cell r="C775" t="str">
            <v>8.4.79</v>
          </cell>
          <cell r="Z775">
            <v>0</v>
          </cell>
        </row>
        <row r="776">
          <cell r="B776" t="str">
            <v>8.4</v>
          </cell>
          <cell r="C776" t="str">
            <v>8.4.80</v>
          </cell>
          <cell r="Z776">
            <v>0</v>
          </cell>
        </row>
        <row r="777">
          <cell r="B777" t="str">
            <v>8.4</v>
          </cell>
          <cell r="C777" t="str">
            <v>8.4.81</v>
          </cell>
          <cell r="Z777">
            <v>0</v>
          </cell>
        </row>
        <row r="778">
          <cell r="B778" t="str">
            <v>8.4</v>
          </cell>
          <cell r="C778" t="str">
            <v>8.4.82</v>
          </cell>
          <cell r="Z778">
            <v>0</v>
          </cell>
        </row>
        <row r="779">
          <cell r="B779" t="str">
            <v>8.4</v>
          </cell>
          <cell r="C779" t="str">
            <v>8.4.83</v>
          </cell>
          <cell r="Z779">
            <v>0</v>
          </cell>
        </row>
        <row r="780">
          <cell r="B780" t="str">
            <v>8.4</v>
          </cell>
          <cell r="C780" t="str">
            <v>8.4.84</v>
          </cell>
          <cell r="Z780">
            <v>0</v>
          </cell>
        </row>
        <row r="781">
          <cell r="B781" t="str">
            <v>8.4</v>
          </cell>
          <cell r="C781" t="str">
            <v>8.4.85</v>
          </cell>
          <cell r="Z781">
            <v>0</v>
          </cell>
        </row>
        <row r="782">
          <cell r="B782" t="str">
            <v>8.4</v>
          </cell>
          <cell r="C782" t="str">
            <v>8.4.60</v>
          </cell>
          <cell r="Z782">
            <v>9177559</v>
          </cell>
        </row>
        <row r="783">
          <cell r="B783" t="str">
            <v>8.4</v>
          </cell>
          <cell r="C783" t="str">
            <v>8.4.86</v>
          </cell>
          <cell r="Z783">
            <v>0</v>
          </cell>
        </row>
        <row r="784">
          <cell r="B784" t="str">
            <v>8.4</v>
          </cell>
          <cell r="C784" t="str">
            <v>8.4.87</v>
          </cell>
          <cell r="Z784">
            <v>0</v>
          </cell>
        </row>
        <row r="785">
          <cell r="B785" t="str">
            <v>8.4</v>
          </cell>
          <cell r="C785" t="str">
            <v>8.4.88</v>
          </cell>
          <cell r="Z785">
            <v>0</v>
          </cell>
        </row>
        <row r="786">
          <cell r="B786" t="str">
            <v>8.4</v>
          </cell>
          <cell r="C786" t="str">
            <v>8.4.89</v>
          </cell>
          <cell r="Z786">
            <v>0</v>
          </cell>
        </row>
        <row r="787">
          <cell r="B787" t="str">
            <v>8.4</v>
          </cell>
          <cell r="C787" t="str">
            <v>8.4.90</v>
          </cell>
          <cell r="Z787">
            <v>0</v>
          </cell>
        </row>
        <row r="788">
          <cell r="B788" t="str">
            <v>8.4</v>
          </cell>
          <cell r="C788" t="str">
            <v>8.4.91</v>
          </cell>
          <cell r="Z788">
            <v>0</v>
          </cell>
        </row>
        <row r="789">
          <cell r="B789" t="str">
            <v>8.4</v>
          </cell>
          <cell r="C789" t="str">
            <v>8.4.92</v>
          </cell>
          <cell r="Z789">
            <v>0</v>
          </cell>
        </row>
        <row r="790">
          <cell r="B790" t="str">
            <v>8.4</v>
          </cell>
          <cell r="C790" t="str">
            <v>8.4.93</v>
          </cell>
          <cell r="Z790">
            <v>0</v>
          </cell>
        </row>
        <row r="791">
          <cell r="B791" t="str">
            <v>8.4</v>
          </cell>
          <cell r="C791" t="str">
            <v>8.4.94</v>
          </cell>
          <cell r="Z791">
            <v>0</v>
          </cell>
        </row>
        <row r="792">
          <cell r="B792" t="str">
            <v>8.4</v>
          </cell>
          <cell r="C792" t="str">
            <v>8.4.95</v>
          </cell>
          <cell r="Z792">
            <v>0</v>
          </cell>
        </row>
        <row r="793">
          <cell r="B793" t="str">
            <v>8.4</v>
          </cell>
          <cell r="C793" t="str">
            <v>8.4.96</v>
          </cell>
          <cell r="Z793">
            <v>0</v>
          </cell>
        </row>
        <row r="794">
          <cell r="B794" t="str">
            <v>8.4</v>
          </cell>
          <cell r="C794" t="str">
            <v>8.4.97</v>
          </cell>
          <cell r="Z794">
            <v>0</v>
          </cell>
        </row>
        <row r="795">
          <cell r="B795" t="str">
            <v>8.4</v>
          </cell>
          <cell r="C795" t="str">
            <v>8.4.98</v>
          </cell>
          <cell r="Z795">
            <v>0</v>
          </cell>
        </row>
        <row r="796">
          <cell r="B796" t="str">
            <v>8.4</v>
          </cell>
          <cell r="C796" t="str">
            <v>8.4.99</v>
          </cell>
          <cell r="Z796">
            <v>0</v>
          </cell>
        </row>
        <row r="797">
          <cell r="B797" t="str">
            <v>8.4</v>
          </cell>
          <cell r="C797" t="str">
            <v>8.4.01</v>
          </cell>
          <cell r="Z797">
            <v>0</v>
          </cell>
        </row>
        <row r="798">
          <cell r="B798" t="str">
            <v>8.4</v>
          </cell>
          <cell r="C798" t="str">
            <v>8.4.02</v>
          </cell>
          <cell r="Z798">
            <v>0</v>
          </cell>
        </row>
        <row r="799">
          <cell r="B799" t="str">
            <v>8.4</v>
          </cell>
          <cell r="C799" t="str">
            <v>8.4.03</v>
          </cell>
          <cell r="Z799">
            <v>0</v>
          </cell>
        </row>
        <row r="800">
          <cell r="B800" t="str">
            <v>8.4</v>
          </cell>
          <cell r="C800" t="str">
            <v>8.4.04</v>
          </cell>
          <cell r="Z800">
            <v>0</v>
          </cell>
        </row>
        <row r="801">
          <cell r="B801" t="str">
            <v>8.4</v>
          </cell>
          <cell r="C801" t="str">
            <v>8.4.60</v>
          </cell>
          <cell r="Z801">
            <v>5813264</v>
          </cell>
        </row>
        <row r="802">
          <cell r="B802" t="str">
            <v>8.4</v>
          </cell>
          <cell r="C802" t="str">
            <v>8.4.06</v>
          </cell>
          <cell r="Z802">
            <v>0</v>
          </cell>
        </row>
        <row r="803">
          <cell r="B803" t="str">
            <v>8.4</v>
          </cell>
          <cell r="C803" t="str">
            <v>8.4.07</v>
          </cell>
          <cell r="Z803">
            <v>0</v>
          </cell>
        </row>
        <row r="804">
          <cell r="B804" t="str">
            <v>8.4</v>
          </cell>
          <cell r="C804" t="str">
            <v>8.4.08</v>
          </cell>
          <cell r="Z804">
            <v>0</v>
          </cell>
        </row>
        <row r="805">
          <cell r="B805" t="str">
            <v>8.4</v>
          </cell>
          <cell r="C805" t="str">
            <v>8.4.09</v>
          </cell>
          <cell r="Z805">
            <v>0</v>
          </cell>
        </row>
        <row r="806">
          <cell r="B806" t="str">
            <v>8.4</v>
          </cell>
          <cell r="C806" t="str">
            <v>8.4.10</v>
          </cell>
          <cell r="Z806">
            <v>0</v>
          </cell>
        </row>
        <row r="807">
          <cell r="B807" t="str">
            <v>8.4</v>
          </cell>
          <cell r="C807" t="str">
            <v>8.4.11</v>
          </cell>
          <cell r="Z807">
            <v>0</v>
          </cell>
        </row>
        <row r="808">
          <cell r="B808" t="str">
            <v>8.4</v>
          </cell>
          <cell r="C808" t="str">
            <v>8.4.12</v>
          </cell>
          <cell r="Z808">
            <v>0</v>
          </cell>
        </row>
        <row r="809">
          <cell r="B809" t="str">
            <v>8.4</v>
          </cell>
          <cell r="C809" t="str">
            <v>8.4.13</v>
          </cell>
          <cell r="Z809">
            <v>0</v>
          </cell>
        </row>
        <row r="810">
          <cell r="B810" t="str">
            <v>8.4</v>
          </cell>
          <cell r="C810" t="str">
            <v>8.4.14</v>
          </cell>
          <cell r="Z810">
            <v>0</v>
          </cell>
        </row>
        <row r="811">
          <cell r="B811" t="str">
            <v>8.4</v>
          </cell>
          <cell r="C811" t="str">
            <v>8.4.15</v>
          </cell>
          <cell r="Z811">
            <v>0</v>
          </cell>
        </row>
        <row r="812">
          <cell r="B812" t="str">
            <v>8.4</v>
          </cell>
          <cell r="C812" t="str">
            <v>8.4.16</v>
          </cell>
          <cell r="Z812">
            <v>0</v>
          </cell>
        </row>
        <row r="813">
          <cell r="B813" t="str">
            <v>8.4</v>
          </cell>
          <cell r="C813" t="str">
            <v>8.4.17</v>
          </cell>
          <cell r="Z813">
            <v>0</v>
          </cell>
        </row>
        <row r="814">
          <cell r="B814" t="str">
            <v>8.4</v>
          </cell>
          <cell r="C814" t="str">
            <v>8.4.18</v>
          </cell>
          <cell r="Z814">
            <v>0</v>
          </cell>
        </row>
        <row r="815">
          <cell r="B815" t="str">
            <v>8.4</v>
          </cell>
          <cell r="C815" t="str">
            <v>8.4.19</v>
          </cell>
          <cell r="Z815">
            <v>0</v>
          </cell>
        </row>
        <row r="816">
          <cell r="B816" t="str">
            <v>8.4</v>
          </cell>
          <cell r="C816" t="str">
            <v>8.4.20</v>
          </cell>
          <cell r="Z816">
            <v>0</v>
          </cell>
        </row>
        <row r="817">
          <cell r="B817" t="str">
            <v>8.4</v>
          </cell>
          <cell r="C817" t="str">
            <v>8.4.21</v>
          </cell>
          <cell r="Z817">
            <v>0</v>
          </cell>
        </row>
        <row r="818">
          <cell r="B818" t="str">
            <v>8.4</v>
          </cell>
          <cell r="C818" t="str">
            <v>8.4.22</v>
          </cell>
          <cell r="Z818">
            <v>0</v>
          </cell>
        </row>
        <row r="819">
          <cell r="B819" t="str">
            <v>8.4</v>
          </cell>
          <cell r="C819" t="str">
            <v>8.4.23</v>
          </cell>
          <cell r="Z819">
            <v>0</v>
          </cell>
        </row>
        <row r="820">
          <cell r="B820" t="str">
            <v>8.4</v>
          </cell>
          <cell r="C820" t="str">
            <v>8.4.60</v>
          </cell>
          <cell r="Z820">
            <v>979488</v>
          </cell>
        </row>
        <row r="821">
          <cell r="B821" t="str">
            <v>8.5</v>
          </cell>
          <cell r="C821" t="str">
            <v>8.5</v>
          </cell>
          <cell r="Z821">
            <v>188420463</v>
          </cell>
        </row>
        <row r="822">
          <cell r="B822" t="str">
            <v>8.5</v>
          </cell>
          <cell r="C822" t="str">
            <v>8.5.01</v>
          </cell>
          <cell r="Z822">
            <v>0</v>
          </cell>
        </row>
        <row r="823">
          <cell r="B823" t="str">
            <v>8.5</v>
          </cell>
          <cell r="C823" t="str">
            <v>8.5.02</v>
          </cell>
          <cell r="Z823">
            <v>0</v>
          </cell>
        </row>
        <row r="824">
          <cell r="B824" t="str">
            <v>8.5</v>
          </cell>
          <cell r="C824" t="str">
            <v>8.5.03</v>
          </cell>
          <cell r="Z824">
            <v>0</v>
          </cell>
        </row>
        <row r="825">
          <cell r="B825" t="str">
            <v>8.5</v>
          </cell>
          <cell r="C825" t="str">
            <v>8.5.10</v>
          </cell>
          <cell r="Z825">
            <v>1809318</v>
          </cell>
        </row>
        <row r="826">
          <cell r="B826" t="str">
            <v>8.5</v>
          </cell>
          <cell r="C826" t="str">
            <v>8.5.10</v>
          </cell>
          <cell r="Z826">
            <v>1233904</v>
          </cell>
        </row>
        <row r="827">
          <cell r="B827" t="str">
            <v>8.5</v>
          </cell>
          <cell r="C827" t="str">
            <v>8.5.10</v>
          </cell>
          <cell r="Z827">
            <v>164400</v>
          </cell>
        </row>
        <row r="828">
          <cell r="B828" t="str">
            <v>8.5</v>
          </cell>
          <cell r="C828" t="str">
            <v>8.5.10</v>
          </cell>
          <cell r="Z828">
            <v>67242</v>
          </cell>
        </row>
        <row r="829">
          <cell r="B829" t="str">
            <v>8.5</v>
          </cell>
          <cell r="C829" t="str">
            <v>8.5.10</v>
          </cell>
          <cell r="Z829">
            <v>66243</v>
          </cell>
        </row>
        <row r="830">
          <cell r="B830" t="str">
            <v>8.5</v>
          </cell>
          <cell r="C830" t="str">
            <v>8.5.10</v>
          </cell>
          <cell r="Z830">
            <v>466851</v>
          </cell>
        </row>
        <row r="831">
          <cell r="B831" t="str">
            <v>8.5</v>
          </cell>
          <cell r="C831" t="str">
            <v>8.5.10</v>
          </cell>
          <cell r="Z831">
            <v>169878</v>
          </cell>
        </row>
        <row r="832">
          <cell r="B832" t="str">
            <v>8.5</v>
          </cell>
          <cell r="C832" t="str">
            <v>8.5.10</v>
          </cell>
          <cell r="Z832">
            <v>811124</v>
          </cell>
        </row>
        <row r="833">
          <cell r="B833" t="str">
            <v>8.5</v>
          </cell>
          <cell r="C833" t="str">
            <v>8.5.10</v>
          </cell>
          <cell r="Z833">
            <v>449608</v>
          </cell>
        </row>
        <row r="834">
          <cell r="B834" t="str">
            <v>8.5</v>
          </cell>
          <cell r="C834" t="str">
            <v>8.5.11</v>
          </cell>
          <cell r="Z834">
            <v>10979175</v>
          </cell>
        </row>
        <row r="835">
          <cell r="B835" t="str">
            <v>8.5</v>
          </cell>
          <cell r="C835" t="str">
            <v>8.5.04</v>
          </cell>
          <cell r="Z835">
            <v>0</v>
          </cell>
        </row>
        <row r="836">
          <cell r="B836" t="str">
            <v>8.5</v>
          </cell>
          <cell r="C836" t="str">
            <v>8.5.11</v>
          </cell>
          <cell r="Z836">
            <v>685044</v>
          </cell>
        </row>
        <row r="837">
          <cell r="B837" t="str">
            <v>8.5</v>
          </cell>
          <cell r="C837" t="str">
            <v>8.5.11</v>
          </cell>
          <cell r="Z837">
            <v>295021</v>
          </cell>
        </row>
        <row r="838">
          <cell r="B838" t="str">
            <v>8.5</v>
          </cell>
          <cell r="C838" t="str">
            <v>8.5.11</v>
          </cell>
          <cell r="Z838">
            <v>23399640</v>
          </cell>
        </row>
        <row r="839">
          <cell r="B839" t="str">
            <v>8.5</v>
          </cell>
          <cell r="C839" t="str">
            <v>8.5.05</v>
          </cell>
          <cell r="Z839">
            <v>0</v>
          </cell>
        </row>
        <row r="840">
          <cell r="B840" t="str">
            <v>8.5</v>
          </cell>
          <cell r="C840" t="str">
            <v>8.5.11</v>
          </cell>
          <cell r="Z840">
            <v>2945520</v>
          </cell>
        </row>
        <row r="841">
          <cell r="B841" t="str">
            <v>8.5</v>
          </cell>
          <cell r="C841" t="str">
            <v>8.5.11</v>
          </cell>
          <cell r="Z841">
            <v>883154</v>
          </cell>
        </row>
        <row r="842">
          <cell r="B842" t="str">
            <v>8.5</v>
          </cell>
          <cell r="C842" t="str">
            <v>8.5.06</v>
          </cell>
          <cell r="Z842">
            <v>0</v>
          </cell>
        </row>
        <row r="843">
          <cell r="B843" t="str">
            <v>8.5</v>
          </cell>
          <cell r="C843" t="str">
            <v>8.5.07</v>
          </cell>
          <cell r="Z843">
            <v>0</v>
          </cell>
        </row>
        <row r="844">
          <cell r="B844" t="str">
            <v>8.5</v>
          </cell>
          <cell r="C844" t="str">
            <v>8.5.08</v>
          </cell>
          <cell r="Z844">
            <v>0</v>
          </cell>
        </row>
        <row r="845">
          <cell r="B845" t="str">
            <v>8.5</v>
          </cell>
          <cell r="C845" t="str">
            <v>8.5.20</v>
          </cell>
          <cell r="Z845">
            <v>5224865</v>
          </cell>
        </row>
        <row r="846">
          <cell r="B846" t="str">
            <v>8.5</v>
          </cell>
          <cell r="C846" t="str">
            <v>8.5.20</v>
          </cell>
          <cell r="Z846">
            <v>18727830</v>
          </cell>
        </row>
        <row r="847">
          <cell r="B847" t="str">
            <v>8.5</v>
          </cell>
          <cell r="C847" t="str">
            <v>8.5.20</v>
          </cell>
          <cell r="Z847">
            <v>5064325</v>
          </cell>
        </row>
        <row r="848">
          <cell r="B848" t="str">
            <v>8.5</v>
          </cell>
          <cell r="C848" t="str">
            <v>8.5.20</v>
          </cell>
          <cell r="Z848">
            <v>2749205</v>
          </cell>
        </row>
        <row r="849">
          <cell r="B849" t="str">
            <v>8.5</v>
          </cell>
          <cell r="C849" t="str">
            <v>8.5.20</v>
          </cell>
          <cell r="Z849">
            <v>86600</v>
          </cell>
        </row>
        <row r="850">
          <cell r="B850" t="str">
            <v>8.5</v>
          </cell>
          <cell r="C850" t="str">
            <v>8.5.09</v>
          </cell>
          <cell r="Z850">
            <v>0</v>
          </cell>
        </row>
        <row r="851">
          <cell r="B851" t="str">
            <v>8.5</v>
          </cell>
          <cell r="C851" t="str">
            <v>8.5.20</v>
          </cell>
          <cell r="Z851">
            <v>892680</v>
          </cell>
        </row>
        <row r="852">
          <cell r="B852" t="str">
            <v>8.5</v>
          </cell>
          <cell r="C852" t="str">
            <v>8.5.20</v>
          </cell>
          <cell r="Z852">
            <v>892680</v>
          </cell>
        </row>
        <row r="853">
          <cell r="B853" t="str">
            <v>8.5</v>
          </cell>
          <cell r="C853" t="str">
            <v>8.5.20</v>
          </cell>
          <cell r="Z853">
            <v>892680</v>
          </cell>
        </row>
        <row r="854">
          <cell r="B854" t="str">
            <v>8.5</v>
          </cell>
          <cell r="C854" t="str">
            <v>8.5.20</v>
          </cell>
          <cell r="Z854">
            <v>18969450</v>
          </cell>
        </row>
        <row r="855">
          <cell r="B855" t="str">
            <v>8.5</v>
          </cell>
          <cell r="C855" t="str">
            <v>8.5.21</v>
          </cell>
          <cell r="Z855">
            <v>957550</v>
          </cell>
        </row>
        <row r="856">
          <cell r="B856" t="str">
            <v>8.5</v>
          </cell>
          <cell r="C856" t="str">
            <v>8.5.21</v>
          </cell>
          <cell r="Z856">
            <v>957550</v>
          </cell>
        </row>
        <row r="857">
          <cell r="B857" t="str">
            <v>8.5</v>
          </cell>
          <cell r="C857" t="str">
            <v>8.5.21</v>
          </cell>
          <cell r="Z857">
            <v>11361440</v>
          </cell>
        </row>
        <row r="858">
          <cell r="B858" t="str">
            <v>8.5</v>
          </cell>
          <cell r="C858" t="str">
            <v>8.5.10</v>
          </cell>
          <cell r="Z858">
            <v>0</v>
          </cell>
        </row>
        <row r="859">
          <cell r="B859" t="str">
            <v>8.5</v>
          </cell>
          <cell r="C859" t="str">
            <v>8.5.21</v>
          </cell>
          <cell r="Z859">
            <v>3481005</v>
          </cell>
        </row>
        <row r="860">
          <cell r="B860" t="str">
            <v>8.5</v>
          </cell>
          <cell r="C860" t="str">
            <v>8.5.21</v>
          </cell>
          <cell r="Z860">
            <v>7727346</v>
          </cell>
        </row>
        <row r="861">
          <cell r="B861" t="str">
            <v>8.5</v>
          </cell>
          <cell r="C861" t="str">
            <v>8.5.21</v>
          </cell>
          <cell r="Z861">
            <v>4630240</v>
          </cell>
        </row>
        <row r="862">
          <cell r="B862" t="str">
            <v>8.5</v>
          </cell>
          <cell r="C862" t="str">
            <v>8.5.21</v>
          </cell>
          <cell r="Z862">
            <v>1450440</v>
          </cell>
        </row>
        <row r="863">
          <cell r="B863" t="str">
            <v>8.5</v>
          </cell>
          <cell r="C863" t="str">
            <v>8.5.21</v>
          </cell>
          <cell r="Z863">
            <v>53820</v>
          </cell>
        </row>
        <row r="864">
          <cell r="B864" t="str">
            <v>8.5</v>
          </cell>
          <cell r="C864" t="str">
            <v>8.5.11</v>
          </cell>
          <cell r="Z864">
            <v>0</v>
          </cell>
        </row>
        <row r="865">
          <cell r="B865" t="str">
            <v>8.5</v>
          </cell>
          <cell r="C865" t="str">
            <v>8.5.12</v>
          </cell>
          <cell r="Z865">
            <v>0</v>
          </cell>
        </row>
        <row r="866">
          <cell r="B866" t="str">
            <v>8.5</v>
          </cell>
          <cell r="C866" t="str">
            <v>8.5.13</v>
          </cell>
          <cell r="Z866">
            <v>0</v>
          </cell>
        </row>
        <row r="867">
          <cell r="B867" t="str">
            <v>8.5</v>
          </cell>
          <cell r="C867" t="str">
            <v>8.5.21</v>
          </cell>
          <cell r="Z867">
            <v>227855</v>
          </cell>
        </row>
        <row r="868">
          <cell r="B868" t="str">
            <v>8.5</v>
          </cell>
          <cell r="C868" t="str">
            <v>8.5.21</v>
          </cell>
          <cell r="Z868">
            <v>578300</v>
          </cell>
        </row>
        <row r="869">
          <cell r="B869" t="str">
            <v>8.5</v>
          </cell>
          <cell r="C869" t="str">
            <v>8.5.22</v>
          </cell>
          <cell r="Z869">
            <v>216855</v>
          </cell>
        </row>
        <row r="870">
          <cell r="B870" t="str">
            <v>8.5</v>
          </cell>
          <cell r="C870" t="str">
            <v>8.5.14</v>
          </cell>
          <cell r="Z870">
            <v>0</v>
          </cell>
        </row>
        <row r="871">
          <cell r="B871" t="str">
            <v>8.5</v>
          </cell>
          <cell r="C871" t="str">
            <v>8.5.22</v>
          </cell>
          <cell r="Z871">
            <v>95585</v>
          </cell>
        </row>
        <row r="872">
          <cell r="B872" t="str">
            <v>8.5</v>
          </cell>
          <cell r="C872" t="str">
            <v>8.5.22</v>
          </cell>
          <cell r="Z872">
            <v>90610</v>
          </cell>
        </row>
        <row r="873">
          <cell r="B873" t="str">
            <v>8.5</v>
          </cell>
          <cell r="C873" t="str">
            <v>8.5.15</v>
          </cell>
          <cell r="Z873">
            <v>0</v>
          </cell>
        </row>
        <row r="874">
          <cell r="B874" t="str">
            <v>8.5</v>
          </cell>
          <cell r="C874" t="str">
            <v>8.5.22</v>
          </cell>
          <cell r="Z874">
            <v>95585</v>
          </cell>
        </row>
        <row r="875">
          <cell r="B875" t="str">
            <v>8.5</v>
          </cell>
          <cell r="C875" t="str">
            <v>8.5.22</v>
          </cell>
          <cell r="Z875">
            <v>90610</v>
          </cell>
        </row>
        <row r="876">
          <cell r="B876" t="str">
            <v>8.5</v>
          </cell>
          <cell r="C876" t="str">
            <v>8.5.16</v>
          </cell>
          <cell r="Z876">
            <v>0</v>
          </cell>
        </row>
        <row r="877">
          <cell r="B877" t="str">
            <v>8.5</v>
          </cell>
          <cell r="C877" t="str">
            <v>8.5.22</v>
          </cell>
          <cell r="Z877">
            <v>95585</v>
          </cell>
        </row>
        <row r="878">
          <cell r="B878" t="str">
            <v>8.5</v>
          </cell>
          <cell r="C878" t="str">
            <v>8.5.22</v>
          </cell>
          <cell r="Z878">
            <v>90610</v>
          </cell>
        </row>
        <row r="879">
          <cell r="B879" t="str">
            <v>8.5</v>
          </cell>
          <cell r="C879" t="str">
            <v>8.5.17</v>
          </cell>
          <cell r="Z879">
            <v>0</v>
          </cell>
        </row>
        <row r="880">
          <cell r="B880" t="str">
            <v>8.5</v>
          </cell>
          <cell r="C880" t="str">
            <v>8.5.22</v>
          </cell>
          <cell r="Z880">
            <v>95585</v>
          </cell>
        </row>
        <row r="881">
          <cell r="B881" t="str">
            <v>8.5</v>
          </cell>
          <cell r="C881" t="str">
            <v>8.5.22</v>
          </cell>
          <cell r="Z881">
            <v>90610</v>
          </cell>
        </row>
        <row r="882">
          <cell r="B882" t="str">
            <v>8.5</v>
          </cell>
          <cell r="C882" t="str">
            <v>8.5.18</v>
          </cell>
          <cell r="Z882">
            <v>0</v>
          </cell>
        </row>
        <row r="883">
          <cell r="B883" t="str">
            <v>8.5</v>
          </cell>
          <cell r="C883" t="str">
            <v>8.5.22</v>
          </cell>
          <cell r="Z883">
            <v>95585</v>
          </cell>
        </row>
        <row r="884">
          <cell r="B884" t="str">
            <v>8.5</v>
          </cell>
          <cell r="C884" t="str">
            <v>8.5.23</v>
          </cell>
          <cell r="Z884">
            <v>90610</v>
          </cell>
        </row>
        <row r="885">
          <cell r="B885" t="str">
            <v>8.5</v>
          </cell>
          <cell r="C885" t="str">
            <v>8.5.19</v>
          </cell>
          <cell r="Z885">
            <v>0</v>
          </cell>
        </row>
        <row r="886">
          <cell r="B886" t="str">
            <v>8.5</v>
          </cell>
          <cell r="C886" t="str">
            <v>8.5.23</v>
          </cell>
          <cell r="Z886">
            <v>4612320</v>
          </cell>
        </row>
        <row r="887">
          <cell r="B887" t="str">
            <v>8.5</v>
          </cell>
          <cell r="C887" t="str">
            <v>8.5.23</v>
          </cell>
          <cell r="Z887">
            <v>2660376</v>
          </cell>
        </row>
        <row r="888">
          <cell r="B888" t="str">
            <v>8.5</v>
          </cell>
          <cell r="C888" t="str">
            <v>8.5.23</v>
          </cell>
          <cell r="Z888">
            <v>9046590</v>
          </cell>
        </row>
        <row r="889">
          <cell r="B889" t="str">
            <v>8.5</v>
          </cell>
          <cell r="C889" t="str">
            <v>8.5.20</v>
          </cell>
          <cell r="Z889">
            <v>0</v>
          </cell>
        </row>
        <row r="890">
          <cell r="B890" t="str">
            <v>8.5</v>
          </cell>
          <cell r="C890" t="str">
            <v>8.5.23</v>
          </cell>
          <cell r="Z890">
            <v>12094390</v>
          </cell>
        </row>
        <row r="891">
          <cell r="B891" t="str">
            <v>8.5</v>
          </cell>
          <cell r="C891" t="str">
            <v>8.5.21</v>
          </cell>
          <cell r="Z891">
            <v>0</v>
          </cell>
        </row>
        <row r="892">
          <cell r="B892" t="str">
            <v>8.5</v>
          </cell>
          <cell r="C892" t="str">
            <v>8.5.22</v>
          </cell>
          <cell r="Z892">
            <v>0</v>
          </cell>
        </row>
        <row r="893">
          <cell r="B893" t="str">
            <v>8.5</v>
          </cell>
          <cell r="C893" t="str">
            <v>8.5.23</v>
          </cell>
          <cell r="Z893">
            <v>0</v>
          </cell>
        </row>
        <row r="894">
          <cell r="B894" t="str">
            <v>8.5</v>
          </cell>
          <cell r="C894" t="str">
            <v>8.5.23</v>
          </cell>
          <cell r="Z894">
            <v>781470</v>
          </cell>
        </row>
        <row r="895">
          <cell r="B895" t="str">
            <v>8.5</v>
          </cell>
          <cell r="C895" t="str">
            <v>8.5.23</v>
          </cell>
          <cell r="Z895">
            <v>454240</v>
          </cell>
        </row>
        <row r="896">
          <cell r="B896" t="str">
            <v>8.5</v>
          </cell>
          <cell r="C896" t="str">
            <v>8.5.23</v>
          </cell>
          <cell r="Z896">
            <v>613386</v>
          </cell>
        </row>
        <row r="897">
          <cell r="B897" t="str">
            <v>8.5</v>
          </cell>
          <cell r="C897" t="str">
            <v>8.5.23</v>
          </cell>
          <cell r="Z897">
            <v>5195125</v>
          </cell>
        </row>
        <row r="898">
          <cell r="B898" t="str">
            <v>8.5</v>
          </cell>
          <cell r="C898" t="str">
            <v>8.5.23</v>
          </cell>
          <cell r="Z898">
            <v>4650564</v>
          </cell>
        </row>
        <row r="899">
          <cell r="B899" t="str">
            <v>8.5</v>
          </cell>
          <cell r="C899" t="str">
            <v>8.5.24</v>
          </cell>
          <cell r="Z899">
            <v>5026000</v>
          </cell>
        </row>
        <row r="900">
          <cell r="B900" t="str">
            <v>8.5</v>
          </cell>
          <cell r="C900" t="str">
            <v>8.5.24</v>
          </cell>
          <cell r="Z900">
            <v>0</v>
          </cell>
        </row>
        <row r="901">
          <cell r="B901" t="str">
            <v>8.5</v>
          </cell>
          <cell r="C901" t="str">
            <v>8.5.24</v>
          </cell>
          <cell r="Z901">
            <v>4448821</v>
          </cell>
        </row>
        <row r="902">
          <cell r="B902" t="str">
            <v>8.5</v>
          </cell>
          <cell r="C902" t="str">
            <v>8.5.24</v>
          </cell>
          <cell r="Z902">
            <v>2179772</v>
          </cell>
        </row>
        <row r="903">
          <cell r="B903" t="str">
            <v>8.5</v>
          </cell>
          <cell r="C903" t="str">
            <v>8.5.25</v>
          </cell>
          <cell r="Z903">
            <v>0</v>
          </cell>
        </row>
        <row r="904">
          <cell r="B904" t="str">
            <v>8.5</v>
          </cell>
          <cell r="C904" t="str">
            <v>8.5.26</v>
          </cell>
          <cell r="Z904">
            <v>0</v>
          </cell>
        </row>
        <row r="905">
          <cell r="B905" t="str">
            <v>8.5</v>
          </cell>
          <cell r="C905" t="str">
            <v>8.5.27</v>
          </cell>
          <cell r="Z905">
            <v>0</v>
          </cell>
        </row>
        <row r="906">
          <cell r="B906" t="str">
            <v>8.5</v>
          </cell>
          <cell r="C906" t="str">
            <v>8.5.30</v>
          </cell>
          <cell r="Z906">
            <v>1210150</v>
          </cell>
        </row>
        <row r="907">
          <cell r="B907" t="str">
            <v>8.5</v>
          </cell>
          <cell r="C907" t="str">
            <v>8.5.30</v>
          </cell>
          <cell r="Z907">
            <v>451188</v>
          </cell>
        </row>
        <row r="908">
          <cell r="B908" t="str">
            <v>8.5</v>
          </cell>
          <cell r="C908" t="str">
            <v>8.5.30</v>
          </cell>
          <cell r="Z908">
            <v>83032</v>
          </cell>
        </row>
        <row r="909">
          <cell r="B909" t="str">
            <v>8.5</v>
          </cell>
          <cell r="C909" t="str">
            <v>8.5.30</v>
          </cell>
          <cell r="Z909">
            <v>83032</v>
          </cell>
        </row>
        <row r="910">
          <cell r="B910" t="str">
            <v>8.5</v>
          </cell>
          <cell r="C910" t="str">
            <v>8.5.30</v>
          </cell>
          <cell r="Z910">
            <v>920312</v>
          </cell>
        </row>
        <row r="911">
          <cell r="B911" t="str">
            <v>8.5</v>
          </cell>
          <cell r="C911" t="str">
            <v>8.5.30</v>
          </cell>
          <cell r="Z911">
            <v>1249832</v>
          </cell>
        </row>
        <row r="912">
          <cell r="B912" t="str">
            <v>8.5</v>
          </cell>
          <cell r="C912" t="str">
            <v>8.5.28</v>
          </cell>
          <cell r="Z912">
            <v>0</v>
          </cell>
        </row>
        <row r="913">
          <cell r="B913" t="str">
            <v>8.5</v>
          </cell>
          <cell r="C913" t="str">
            <v>8.5.29</v>
          </cell>
          <cell r="Z913">
            <v>0</v>
          </cell>
        </row>
        <row r="914">
          <cell r="B914" t="str">
            <v>8.5</v>
          </cell>
          <cell r="C914" t="str">
            <v>8.5.30</v>
          </cell>
          <cell r="Z914">
            <v>0</v>
          </cell>
        </row>
        <row r="915">
          <cell r="B915" t="str">
            <v>8.5</v>
          </cell>
          <cell r="C915" t="str">
            <v>8.5.31</v>
          </cell>
          <cell r="Z915">
            <v>0</v>
          </cell>
        </row>
        <row r="916">
          <cell r="B916" t="str">
            <v>8.5</v>
          </cell>
          <cell r="C916" t="str">
            <v>8.5.32</v>
          </cell>
          <cell r="Z916">
            <v>0</v>
          </cell>
        </row>
        <row r="917">
          <cell r="B917" t="str">
            <v>8.5</v>
          </cell>
          <cell r="C917" t="str">
            <v>8.5.30</v>
          </cell>
          <cell r="Z917">
            <v>238095</v>
          </cell>
        </row>
        <row r="918">
          <cell r="B918" t="str">
            <v>8.5</v>
          </cell>
          <cell r="C918" t="str">
            <v>8.5.30</v>
          </cell>
          <cell r="Z918">
            <v>563985</v>
          </cell>
        </row>
        <row r="919">
          <cell r="B919" t="str">
            <v>8.5</v>
          </cell>
          <cell r="C919" t="str">
            <v>8.5.30</v>
          </cell>
          <cell r="Z919">
            <v>207580</v>
          </cell>
        </row>
        <row r="920">
          <cell r="B920" t="str">
            <v>8.5</v>
          </cell>
          <cell r="C920" t="str">
            <v>8.5.31</v>
          </cell>
          <cell r="Z920">
            <v>1150390</v>
          </cell>
        </row>
        <row r="921">
          <cell r="B921" t="str">
            <v>8.6</v>
          </cell>
          <cell r="C921" t="str">
            <v>8.6</v>
          </cell>
          <cell r="Z921">
            <v>43194076</v>
          </cell>
        </row>
        <row r="922">
          <cell r="B922" t="str">
            <v>8.6</v>
          </cell>
          <cell r="C922" t="str">
            <v>8.6.01</v>
          </cell>
          <cell r="Z922">
            <v>0</v>
          </cell>
        </row>
        <row r="923">
          <cell r="B923" t="str">
            <v>8.6</v>
          </cell>
          <cell r="C923" t="str">
            <v>8.6.10</v>
          </cell>
          <cell r="Z923">
            <v>2125120</v>
          </cell>
        </row>
        <row r="924">
          <cell r="B924" t="str">
            <v>8.6</v>
          </cell>
          <cell r="C924" t="str">
            <v>8.6.10</v>
          </cell>
          <cell r="Z924">
            <v>1642872</v>
          </cell>
        </row>
        <row r="925">
          <cell r="B925" t="str">
            <v>8.6</v>
          </cell>
          <cell r="C925" t="str">
            <v>8.6.10</v>
          </cell>
          <cell r="Z925">
            <v>9632315</v>
          </cell>
        </row>
        <row r="926">
          <cell r="B926" t="str">
            <v>8.6</v>
          </cell>
          <cell r="C926" t="str">
            <v>8.6.10</v>
          </cell>
          <cell r="Z926">
            <v>488950</v>
          </cell>
        </row>
        <row r="927">
          <cell r="B927" t="str">
            <v>8.6</v>
          </cell>
          <cell r="C927" t="str">
            <v>8.6.10</v>
          </cell>
          <cell r="Z927">
            <v>16534275</v>
          </cell>
        </row>
        <row r="928">
          <cell r="B928" t="str">
            <v>8.6</v>
          </cell>
          <cell r="C928" t="str">
            <v>8.6.10</v>
          </cell>
          <cell r="Z928">
            <v>7158600</v>
          </cell>
        </row>
        <row r="929">
          <cell r="B929" t="str">
            <v>8.6</v>
          </cell>
          <cell r="C929" t="str">
            <v>8.6.10</v>
          </cell>
          <cell r="Z929">
            <v>230470</v>
          </cell>
        </row>
        <row r="930">
          <cell r="B930" t="str">
            <v>8.6</v>
          </cell>
          <cell r="C930" t="str">
            <v>8.6.10</v>
          </cell>
          <cell r="Z930">
            <v>1579158</v>
          </cell>
        </row>
        <row r="931">
          <cell r="B931" t="str">
            <v>8.6</v>
          </cell>
          <cell r="C931" t="str">
            <v>8.6.10</v>
          </cell>
          <cell r="Z931">
            <v>581224</v>
          </cell>
        </row>
        <row r="932">
          <cell r="B932" t="str">
            <v>8.6</v>
          </cell>
          <cell r="C932" t="str">
            <v>8.6.02</v>
          </cell>
          <cell r="Z932">
            <v>0</v>
          </cell>
        </row>
        <row r="933">
          <cell r="B933" t="str">
            <v>8.6</v>
          </cell>
          <cell r="C933" t="str">
            <v>8.6.11</v>
          </cell>
          <cell r="Z933">
            <v>3221092</v>
          </cell>
        </row>
        <row r="934">
          <cell r="B934" t="str">
            <v>8.7</v>
          </cell>
          <cell r="C934" t="str">
            <v>8.7</v>
          </cell>
          <cell r="Z934">
            <v>87661852</v>
          </cell>
        </row>
        <row r="935">
          <cell r="B935" t="str">
            <v>8.7</v>
          </cell>
          <cell r="C935" t="str">
            <v>8.7.01</v>
          </cell>
          <cell r="Z935">
            <v>0</v>
          </cell>
        </row>
        <row r="936">
          <cell r="B936" t="str">
            <v>8.7</v>
          </cell>
          <cell r="C936" t="str">
            <v>8.7.10</v>
          </cell>
          <cell r="Z936">
            <v>26594856</v>
          </cell>
        </row>
        <row r="937">
          <cell r="B937" t="str">
            <v>8.7</v>
          </cell>
          <cell r="C937" t="str">
            <v>8.7.10</v>
          </cell>
          <cell r="Z937">
            <v>19380816</v>
          </cell>
        </row>
        <row r="938">
          <cell r="B938" t="str">
            <v>8.7</v>
          </cell>
          <cell r="C938" t="str">
            <v>8.7.10</v>
          </cell>
          <cell r="Z938">
            <v>5803248</v>
          </cell>
        </row>
        <row r="939">
          <cell r="B939" t="str">
            <v>8.7</v>
          </cell>
          <cell r="C939" t="str">
            <v>8.7.10</v>
          </cell>
          <cell r="Z939">
            <v>6559104</v>
          </cell>
        </row>
        <row r="940">
          <cell r="B940" t="str">
            <v>8.7</v>
          </cell>
          <cell r="C940" t="str">
            <v>8.7.02</v>
          </cell>
          <cell r="Z940">
            <v>0</v>
          </cell>
        </row>
        <row r="941">
          <cell r="B941" t="str">
            <v>8.7</v>
          </cell>
          <cell r="C941" t="str">
            <v>8.7.10</v>
          </cell>
          <cell r="Z941">
            <v>9733152</v>
          </cell>
        </row>
        <row r="942">
          <cell r="B942" t="str">
            <v>8.7</v>
          </cell>
          <cell r="C942" t="str">
            <v>8.7.03</v>
          </cell>
          <cell r="Z942">
            <v>0</v>
          </cell>
        </row>
        <row r="943">
          <cell r="B943" t="str">
            <v>8.7</v>
          </cell>
          <cell r="C943" t="str">
            <v>8.7.04</v>
          </cell>
          <cell r="Z943">
            <v>0</v>
          </cell>
        </row>
        <row r="944">
          <cell r="B944" t="str">
            <v>8.7</v>
          </cell>
          <cell r="C944" t="str">
            <v>8.7.05</v>
          </cell>
          <cell r="Z944">
            <v>0</v>
          </cell>
        </row>
        <row r="945">
          <cell r="B945" t="str">
            <v>8.7</v>
          </cell>
          <cell r="C945" t="str">
            <v>8.7.10</v>
          </cell>
          <cell r="Z945">
            <v>2433288</v>
          </cell>
        </row>
        <row r="946">
          <cell r="B946" t="str">
            <v>8.7</v>
          </cell>
          <cell r="C946" t="str">
            <v>8.7.06</v>
          </cell>
          <cell r="Z946">
            <v>0</v>
          </cell>
        </row>
        <row r="947">
          <cell r="B947" t="str">
            <v>8.7</v>
          </cell>
          <cell r="C947" t="str">
            <v>8.7.10</v>
          </cell>
          <cell r="Z947">
            <v>8516508</v>
          </cell>
        </row>
        <row r="948">
          <cell r="B948" t="str">
            <v>8.7</v>
          </cell>
          <cell r="C948" t="str">
            <v>8.7.07</v>
          </cell>
          <cell r="Z948">
            <v>0</v>
          </cell>
        </row>
        <row r="949">
          <cell r="B949" t="str">
            <v>8.7</v>
          </cell>
          <cell r="C949" t="str">
            <v>8.7.10</v>
          </cell>
          <cell r="Z949">
            <v>938248</v>
          </cell>
        </row>
        <row r="950">
          <cell r="B950" t="str">
            <v>8.7</v>
          </cell>
          <cell r="C950" t="str">
            <v>8.7.08</v>
          </cell>
          <cell r="Z950">
            <v>0</v>
          </cell>
        </row>
        <row r="951">
          <cell r="B951" t="str">
            <v>8.7</v>
          </cell>
          <cell r="C951" t="str">
            <v>8.7.10</v>
          </cell>
          <cell r="Z951">
            <v>6969048</v>
          </cell>
        </row>
        <row r="952">
          <cell r="B952" t="str">
            <v>8.7</v>
          </cell>
          <cell r="C952" t="str">
            <v>8.7.11</v>
          </cell>
          <cell r="Z952">
            <v>733584</v>
          </cell>
        </row>
        <row r="953">
          <cell r="B953">
            <v>0</v>
          </cell>
          <cell r="C953">
            <v>0</v>
          </cell>
          <cell r="Z953">
            <v>0</v>
          </cell>
        </row>
        <row r="954">
          <cell r="B954" t="str">
            <v>09</v>
          </cell>
          <cell r="C954" t="str">
            <v>09</v>
          </cell>
          <cell r="Z954">
            <v>0</v>
          </cell>
        </row>
        <row r="955">
          <cell r="B955" t="str">
            <v>09-</v>
          </cell>
          <cell r="C955" t="str">
            <v>09-01</v>
          </cell>
          <cell r="Z955">
            <v>17564311.546520296</v>
          </cell>
        </row>
        <row r="956">
          <cell r="B956" t="str">
            <v>09-</v>
          </cell>
          <cell r="C956" t="str">
            <v>09-01-</v>
          </cell>
          <cell r="Z956">
            <v>10411103</v>
          </cell>
        </row>
        <row r="957">
          <cell r="B957" t="str">
            <v>09-</v>
          </cell>
          <cell r="C957" t="str">
            <v>09-01-</v>
          </cell>
          <cell r="Z957">
            <v>2127005</v>
          </cell>
        </row>
        <row r="958">
          <cell r="B958" t="str">
            <v>09-</v>
          </cell>
          <cell r="C958" t="str">
            <v>09-01-</v>
          </cell>
          <cell r="Z958">
            <v>5026203.5465202974</v>
          </cell>
        </row>
        <row r="959">
          <cell r="B959">
            <v>0</v>
          </cell>
          <cell r="C959">
            <v>0</v>
          </cell>
          <cell r="Z959">
            <v>0</v>
          </cell>
        </row>
        <row r="960">
          <cell r="B960" t="str">
            <v>10</v>
          </cell>
          <cell r="C960" t="str">
            <v>10</v>
          </cell>
          <cell r="Z960">
            <v>0</v>
          </cell>
        </row>
        <row r="961">
          <cell r="B961" t="str">
            <v>10-</v>
          </cell>
          <cell r="C961" t="str">
            <v>10-01</v>
          </cell>
          <cell r="Z961">
            <v>3553145.1052969121</v>
          </cell>
        </row>
        <row r="962">
          <cell r="B962" t="str">
            <v>10-</v>
          </cell>
          <cell r="C962" t="str">
            <v>10-01-</v>
          </cell>
          <cell r="Z962">
            <v>3553145.1052969121</v>
          </cell>
        </row>
        <row r="963">
          <cell r="B963">
            <v>0</v>
          </cell>
          <cell r="C963">
            <v>0</v>
          </cell>
          <cell r="Z963">
            <v>0</v>
          </cell>
        </row>
        <row r="964">
          <cell r="B964" t="str">
            <v>10-</v>
          </cell>
          <cell r="C964" t="str">
            <v>10-02</v>
          </cell>
          <cell r="Z964">
            <v>693575.97272637673</v>
          </cell>
        </row>
        <row r="965">
          <cell r="B965" t="str">
            <v>10-</v>
          </cell>
          <cell r="C965" t="str">
            <v>10-02-</v>
          </cell>
          <cell r="Z965">
            <v>594472</v>
          </cell>
        </row>
        <row r="966">
          <cell r="B966" t="str">
            <v>10-</v>
          </cell>
          <cell r="C966" t="str">
            <v>10-02-</v>
          </cell>
          <cell r="Z966">
            <v>99103.972726376727</v>
          </cell>
        </row>
        <row r="967">
          <cell r="B967">
            <v>0</v>
          </cell>
          <cell r="C967">
            <v>0</v>
          </cell>
          <cell r="Z967">
            <v>0</v>
          </cell>
        </row>
        <row r="968">
          <cell r="B968" t="str">
            <v>10-</v>
          </cell>
          <cell r="C968" t="str">
            <v>10-03</v>
          </cell>
          <cell r="Z968">
            <v>32397575.194792427</v>
          </cell>
        </row>
        <row r="969">
          <cell r="B969" t="str">
            <v>10-</v>
          </cell>
          <cell r="C969" t="str">
            <v>10-03-</v>
          </cell>
          <cell r="Z969">
            <v>30822553.654392425</v>
          </cell>
        </row>
        <row r="970">
          <cell r="B970" t="str">
            <v>10-</v>
          </cell>
          <cell r="C970" t="str">
            <v>10-03-</v>
          </cell>
          <cell r="Z970">
            <v>1575021.5404000003</v>
          </cell>
        </row>
        <row r="971">
          <cell r="B971">
            <v>0</v>
          </cell>
          <cell r="C971">
            <v>0</v>
          </cell>
          <cell r="Z971">
            <v>0</v>
          </cell>
        </row>
        <row r="972">
          <cell r="B972" t="str">
            <v>10-</v>
          </cell>
          <cell r="C972" t="str">
            <v>10-05</v>
          </cell>
          <cell r="Z972">
            <v>119957952.00626302</v>
          </cell>
        </row>
        <row r="973">
          <cell r="B973" t="str">
            <v>10-</v>
          </cell>
          <cell r="C973" t="str">
            <v>10-05-</v>
          </cell>
          <cell r="Z973">
            <v>119957952.00626302</v>
          </cell>
        </row>
        <row r="974">
          <cell r="B974">
            <v>0</v>
          </cell>
          <cell r="C974">
            <v>0</v>
          </cell>
          <cell r="Z974">
            <v>0</v>
          </cell>
        </row>
        <row r="975">
          <cell r="B975" t="str">
            <v>11</v>
          </cell>
          <cell r="C975" t="str">
            <v>11</v>
          </cell>
          <cell r="Z975">
            <v>0</v>
          </cell>
        </row>
        <row r="976">
          <cell r="B976" t="str">
            <v>11-</v>
          </cell>
          <cell r="C976" t="str">
            <v>11-01</v>
          </cell>
          <cell r="Z976">
            <v>103513132.22356945</v>
          </cell>
        </row>
        <row r="977">
          <cell r="B977" t="str">
            <v>11-</v>
          </cell>
          <cell r="C977" t="str">
            <v>11-01-</v>
          </cell>
          <cell r="Z977">
            <v>103513132.22356945</v>
          </cell>
        </row>
        <row r="978">
          <cell r="B978">
            <v>0</v>
          </cell>
          <cell r="C978">
            <v>0</v>
          </cell>
          <cell r="Z978">
            <v>0</v>
          </cell>
        </row>
        <row r="979">
          <cell r="B979" t="str">
            <v>11-</v>
          </cell>
          <cell r="C979" t="str">
            <v>11-02</v>
          </cell>
          <cell r="Z979">
            <v>45664803.382776126</v>
          </cell>
        </row>
        <row r="980">
          <cell r="B980" t="str">
            <v>11-</v>
          </cell>
          <cell r="C980" t="str">
            <v>11-02-</v>
          </cell>
          <cell r="Z980">
            <v>8005676.3170583695</v>
          </cell>
        </row>
        <row r="981">
          <cell r="B981" t="str">
            <v>11-</v>
          </cell>
          <cell r="C981" t="str">
            <v>11-02-</v>
          </cell>
          <cell r="Z981">
            <v>11826567.286563501</v>
          </cell>
        </row>
        <row r="982">
          <cell r="B982" t="str">
            <v>11-</v>
          </cell>
          <cell r="C982" t="str">
            <v>11-02-</v>
          </cell>
          <cell r="Z982">
            <v>6774694.3576528197</v>
          </cell>
        </row>
        <row r="983">
          <cell r="B983" t="str">
            <v>11-</v>
          </cell>
          <cell r="C983" t="str">
            <v>11-02-</v>
          </cell>
          <cell r="Z983">
            <v>3717682.5963229612</v>
          </cell>
        </row>
        <row r="984">
          <cell r="B984" t="str">
            <v>11-</v>
          </cell>
          <cell r="C984" t="str">
            <v>11-02-</v>
          </cell>
          <cell r="Z984">
            <v>10529653.938614972</v>
          </cell>
        </row>
        <row r="985">
          <cell r="B985" t="str">
            <v>11-</v>
          </cell>
          <cell r="C985" t="str">
            <v>11-02-</v>
          </cell>
          <cell r="Z985">
            <v>4393624.8865634995</v>
          </cell>
        </row>
        <row r="986">
          <cell r="B986" t="str">
            <v>11-</v>
          </cell>
          <cell r="C986" t="str">
            <v>11-02-</v>
          </cell>
          <cell r="Z986">
            <v>416904</v>
          </cell>
        </row>
        <row r="987">
          <cell r="B987">
            <v>0</v>
          </cell>
          <cell r="C987">
            <v>0</v>
          </cell>
          <cell r="Z987">
            <v>0</v>
          </cell>
        </row>
        <row r="988">
          <cell r="B988" t="str">
            <v>11-</v>
          </cell>
          <cell r="C988" t="str">
            <v>11-03</v>
          </cell>
          <cell r="Z988">
            <v>153811693.50017294</v>
          </cell>
        </row>
        <row r="989">
          <cell r="B989" t="str">
            <v>11-</v>
          </cell>
          <cell r="C989" t="str">
            <v>11-03-</v>
          </cell>
          <cell r="Z989">
            <v>69747174.052574664</v>
          </cell>
        </row>
        <row r="990">
          <cell r="B990" t="str">
            <v>11-</v>
          </cell>
          <cell r="C990" t="str">
            <v>11-03-</v>
          </cell>
          <cell r="Z990">
            <v>28105428.598487474</v>
          </cell>
        </row>
        <row r="991">
          <cell r="B991" t="str">
            <v>11-</v>
          </cell>
          <cell r="C991" t="str">
            <v>11-03-</v>
          </cell>
          <cell r="Z991">
            <v>55507582.316008158</v>
          </cell>
        </row>
        <row r="992">
          <cell r="B992" t="str">
            <v>11-</v>
          </cell>
          <cell r="C992" t="str">
            <v>11-03-</v>
          </cell>
          <cell r="Z992">
            <v>451508.53310265375</v>
          </cell>
        </row>
        <row r="993">
          <cell r="B993">
            <v>0</v>
          </cell>
          <cell r="C993">
            <v>0</v>
          </cell>
          <cell r="Z993">
            <v>0</v>
          </cell>
        </row>
        <row r="994">
          <cell r="B994" t="str">
            <v>12</v>
          </cell>
          <cell r="C994" t="str">
            <v>12</v>
          </cell>
          <cell r="Z994">
            <v>0</v>
          </cell>
        </row>
        <row r="995">
          <cell r="B995" t="str">
            <v>12-</v>
          </cell>
          <cell r="C995" t="str">
            <v>12-01</v>
          </cell>
          <cell r="Z995">
            <v>131859275.25359231</v>
          </cell>
        </row>
        <row r="996">
          <cell r="B996" t="str">
            <v>12-</v>
          </cell>
          <cell r="C996" t="str">
            <v>12-01-</v>
          </cell>
          <cell r="Z996">
            <v>126509850.769648</v>
          </cell>
        </row>
        <row r="997">
          <cell r="B997" t="str">
            <v>12-</v>
          </cell>
          <cell r="C997" t="str">
            <v>12-01-</v>
          </cell>
          <cell r="Z997">
            <v>2170512.1455576862</v>
          </cell>
        </row>
        <row r="998">
          <cell r="B998" t="str">
            <v>12-</v>
          </cell>
          <cell r="C998" t="str">
            <v>12-01-</v>
          </cell>
          <cell r="Z998">
            <v>1615857.0655576861</v>
          </cell>
        </row>
        <row r="999">
          <cell r="B999" t="str">
            <v>12-</v>
          </cell>
          <cell r="C999" t="str">
            <v>12-01-</v>
          </cell>
          <cell r="Z999">
            <v>1563055.2728289422</v>
          </cell>
        </row>
        <row r="1000">
          <cell r="B1000">
            <v>0</v>
          </cell>
          <cell r="C1000">
            <v>0</v>
          </cell>
          <cell r="Z1000">
            <v>0</v>
          </cell>
        </row>
        <row r="1001">
          <cell r="B1001" t="str">
            <v>12-</v>
          </cell>
          <cell r="C1001" t="str">
            <v>12-02</v>
          </cell>
          <cell r="Z1001">
            <v>94742777.211101741</v>
          </cell>
        </row>
        <row r="1002">
          <cell r="B1002" t="str">
            <v>12-</v>
          </cell>
          <cell r="C1002" t="str">
            <v>12-02-</v>
          </cell>
          <cell r="Z1002">
            <v>9283479.2979337685</v>
          </cell>
        </row>
        <row r="1003">
          <cell r="B1003" t="str">
            <v>12-</v>
          </cell>
          <cell r="C1003" t="str">
            <v>12-02-</v>
          </cell>
          <cell r="Z1003">
            <v>5307631.1551742945</v>
          </cell>
        </row>
        <row r="1004">
          <cell r="B1004" t="str">
            <v>12-</v>
          </cell>
          <cell r="C1004" t="str">
            <v>12-02-</v>
          </cell>
          <cell r="Z1004">
            <v>12155808.707178224</v>
          </cell>
        </row>
        <row r="1005">
          <cell r="B1005" t="str">
            <v>12-</v>
          </cell>
          <cell r="C1005" t="str">
            <v>12-02-</v>
          </cell>
          <cell r="Z1005">
            <v>2279778.2804535516</v>
          </cell>
        </row>
        <row r="1006">
          <cell r="B1006" t="str">
            <v>12-</v>
          </cell>
          <cell r="C1006" t="str">
            <v>12-02-</v>
          </cell>
          <cell r="Z1006">
            <v>3291300</v>
          </cell>
        </row>
        <row r="1007">
          <cell r="B1007" t="str">
            <v>12-</v>
          </cell>
          <cell r="C1007" t="str">
            <v>12-02-</v>
          </cell>
          <cell r="Z1007">
            <v>1608350</v>
          </cell>
        </row>
        <row r="1008">
          <cell r="B1008" t="str">
            <v>12-</v>
          </cell>
          <cell r="C1008" t="str">
            <v>12-02-</v>
          </cell>
          <cell r="Z1008">
            <v>1108900</v>
          </cell>
        </row>
        <row r="1009">
          <cell r="B1009" t="str">
            <v>12-</v>
          </cell>
          <cell r="C1009" t="str">
            <v>12-02-</v>
          </cell>
          <cell r="Z1009">
            <v>2498084</v>
          </cell>
        </row>
        <row r="1010">
          <cell r="B1010" t="str">
            <v>12-</v>
          </cell>
          <cell r="C1010" t="str">
            <v>12-02-</v>
          </cell>
          <cell r="Z1010">
            <v>4573149.4131725393</v>
          </cell>
        </row>
        <row r="1011">
          <cell r="B1011" t="str">
            <v>12-</v>
          </cell>
          <cell r="C1011" t="str">
            <v>12-02-</v>
          </cell>
          <cell r="Z1011">
            <v>1594356.7814236609</v>
          </cell>
        </row>
        <row r="1012">
          <cell r="B1012" t="str">
            <v>12-</v>
          </cell>
          <cell r="C1012" t="str">
            <v>12-02-</v>
          </cell>
          <cell r="Z1012">
            <v>2517412</v>
          </cell>
        </row>
        <row r="1013">
          <cell r="B1013" t="str">
            <v>12-</v>
          </cell>
          <cell r="C1013" t="str">
            <v>12-02-</v>
          </cell>
          <cell r="Z1013">
            <v>699388</v>
          </cell>
        </row>
        <row r="1014">
          <cell r="B1014" t="str">
            <v>12-</v>
          </cell>
          <cell r="C1014" t="str">
            <v>12-02-</v>
          </cell>
          <cell r="Z1014">
            <v>2610303.7095421492</v>
          </cell>
        </row>
        <row r="1015">
          <cell r="B1015" t="str">
            <v>12-</v>
          </cell>
          <cell r="C1015" t="str">
            <v>12-02-</v>
          </cell>
          <cell r="Z1015">
            <v>2536444.8879118767</v>
          </cell>
        </row>
        <row r="1016">
          <cell r="B1016" t="str">
            <v>12-</v>
          </cell>
          <cell r="C1016" t="str">
            <v>12-02-</v>
          </cell>
          <cell r="Z1016">
            <v>24688418.441287499</v>
          </cell>
        </row>
        <row r="1017">
          <cell r="B1017" t="str">
            <v>12-</v>
          </cell>
          <cell r="C1017" t="str">
            <v>12-02-</v>
          </cell>
          <cell r="Z1017">
            <v>851324.77383750002</v>
          </cell>
        </row>
        <row r="1018">
          <cell r="B1018" t="str">
            <v>12-</v>
          </cell>
          <cell r="C1018" t="str">
            <v>12-02-</v>
          </cell>
          <cell r="Z1018">
            <v>670045.05339019105</v>
          </cell>
        </row>
        <row r="1019">
          <cell r="B1019" t="str">
            <v>12-</v>
          </cell>
          <cell r="C1019" t="str">
            <v>12-02-</v>
          </cell>
          <cell r="Z1019">
            <v>623227</v>
          </cell>
        </row>
        <row r="1020">
          <cell r="B1020" t="str">
            <v>12-</v>
          </cell>
          <cell r="C1020" t="str">
            <v>12-02-</v>
          </cell>
          <cell r="Z1020">
            <v>839190</v>
          </cell>
        </row>
        <row r="1021">
          <cell r="B1021" t="str">
            <v>12-</v>
          </cell>
          <cell r="C1021" t="str">
            <v>12-02-</v>
          </cell>
          <cell r="Z1021">
            <v>4058388.7604394248</v>
          </cell>
        </row>
        <row r="1022">
          <cell r="B1022" t="str">
            <v>12-</v>
          </cell>
          <cell r="C1022" t="str">
            <v>12-02-</v>
          </cell>
          <cell r="Z1022">
            <v>1063533.5202021238</v>
          </cell>
        </row>
        <row r="1023">
          <cell r="B1023" t="str">
            <v>12-</v>
          </cell>
          <cell r="C1023" t="str">
            <v>12-02-</v>
          </cell>
          <cell r="Z1023">
            <v>564030.27318879496</v>
          </cell>
        </row>
        <row r="1024">
          <cell r="B1024" t="str">
            <v>12-</v>
          </cell>
          <cell r="C1024" t="str">
            <v>12-02-</v>
          </cell>
          <cell r="Z1024">
            <v>805742</v>
          </cell>
        </row>
        <row r="1025">
          <cell r="B1025" t="str">
            <v>12-</v>
          </cell>
          <cell r="C1025" t="str">
            <v>12-02-</v>
          </cell>
          <cell r="Z1025">
            <v>1849546.3160703029</v>
          </cell>
        </row>
        <row r="1026">
          <cell r="B1026" t="str">
            <v>12-</v>
          </cell>
          <cell r="C1026" t="str">
            <v>12-02-</v>
          </cell>
          <cell r="Z1026">
            <v>2060389.3286208103</v>
          </cell>
        </row>
        <row r="1027">
          <cell r="B1027" t="str">
            <v>12-</v>
          </cell>
          <cell r="C1027" t="str">
            <v>12-02-</v>
          </cell>
          <cell r="Z1027">
            <v>981790</v>
          </cell>
        </row>
        <row r="1028">
          <cell r="B1028" t="str">
            <v>12-</v>
          </cell>
          <cell r="C1028" t="str">
            <v>12-02-</v>
          </cell>
          <cell r="Z1028">
            <v>408544.40016699448</v>
          </cell>
        </row>
        <row r="1029">
          <cell r="B1029" t="str">
            <v>12-</v>
          </cell>
          <cell r="C1029" t="str">
            <v>12-02-</v>
          </cell>
          <cell r="Z1029">
            <v>1261584.5426021237</v>
          </cell>
        </row>
        <row r="1030">
          <cell r="B1030" t="str">
            <v>12-</v>
          </cell>
          <cell r="C1030" t="str">
            <v>12-02-</v>
          </cell>
          <cell r="Z1030">
            <v>645390</v>
          </cell>
        </row>
        <row r="1031">
          <cell r="B1031" t="str">
            <v>12-</v>
          </cell>
          <cell r="C1031" t="str">
            <v>12-02-</v>
          </cell>
          <cell r="Z1031">
            <v>1307246.5685058956</v>
          </cell>
        </row>
        <row r="1032">
          <cell r="B1032">
            <v>0</v>
          </cell>
          <cell r="C1032">
            <v>0</v>
          </cell>
          <cell r="Z1032">
            <v>0</v>
          </cell>
        </row>
        <row r="1033">
          <cell r="B1033" t="str">
            <v>12-</v>
          </cell>
          <cell r="C1033" t="str">
            <v>12-03</v>
          </cell>
          <cell r="Z1033">
            <v>6171163.1139222989</v>
          </cell>
        </row>
        <row r="1034">
          <cell r="B1034" t="str">
            <v>12-</v>
          </cell>
          <cell r="C1034" t="str">
            <v>12-03-</v>
          </cell>
          <cell r="Z1034">
            <v>1909144</v>
          </cell>
        </row>
        <row r="1035">
          <cell r="B1035" t="str">
            <v>12-</v>
          </cell>
          <cell r="C1035" t="str">
            <v>12-03-</v>
          </cell>
          <cell r="Z1035">
            <v>561338.22827832925</v>
          </cell>
        </row>
        <row r="1036">
          <cell r="B1036" t="str">
            <v>12-</v>
          </cell>
          <cell r="C1036" t="str">
            <v>12-03-</v>
          </cell>
          <cell r="Z1036">
            <v>1373728.4169329742</v>
          </cell>
        </row>
        <row r="1037">
          <cell r="B1037" t="str">
            <v>12-</v>
          </cell>
          <cell r="C1037" t="str">
            <v>12-03-</v>
          </cell>
          <cell r="Z1037">
            <v>553814.80289956345</v>
          </cell>
        </row>
        <row r="1038">
          <cell r="B1038" t="str">
            <v>12-</v>
          </cell>
          <cell r="C1038" t="str">
            <v>12-03-</v>
          </cell>
          <cell r="Z1038">
            <v>1773137.6658114314</v>
          </cell>
        </row>
        <row r="1039">
          <cell r="B1039">
            <v>0</v>
          </cell>
          <cell r="C1039">
            <v>0</v>
          </cell>
          <cell r="Z1039">
            <v>0</v>
          </cell>
        </row>
        <row r="1040">
          <cell r="B1040" t="str">
            <v>12-</v>
          </cell>
          <cell r="C1040" t="str">
            <v>12-04</v>
          </cell>
          <cell r="Z1040">
            <v>467286690.46676695</v>
          </cell>
        </row>
        <row r="1041">
          <cell r="B1041" t="str">
            <v>12-</v>
          </cell>
          <cell r="C1041" t="str">
            <v>12-04-</v>
          </cell>
          <cell r="Z1041">
            <v>418508525.13119996</v>
          </cell>
        </row>
        <row r="1042">
          <cell r="B1042" t="str">
            <v>12-</v>
          </cell>
          <cell r="C1042" t="str">
            <v>12-04-</v>
          </cell>
          <cell r="Z1042">
            <v>46627112.597519994</v>
          </cell>
        </row>
        <row r="1043">
          <cell r="B1043" t="str">
            <v>12-</v>
          </cell>
          <cell r="C1043" t="str">
            <v>12-04-</v>
          </cell>
          <cell r="Z1043">
            <v>2151052.7380470005</v>
          </cell>
        </row>
        <row r="1044">
          <cell r="B1044">
            <v>0</v>
          </cell>
          <cell r="C1044">
            <v>0</v>
          </cell>
          <cell r="Z1044">
            <v>0</v>
          </cell>
        </row>
        <row r="1045">
          <cell r="B1045" t="str">
            <v>13</v>
          </cell>
          <cell r="C1045" t="str">
            <v>13</v>
          </cell>
          <cell r="Z1045">
            <v>0</v>
          </cell>
        </row>
        <row r="1046">
          <cell r="B1046" t="str">
            <v>13-</v>
          </cell>
          <cell r="C1046" t="str">
            <v>13-01-</v>
          </cell>
          <cell r="Z1046">
            <v>0</v>
          </cell>
        </row>
        <row r="1047">
          <cell r="B1047">
            <v>0</v>
          </cell>
          <cell r="C1047">
            <v>0</v>
          </cell>
          <cell r="Z1047">
            <v>0</v>
          </cell>
        </row>
        <row r="1048">
          <cell r="B1048" t="str">
            <v>14</v>
          </cell>
          <cell r="C1048" t="str">
            <v>14</v>
          </cell>
          <cell r="Z1048">
            <v>0</v>
          </cell>
        </row>
        <row r="1049">
          <cell r="B1049" t="str">
            <v>14-</v>
          </cell>
          <cell r="C1049" t="str">
            <v>14-01</v>
          </cell>
          <cell r="Z1049">
            <v>34886661.243826859</v>
          </cell>
        </row>
        <row r="1050">
          <cell r="B1050" t="str">
            <v>14-</v>
          </cell>
          <cell r="C1050" t="str">
            <v>14-01-</v>
          </cell>
          <cell r="Z1050">
            <v>34886661.243826859</v>
          </cell>
        </row>
        <row r="1051">
          <cell r="B1051">
            <v>0</v>
          </cell>
          <cell r="C1051">
            <v>0</v>
          </cell>
          <cell r="Z1051">
            <v>0</v>
          </cell>
        </row>
        <row r="1052">
          <cell r="B1052" t="str">
            <v>14-</v>
          </cell>
          <cell r="C1052" t="str">
            <v>14-03</v>
          </cell>
          <cell r="Z1052">
            <v>24971542.605004977</v>
          </cell>
        </row>
        <row r="1053">
          <cell r="B1053" t="str">
            <v>14-</v>
          </cell>
          <cell r="C1053" t="str">
            <v>14-03-</v>
          </cell>
          <cell r="Z1053">
            <v>16802255.609977659</v>
          </cell>
        </row>
        <row r="1054">
          <cell r="B1054" t="str">
            <v>14-</v>
          </cell>
          <cell r="C1054" t="str">
            <v>14-03-</v>
          </cell>
          <cell r="Z1054">
            <v>8169286.9950273186</v>
          </cell>
        </row>
        <row r="1055">
          <cell r="B1055">
            <v>0</v>
          </cell>
          <cell r="C1055">
            <v>0</v>
          </cell>
          <cell r="Z1055">
            <v>0</v>
          </cell>
        </row>
        <row r="1056">
          <cell r="B1056" t="str">
            <v>16</v>
          </cell>
          <cell r="C1056" t="str">
            <v>16</v>
          </cell>
          <cell r="Z1056">
            <v>0</v>
          </cell>
        </row>
        <row r="1057">
          <cell r="B1057" t="str">
            <v>16-</v>
          </cell>
          <cell r="C1057" t="str">
            <v>16-01</v>
          </cell>
          <cell r="Z1057">
            <v>7116683.4564920682</v>
          </cell>
        </row>
        <row r="1058">
          <cell r="B1058" t="str">
            <v>16-</v>
          </cell>
          <cell r="C1058" t="str">
            <v>16-01-</v>
          </cell>
          <cell r="Z1058">
            <v>2423683.7433820632</v>
          </cell>
        </row>
        <row r="1059">
          <cell r="B1059" t="str">
            <v>16-</v>
          </cell>
          <cell r="C1059" t="str">
            <v>16-01-</v>
          </cell>
          <cell r="Z1059">
            <v>1802271.7433820632</v>
          </cell>
        </row>
        <row r="1060">
          <cell r="B1060" t="str">
            <v>16-</v>
          </cell>
          <cell r="C1060" t="str">
            <v>16-01-</v>
          </cell>
          <cell r="Z1060">
            <v>1156243.4572860175</v>
          </cell>
        </row>
        <row r="1061">
          <cell r="B1061" t="str">
            <v>16-</v>
          </cell>
          <cell r="C1061" t="str">
            <v>16-01-</v>
          </cell>
          <cell r="Z1061">
            <v>604941.50780283741</v>
          </cell>
        </row>
        <row r="1062">
          <cell r="B1062" t="str">
            <v>16-</v>
          </cell>
          <cell r="C1062" t="str">
            <v>16-01-</v>
          </cell>
          <cell r="Z1062">
            <v>512343.42917526432</v>
          </cell>
        </row>
        <row r="1063">
          <cell r="B1063" t="str">
            <v>16-</v>
          </cell>
          <cell r="C1063" t="str">
            <v>16-01-</v>
          </cell>
          <cell r="Z1063">
            <v>617199.57546382211</v>
          </cell>
        </row>
        <row r="1064">
          <cell r="B1064">
            <v>0</v>
          </cell>
          <cell r="C1064">
            <v>0</v>
          </cell>
          <cell r="Z1064">
            <v>0</v>
          </cell>
        </row>
        <row r="1065">
          <cell r="B1065" t="str">
            <v>16-</v>
          </cell>
          <cell r="C1065" t="str">
            <v>16-02</v>
          </cell>
          <cell r="Z1065">
            <v>17124884.095964342</v>
          </cell>
        </row>
        <row r="1066">
          <cell r="B1066" t="str">
            <v>16-</v>
          </cell>
          <cell r="C1066" t="str">
            <v>16-02-</v>
          </cell>
          <cell r="Z1066">
            <v>2868329.9714993862</v>
          </cell>
        </row>
        <row r="1067">
          <cell r="B1067" t="str">
            <v>16-</v>
          </cell>
          <cell r="C1067" t="str">
            <v>16-02-</v>
          </cell>
          <cell r="Z1067">
            <v>1348099.7104997956</v>
          </cell>
        </row>
        <row r="1068">
          <cell r="B1068" t="str">
            <v>16-</v>
          </cell>
          <cell r="C1068" t="str">
            <v>16-02-</v>
          </cell>
          <cell r="Z1068">
            <v>711600</v>
          </cell>
        </row>
        <row r="1069">
          <cell r="B1069" t="str">
            <v>16-</v>
          </cell>
          <cell r="C1069" t="str">
            <v>16-02-</v>
          </cell>
          <cell r="Z1069">
            <v>2409765.1503323792</v>
          </cell>
        </row>
        <row r="1070">
          <cell r="B1070" t="str">
            <v>16-</v>
          </cell>
          <cell r="C1070" t="str">
            <v>16-02-</v>
          </cell>
          <cell r="Z1070">
            <v>5138037.301665985</v>
          </cell>
        </row>
        <row r="1071">
          <cell r="B1071" t="str">
            <v>16-</v>
          </cell>
          <cell r="C1071" t="str">
            <v>16-02-</v>
          </cell>
          <cell r="Z1071">
            <v>1805103.5328137642</v>
          </cell>
        </row>
        <row r="1072">
          <cell r="B1072" t="str">
            <v>16-</v>
          </cell>
          <cell r="C1072" t="str">
            <v>16-02-</v>
          </cell>
          <cell r="Z1072">
            <v>287711.10368137638</v>
          </cell>
        </row>
        <row r="1073">
          <cell r="B1073" t="str">
            <v>16-</v>
          </cell>
          <cell r="C1073" t="str">
            <v>16-02-</v>
          </cell>
          <cell r="Z1073">
            <v>955212.42625101155</v>
          </cell>
        </row>
        <row r="1074">
          <cell r="B1074" t="str">
            <v>16-</v>
          </cell>
          <cell r="C1074" t="str">
            <v>16-02-</v>
          </cell>
          <cell r="Z1074">
            <v>1067349.9328137645</v>
          </cell>
        </row>
        <row r="1075">
          <cell r="B1075" t="str">
            <v>16-</v>
          </cell>
          <cell r="C1075" t="str">
            <v>16-02-</v>
          </cell>
          <cell r="Z1075">
            <v>533674.96640688227</v>
          </cell>
        </row>
        <row r="1076">
          <cell r="B1076">
            <v>0</v>
          </cell>
          <cell r="C1076">
            <v>0</v>
          </cell>
          <cell r="Z1076">
            <v>0</v>
          </cell>
        </row>
        <row r="1077">
          <cell r="B1077" t="str">
            <v>16-</v>
          </cell>
          <cell r="C1077" t="str">
            <v>16-03</v>
          </cell>
          <cell r="Z1077">
            <v>27781880.592586152</v>
          </cell>
        </row>
        <row r="1078">
          <cell r="B1078" t="str">
            <v>16-</v>
          </cell>
          <cell r="C1078" t="str">
            <v>16-03-</v>
          </cell>
          <cell r="Z1078">
            <v>2484424.6118965037</v>
          </cell>
        </row>
        <row r="1079">
          <cell r="B1079" t="str">
            <v>16-</v>
          </cell>
          <cell r="C1079" t="str">
            <v>16-03-</v>
          </cell>
          <cell r="Z1079">
            <v>3661400.6673945617</v>
          </cell>
        </row>
        <row r="1080">
          <cell r="B1080" t="str">
            <v>16-</v>
          </cell>
          <cell r="C1080" t="str">
            <v>16-03-</v>
          </cell>
          <cell r="Z1080">
            <v>19515259.336972807</v>
          </cell>
        </row>
        <row r="1081">
          <cell r="B1081" t="str">
            <v>16-</v>
          </cell>
          <cell r="C1081" t="str">
            <v>16-03-</v>
          </cell>
          <cell r="Z1081">
            <v>854742.65729883453</v>
          </cell>
        </row>
        <row r="1082">
          <cell r="B1082" t="str">
            <v>16-</v>
          </cell>
          <cell r="C1082" t="str">
            <v>16-03-</v>
          </cell>
          <cell r="Z1082">
            <v>199464.16690406922</v>
          </cell>
        </row>
        <row r="1083">
          <cell r="B1083" t="str">
            <v>16-</v>
          </cell>
          <cell r="C1083" t="str">
            <v>16-03-</v>
          </cell>
          <cell r="Z1083">
            <v>493055.06761627679</v>
          </cell>
        </row>
        <row r="1084">
          <cell r="B1084" t="str">
            <v>16-</v>
          </cell>
          <cell r="C1084" t="str">
            <v>16-03-</v>
          </cell>
          <cell r="Z1084">
            <v>338150.52126017306</v>
          </cell>
        </row>
        <row r="1085">
          <cell r="B1085" t="str">
            <v>16-</v>
          </cell>
          <cell r="C1085" t="str">
            <v>16-03-</v>
          </cell>
          <cell r="Z1085">
            <v>39230.593873821148</v>
          </cell>
        </row>
        <row r="1086">
          <cell r="B1086" t="str">
            <v>16-</v>
          </cell>
          <cell r="C1086" t="str">
            <v>16-03-</v>
          </cell>
          <cell r="Z1086">
            <v>196152.96936910573</v>
          </cell>
        </row>
        <row r="1087">
          <cell r="B1087">
            <v>0</v>
          </cell>
          <cell r="C1087">
            <v>0</v>
          </cell>
          <cell r="Z1087">
            <v>0</v>
          </cell>
        </row>
        <row r="1088">
          <cell r="B1088" t="str">
            <v>17</v>
          </cell>
          <cell r="C1088" t="str">
            <v>17</v>
          </cell>
          <cell r="Z1088">
            <v>0</v>
          </cell>
        </row>
        <row r="1089">
          <cell r="B1089" t="str">
            <v>17-</v>
          </cell>
          <cell r="C1089" t="str">
            <v>17-01</v>
          </cell>
          <cell r="Z1089">
            <v>5141840.3032504059</v>
          </cell>
        </row>
        <row r="1090">
          <cell r="B1090" t="str">
            <v>17-</v>
          </cell>
          <cell r="C1090" t="str">
            <v>17-01-</v>
          </cell>
          <cell r="Z1090">
            <v>5141840.3032504059</v>
          </cell>
        </row>
        <row r="1091">
          <cell r="B1091">
            <v>0</v>
          </cell>
          <cell r="C1091">
            <v>0</v>
          </cell>
          <cell r="Z1091">
            <v>0</v>
          </cell>
        </row>
        <row r="1092">
          <cell r="B1092" t="str">
            <v>18</v>
          </cell>
          <cell r="C1092" t="str">
            <v>18</v>
          </cell>
          <cell r="Z1092">
            <v>0</v>
          </cell>
        </row>
        <row r="1093">
          <cell r="B1093" t="str">
            <v>18-</v>
          </cell>
          <cell r="C1093" t="str">
            <v>18-01</v>
          </cell>
          <cell r="Z1093">
            <v>3721048.8330173022</v>
          </cell>
        </row>
        <row r="1094">
          <cell r="B1094" t="str">
            <v>18-</v>
          </cell>
          <cell r="C1094" t="str">
            <v>18-01-</v>
          </cell>
          <cell r="Z1094">
            <v>3298202.3747198815</v>
          </cell>
        </row>
        <row r="1095">
          <cell r="B1095" t="str">
            <v>18-</v>
          </cell>
          <cell r="C1095" t="str">
            <v>18-01-</v>
          </cell>
          <cell r="Z1095">
            <v>422846.4582974207</v>
          </cell>
        </row>
        <row r="1096">
          <cell r="B1096">
            <v>0</v>
          </cell>
          <cell r="C1096">
            <v>0</v>
          </cell>
          <cell r="Z1096">
            <v>0</v>
          </cell>
        </row>
        <row r="1097">
          <cell r="B1097" t="str">
            <v>19</v>
          </cell>
          <cell r="C1097" t="str">
            <v>19</v>
          </cell>
          <cell r="Z1097">
            <v>0</v>
          </cell>
        </row>
        <row r="1098">
          <cell r="B1098" t="str">
            <v>19-</v>
          </cell>
          <cell r="C1098" t="str">
            <v>19-01</v>
          </cell>
          <cell r="Z1098">
            <v>18159051.226743799</v>
          </cell>
        </row>
        <row r="1099">
          <cell r="B1099" t="str">
            <v>19-</v>
          </cell>
          <cell r="C1099" t="str">
            <v>19-01-</v>
          </cell>
          <cell r="Z1099">
            <v>1377205.7585356922</v>
          </cell>
        </row>
        <row r="1100">
          <cell r="B1100" t="str">
            <v>19-</v>
          </cell>
          <cell r="C1100" t="str">
            <v>19-01-</v>
          </cell>
          <cell r="Z1100">
            <v>687260.0418597362</v>
          </cell>
        </row>
        <row r="1101">
          <cell r="B1101" t="str">
            <v>19-</v>
          </cell>
          <cell r="C1101" t="str">
            <v>19-01-</v>
          </cell>
          <cell r="Z1101">
            <v>8535124.2098876331</v>
          </cell>
        </row>
        <row r="1102">
          <cell r="B1102" t="str">
            <v>19-</v>
          </cell>
          <cell r="C1102" t="str">
            <v>19-01-</v>
          </cell>
          <cell r="Z1102">
            <v>6345586.6029595258</v>
          </cell>
        </row>
        <row r="1103">
          <cell r="B1103" t="str">
            <v>19-</v>
          </cell>
          <cell r="C1103" t="str">
            <v>19-01-</v>
          </cell>
          <cell r="Z1103">
            <v>1213874.6135012081</v>
          </cell>
        </row>
        <row r="1104">
          <cell r="B1104">
            <v>0</v>
          </cell>
          <cell r="C1104">
            <v>0</v>
          </cell>
          <cell r="Z1104">
            <v>0</v>
          </cell>
        </row>
        <row r="1105">
          <cell r="B1105" t="str">
            <v>19-</v>
          </cell>
          <cell r="C1105" t="str">
            <v>19-02</v>
          </cell>
          <cell r="Z1105">
            <v>19099330.596409697</v>
          </cell>
        </row>
        <row r="1106">
          <cell r="B1106" t="str">
            <v>19-</v>
          </cell>
          <cell r="C1106" t="str">
            <v>19-02-</v>
          </cell>
          <cell r="Z1106">
            <v>186442.52420920768</v>
          </cell>
        </row>
        <row r="1107">
          <cell r="B1107" t="str">
            <v>19-</v>
          </cell>
          <cell r="C1107" t="str">
            <v>19-02-</v>
          </cell>
          <cell r="Z1107">
            <v>93221.26210460384</v>
          </cell>
        </row>
        <row r="1108">
          <cell r="B1108" t="str">
            <v>19-</v>
          </cell>
          <cell r="C1108" t="str">
            <v>19-02-</v>
          </cell>
          <cell r="Z1108">
            <v>186442.52420920768</v>
          </cell>
        </row>
        <row r="1109">
          <cell r="B1109" t="str">
            <v>19-</v>
          </cell>
          <cell r="C1109" t="str">
            <v>19-02-</v>
          </cell>
          <cell r="Z1109">
            <v>1118655.1452552462</v>
          </cell>
        </row>
        <row r="1110">
          <cell r="B1110" t="str">
            <v>19-</v>
          </cell>
          <cell r="C1110" t="str">
            <v>19-02-</v>
          </cell>
          <cell r="Z1110">
            <v>93221.26210460384</v>
          </cell>
        </row>
        <row r="1111">
          <cell r="B1111" t="str">
            <v>19-</v>
          </cell>
          <cell r="C1111" t="str">
            <v>19-02-</v>
          </cell>
          <cell r="Z1111">
            <v>559327.5726276231</v>
          </cell>
        </row>
        <row r="1112">
          <cell r="B1112" t="str">
            <v>19-</v>
          </cell>
          <cell r="C1112" t="str">
            <v>19-02-</v>
          </cell>
          <cell r="Z1112">
            <v>16768799.0437946</v>
          </cell>
        </row>
        <row r="1113">
          <cell r="B1113" t="str">
            <v>19-</v>
          </cell>
          <cell r="C1113" t="str">
            <v>19-02-</v>
          </cell>
          <cell r="Z1113">
            <v>93221.26210460384</v>
          </cell>
        </row>
        <row r="1114">
          <cell r="B1114">
            <v>0</v>
          </cell>
          <cell r="C1114">
            <v>0</v>
          </cell>
          <cell r="Z1114">
            <v>0</v>
          </cell>
        </row>
        <row r="1115">
          <cell r="B1115" t="str">
            <v>19-</v>
          </cell>
          <cell r="C1115" t="str">
            <v>19-03</v>
          </cell>
          <cell r="Z1115">
            <v>177593430.42863002</v>
          </cell>
        </row>
        <row r="1116">
          <cell r="B1116" t="str">
            <v>19-</v>
          </cell>
          <cell r="C1116" t="str">
            <v>19-03-</v>
          </cell>
          <cell r="Z1116">
            <v>50870400.264887117</v>
          </cell>
        </row>
        <row r="1117">
          <cell r="B1117" t="str">
            <v>19-</v>
          </cell>
          <cell r="C1117" t="str">
            <v>19-03-</v>
          </cell>
          <cell r="Z1117">
            <v>727216.36759190354</v>
          </cell>
        </row>
        <row r="1118">
          <cell r="B1118" t="str">
            <v>19-</v>
          </cell>
          <cell r="C1118" t="str">
            <v>19-03-</v>
          </cell>
          <cell r="Z1118">
            <v>54805836.703365341</v>
          </cell>
        </row>
        <row r="1119">
          <cell r="B1119" t="str">
            <v>19-</v>
          </cell>
          <cell r="C1119" t="str">
            <v>19-03-</v>
          </cell>
          <cell r="Z1119">
            <v>7552583.0664057694</v>
          </cell>
        </row>
        <row r="1120">
          <cell r="B1120" t="str">
            <v>19-</v>
          </cell>
          <cell r="C1120" t="str">
            <v>19-03-</v>
          </cell>
          <cell r="Z1120">
            <v>1017690.0682941303</v>
          </cell>
        </row>
        <row r="1121">
          <cell r="B1121" t="str">
            <v>19-</v>
          </cell>
          <cell r="C1121" t="str">
            <v>19-03-</v>
          </cell>
          <cell r="Z1121">
            <v>1031487.6945528719</v>
          </cell>
        </row>
        <row r="1122">
          <cell r="B1122" t="str">
            <v>19-</v>
          </cell>
          <cell r="C1122" t="str">
            <v>19-03-</v>
          </cell>
          <cell r="Z1122">
            <v>4709813.9553372376</v>
          </cell>
        </row>
        <row r="1123">
          <cell r="B1123" t="str">
            <v>19-</v>
          </cell>
          <cell r="C1123" t="str">
            <v>19-03-</v>
          </cell>
          <cell r="Z1123">
            <v>1768663.8260653864</v>
          </cell>
        </row>
        <row r="1124">
          <cell r="B1124" t="str">
            <v>19-</v>
          </cell>
          <cell r="C1124" t="str">
            <v>19-03-</v>
          </cell>
          <cell r="Z1124">
            <v>11144662.202371506</v>
          </cell>
        </row>
        <row r="1125">
          <cell r="B1125" t="str">
            <v>19-</v>
          </cell>
          <cell r="C1125" t="str">
            <v>19-03-</v>
          </cell>
          <cell r="Z1125">
            <v>18220776.28653349</v>
          </cell>
        </row>
        <row r="1126">
          <cell r="B1126" t="str">
            <v>19-</v>
          </cell>
          <cell r="C1126" t="str">
            <v>19-03-</v>
          </cell>
          <cell r="Z1126">
            <v>6676495.5840000007</v>
          </cell>
        </row>
        <row r="1127">
          <cell r="B1127" t="str">
            <v>19-</v>
          </cell>
          <cell r="C1127" t="str">
            <v>19-03-</v>
          </cell>
          <cell r="Z1127">
            <v>8177776.8160000015</v>
          </cell>
        </row>
        <row r="1128">
          <cell r="B1128" t="str">
            <v>19-</v>
          </cell>
          <cell r="C1128" t="str">
            <v>19-03-</v>
          </cell>
          <cell r="Z1128">
            <v>10464174.60864293</v>
          </cell>
        </row>
        <row r="1129">
          <cell r="B1129" t="str">
            <v>19-</v>
          </cell>
          <cell r="C1129" t="str">
            <v>19-03-</v>
          </cell>
          <cell r="Z1129">
            <v>425852.98458230769</v>
          </cell>
        </row>
        <row r="1130">
          <cell r="B1130">
            <v>0</v>
          </cell>
          <cell r="C1130">
            <v>0</v>
          </cell>
          <cell r="Z1130">
            <v>0</v>
          </cell>
        </row>
        <row r="1131">
          <cell r="B1131" t="str">
            <v>19-</v>
          </cell>
          <cell r="C1131" t="str">
            <v>19-04</v>
          </cell>
          <cell r="Z1131">
            <v>26940725.001113571</v>
          </cell>
        </row>
        <row r="1132">
          <cell r="B1132" t="str">
            <v>19-</v>
          </cell>
          <cell r="C1132" t="str">
            <v>19-04-</v>
          </cell>
          <cell r="Z1132">
            <v>15702216.192378916</v>
          </cell>
        </row>
        <row r="1133">
          <cell r="B1133" t="str">
            <v>19-</v>
          </cell>
          <cell r="C1133" t="str">
            <v>19-04-</v>
          </cell>
          <cell r="Z1133">
            <v>11238508.808734657</v>
          </cell>
        </row>
        <row r="1134">
          <cell r="B1134">
            <v>0</v>
          </cell>
          <cell r="C1134">
            <v>0</v>
          </cell>
          <cell r="Z1134">
            <v>0</v>
          </cell>
        </row>
        <row r="1135">
          <cell r="B1135" t="str">
            <v>19-</v>
          </cell>
          <cell r="C1135" t="str">
            <v>19-08</v>
          </cell>
          <cell r="Z1135">
            <v>4793375</v>
          </cell>
        </row>
        <row r="1136">
          <cell r="B1136" t="str">
            <v>19-</v>
          </cell>
          <cell r="C1136" t="str">
            <v>19-08-</v>
          </cell>
          <cell r="Z1136">
            <v>4793375</v>
          </cell>
        </row>
        <row r="1137">
          <cell r="B1137">
            <v>0</v>
          </cell>
          <cell r="C1137">
            <v>0</v>
          </cell>
          <cell r="Z1137">
            <v>0</v>
          </cell>
        </row>
        <row r="1138">
          <cell r="B1138">
            <v>0</v>
          </cell>
          <cell r="C1138">
            <v>0</v>
          </cell>
        </row>
        <row r="1146">
          <cell r="B1146" t="str">
            <v>22</v>
          </cell>
          <cell r="C1146" t="str">
            <v>22</v>
          </cell>
          <cell r="Z1146">
            <v>0</v>
          </cell>
        </row>
        <row r="1147">
          <cell r="B1147" t="str">
            <v>22-</v>
          </cell>
          <cell r="C1147" t="str">
            <v>22-01</v>
          </cell>
          <cell r="Z1147">
            <v>492555502.84104317</v>
          </cell>
        </row>
        <row r="1148">
          <cell r="B1148" t="str">
            <v>22-</v>
          </cell>
          <cell r="C1148" t="str">
            <v>22-01-</v>
          </cell>
          <cell r="Z1148">
            <v>106659435.07088786</v>
          </cell>
        </row>
        <row r="1149">
          <cell r="B1149" t="str">
            <v>22-</v>
          </cell>
          <cell r="C1149" t="str">
            <v>22-01-</v>
          </cell>
          <cell r="Z1149">
            <v>62524892.535443924</v>
          </cell>
        </row>
        <row r="1150">
          <cell r="B1150" t="str">
            <v>22-</v>
          </cell>
          <cell r="C1150" t="str">
            <v>22-01-</v>
          </cell>
          <cell r="Z1150">
            <v>16496302</v>
          </cell>
        </row>
        <row r="1151">
          <cell r="B1151" t="str">
            <v>22-</v>
          </cell>
          <cell r="C1151" t="str">
            <v>22-01-</v>
          </cell>
          <cell r="Z1151">
            <v>197687490</v>
          </cell>
        </row>
        <row r="1152">
          <cell r="B1152" t="str">
            <v>22-</v>
          </cell>
          <cell r="C1152" t="str">
            <v>22-01-</v>
          </cell>
          <cell r="Z1152">
            <v>53917890.977091379</v>
          </cell>
        </row>
        <row r="1153">
          <cell r="B1153" t="str">
            <v>22-</v>
          </cell>
          <cell r="C1153" t="str">
            <v>22-01-</v>
          </cell>
          <cell r="Z1153">
            <v>37442188</v>
          </cell>
        </row>
        <row r="1154">
          <cell r="B1154" t="str">
            <v>22-</v>
          </cell>
          <cell r="C1154" t="str">
            <v>22-01-</v>
          </cell>
          <cell r="Z1154">
            <v>17827304.257619999</v>
          </cell>
        </row>
        <row r="1156">
          <cell r="B1156" t="str">
            <v>22-</v>
          </cell>
          <cell r="C1156" t="str">
            <v>22-02</v>
          </cell>
          <cell r="Z1156">
            <v>297209990.74255425</v>
          </cell>
        </row>
        <row r="1157">
          <cell r="B1157" t="str">
            <v>22-</v>
          </cell>
          <cell r="C1157" t="str">
            <v>22-02-</v>
          </cell>
          <cell r="Z1157">
            <v>20345686.567678612</v>
          </cell>
        </row>
        <row r="1158">
          <cell r="B1158" t="str">
            <v>22-</v>
          </cell>
          <cell r="C1158" t="str">
            <v>22-02-</v>
          </cell>
          <cell r="Z1158">
            <v>2800395.2445006985</v>
          </cell>
        </row>
        <row r="1159">
          <cell r="B1159" t="str">
            <v>22-</v>
          </cell>
          <cell r="C1159" t="str">
            <v>22-02-</v>
          </cell>
          <cell r="Z1159">
            <v>182092021.13367453</v>
          </cell>
        </row>
        <row r="1160">
          <cell r="B1160" t="str">
            <v>22-</v>
          </cell>
          <cell r="C1160" t="str">
            <v>22-02-</v>
          </cell>
          <cell r="Z1160">
            <v>1334866.428244893</v>
          </cell>
        </row>
        <row r="1161">
          <cell r="B1161" t="str">
            <v>22-</v>
          </cell>
          <cell r="C1161" t="str">
            <v>22-02-</v>
          </cell>
          <cell r="Z1161">
            <v>36206.565154310883</v>
          </cell>
        </row>
        <row r="1162">
          <cell r="B1162" t="str">
            <v>22-</v>
          </cell>
          <cell r="C1162" t="str">
            <v>22-02-</v>
          </cell>
          <cell r="Z1162">
            <v>11380302.427321717</v>
          </cell>
        </row>
        <row r="1163">
          <cell r="B1163" t="str">
            <v>22-</v>
          </cell>
          <cell r="C1163" t="str">
            <v>22-02-</v>
          </cell>
          <cell r="Z1163">
            <v>62541971.6712</v>
          </cell>
        </row>
        <row r="1164">
          <cell r="B1164" t="str">
            <v>22-</v>
          </cell>
          <cell r="C1164" t="str">
            <v>22-02-</v>
          </cell>
          <cell r="Z1164">
            <v>4978545.965713934</v>
          </cell>
        </row>
        <row r="1165">
          <cell r="B1165" t="str">
            <v>22-</v>
          </cell>
          <cell r="C1165" t="str">
            <v>22-02-</v>
          </cell>
          <cell r="Z1165">
            <v>11699994.739065576</v>
          </cell>
        </row>
        <row r="1166">
          <cell r="B1166" t="str">
            <v>22-</v>
          </cell>
          <cell r="C1166" t="str">
            <v>22-03</v>
          </cell>
          <cell r="Z1166">
            <v>10099068.711039098</v>
          </cell>
        </row>
        <row r="1167">
          <cell r="B1167" t="str">
            <v>22-</v>
          </cell>
          <cell r="C1167" t="str">
            <v>22-03-</v>
          </cell>
          <cell r="Z1167">
            <v>8803991.8512646277</v>
          </cell>
        </row>
        <row r="1168">
          <cell r="B1168" t="str">
            <v>22-</v>
          </cell>
          <cell r="C1168" t="str">
            <v>22-03-</v>
          </cell>
          <cell r="Z1168">
            <v>630336</v>
          </cell>
        </row>
        <row r="1169">
          <cell r="B1169" t="str">
            <v>22-</v>
          </cell>
          <cell r="C1169" t="str">
            <v>22-03-</v>
          </cell>
          <cell r="Z1169">
            <v>664740.85977447114</v>
          </cell>
        </row>
        <row r="1171">
          <cell r="B1171" t="str">
            <v>22-</v>
          </cell>
          <cell r="C1171" t="str">
            <v>22-04</v>
          </cell>
          <cell r="Z1171">
            <v>38199797.986811906</v>
          </cell>
        </row>
        <row r="1172">
          <cell r="B1172" t="str">
            <v>22-</v>
          </cell>
          <cell r="C1172" t="str">
            <v>22-04-</v>
          </cell>
          <cell r="Z1172">
            <v>93221.26210460384</v>
          </cell>
        </row>
        <row r="1173">
          <cell r="B1173" t="str">
            <v>22-</v>
          </cell>
          <cell r="C1173" t="str">
            <v>22-04-</v>
          </cell>
          <cell r="Z1173">
            <v>466106.31052301917</v>
          </cell>
        </row>
        <row r="1174">
          <cell r="B1174" t="str">
            <v>22-</v>
          </cell>
          <cell r="C1174" t="str">
            <v>22-04-</v>
          </cell>
          <cell r="Z1174">
            <v>279663.78631381155</v>
          </cell>
        </row>
        <row r="1175">
          <cell r="B1175" t="str">
            <v>22-</v>
          </cell>
          <cell r="C1175" t="str">
            <v>22-04-</v>
          </cell>
          <cell r="Z1175">
            <v>372885.04841841536</v>
          </cell>
        </row>
        <row r="1176">
          <cell r="B1176" t="str">
            <v>22-</v>
          </cell>
          <cell r="C1176" t="str">
            <v>22-04-</v>
          </cell>
          <cell r="Z1176">
            <v>466106.31052301917</v>
          </cell>
        </row>
        <row r="1177">
          <cell r="B1177" t="str">
            <v>22-</v>
          </cell>
          <cell r="C1177" t="str">
            <v>22-04-</v>
          </cell>
          <cell r="Z1177">
            <v>745770.09683683072</v>
          </cell>
        </row>
        <row r="1178">
          <cell r="B1178" t="str">
            <v>22-</v>
          </cell>
          <cell r="C1178" t="str">
            <v>22-04-</v>
          </cell>
          <cell r="Z1178">
            <v>652548.83473222691</v>
          </cell>
        </row>
        <row r="1179">
          <cell r="B1179" t="str">
            <v>22-</v>
          </cell>
          <cell r="C1179" t="str">
            <v>22-04-</v>
          </cell>
          <cell r="Z1179">
            <v>838991.35894143453</v>
          </cell>
        </row>
        <row r="1180">
          <cell r="B1180" t="str">
            <v>22-</v>
          </cell>
          <cell r="C1180" t="str">
            <v>22-04-</v>
          </cell>
          <cell r="Z1180">
            <v>4521695.5099954</v>
          </cell>
        </row>
        <row r="1181">
          <cell r="B1181" t="str">
            <v>22-</v>
          </cell>
          <cell r="C1181" t="str">
            <v>22-04-</v>
          </cell>
          <cell r="Z1181">
            <v>279663.78631381155</v>
          </cell>
        </row>
        <row r="1182">
          <cell r="B1182" t="str">
            <v>22-</v>
          </cell>
          <cell r="C1182" t="str">
            <v>22-04-</v>
          </cell>
          <cell r="Z1182">
            <v>93221.26210460384</v>
          </cell>
        </row>
        <row r="1183">
          <cell r="B1183" t="str">
            <v>22-</v>
          </cell>
          <cell r="C1183" t="str">
            <v>22-04-</v>
          </cell>
          <cell r="Z1183">
            <v>186442.52420920768</v>
          </cell>
        </row>
        <row r="1184">
          <cell r="B1184" t="str">
            <v>22-</v>
          </cell>
          <cell r="C1184" t="str">
            <v>22-04-</v>
          </cell>
          <cell r="Z1184">
            <v>93221.26210460384</v>
          </cell>
        </row>
        <row r="1185">
          <cell r="B1185" t="str">
            <v>22-</v>
          </cell>
          <cell r="C1185" t="str">
            <v>22-04-</v>
          </cell>
          <cell r="Z1185">
            <v>13334410.979358705</v>
          </cell>
        </row>
        <row r="1186">
          <cell r="B1186" t="str">
            <v>22-</v>
          </cell>
          <cell r="C1186" t="str">
            <v>22-04-</v>
          </cell>
          <cell r="Z1186">
            <v>4317329.4590591341</v>
          </cell>
        </row>
        <row r="1187">
          <cell r="B1187" t="str">
            <v>22-</v>
          </cell>
          <cell r="C1187" t="str">
            <v>22-04-</v>
          </cell>
          <cell r="Z1187">
            <v>5305991.478196159</v>
          </cell>
        </row>
        <row r="1188">
          <cell r="B1188" t="str">
            <v>22-</v>
          </cell>
          <cell r="C1188" t="str">
            <v>22-04-</v>
          </cell>
          <cell r="Z1188">
            <v>6152528.7170769228</v>
          </cell>
        </row>
        <row r="1190">
          <cell r="B1190" t="str">
            <v>22-</v>
          </cell>
          <cell r="C1190" t="str">
            <v>22-05</v>
          </cell>
          <cell r="Z1190">
            <v>83290045</v>
          </cell>
        </row>
        <row r="1191">
          <cell r="B1191" t="str">
            <v>22.</v>
          </cell>
          <cell r="C1191" t="str">
            <v>22.1.0</v>
          </cell>
          <cell r="Z1191">
            <v>0</v>
          </cell>
        </row>
        <row r="1192">
          <cell r="B1192" t="str">
            <v>22.</v>
          </cell>
          <cell r="C1192" t="str">
            <v>22.101</v>
          </cell>
          <cell r="Z1192">
            <v>44230000</v>
          </cell>
        </row>
        <row r="1193">
          <cell r="B1193" t="str">
            <v>22.</v>
          </cell>
          <cell r="C1193" t="str">
            <v>22.1.0</v>
          </cell>
          <cell r="Z1193">
            <v>0</v>
          </cell>
        </row>
        <row r="1194">
          <cell r="B1194" t="str">
            <v>22.</v>
          </cell>
          <cell r="C1194" t="str">
            <v>22.1.0</v>
          </cell>
          <cell r="Z1194">
            <v>0</v>
          </cell>
        </row>
        <row r="1195">
          <cell r="B1195" t="str">
            <v>22.</v>
          </cell>
          <cell r="C1195" t="str">
            <v>22.1.0</v>
          </cell>
          <cell r="Z1195">
            <v>0</v>
          </cell>
        </row>
        <row r="1196">
          <cell r="B1196" t="str">
            <v>22.</v>
          </cell>
          <cell r="C1196" t="str">
            <v>22.1.0</v>
          </cell>
          <cell r="Z1196">
            <v>0</v>
          </cell>
        </row>
        <row r="1197">
          <cell r="B1197" t="str">
            <v>22.</v>
          </cell>
          <cell r="C1197" t="str">
            <v>22.1.0</v>
          </cell>
          <cell r="Z1197">
            <v>0</v>
          </cell>
        </row>
        <row r="1198">
          <cell r="B1198" t="str">
            <v>22.</v>
          </cell>
          <cell r="C1198" t="str">
            <v>22.1.0</v>
          </cell>
          <cell r="Z1198">
            <v>0</v>
          </cell>
        </row>
        <row r="1199">
          <cell r="B1199" t="str">
            <v>22.</v>
          </cell>
          <cell r="C1199" t="str">
            <v>22.1.0</v>
          </cell>
          <cell r="Z1199">
            <v>0</v>
          </cell>
        </row>
        <row r="1200">
          <cell r="B1200" t="str">
            <v>22.</v>
          </cell>
          <cell r="C1200" t="str">
            <v>22.1.0</v>
          </cell>
          <cell r="Z1200">
            <v>0</v>
          </cell>
        </row>
        <row r="1201">
          <cell r="B1201" t="str">
            <v>22.</v>
          </cell>
          <cell r="C1201" t="str">
            <v>22.1.1</v>
          </cell>
          <cell r="Z1201">
            <v>0</v>
          </cell>
        </row>
        <row r="1202">
          <cell r="B1202" t="str">
            <v>22.</v>
          </cell>
          <cell r="C1202" t="str">
            <v>22.102</v>
          </cell>
          <cell r="Z1202">
            <v>1157127</v>
          </cell>
        </row>
        <row r="1203">
          <cell r="B1203" t="str">
            <v>22.</v>
          </cell>
          <cell r="C1203" t="str">
            <v>22.103</v>
          </cell>
          <cell r="Z1203">
            <v>1134000</v>
          </cell>
        </row>
        <row r="1204">
          <cell r="B1204" t="str">
            <v>22.</v>
          </cell>
          <cell r="C1204" t="str">
            <v>22.104</v>
          </cell>
          <cell r="Z1204">
            <v>1208851</v>
          </cell>
        </row>
        <row r="1205">
          <cell r="B1205" t="str">
            <v>22.</v>
          </cell>
          <cell r="C1205" t="str">
            <v>22.105</v>
          </cell>
          <cell r="Z1205">
            <v>546000</v>
          </cell>
        </row>
        <row r="1206">
          <cell r="B1206" t="str">
            <v>22.</v>
          </cell>
          <cell r="C1206" t="str">
            <v>22.106</v>
          </cell>
          <cell r="Z1206">
            <v>840000</v>
          </cell>
        </row>
        <row r="1207">
          <cell r="B1207" t="str">
            <v>22.</v>
          </cell>
          <cell r="C1207" t="str">
            <v>22.107</v>
          </cell>
          <cell r="Z1207">
            <v>1785000</v>
          </cell>
        </row>
        <row r="1208">
          <cell r="B1208" t="str">
            <v>22.</v>
          </cell>
          <cell r="C1208" t="str">
            <v>22.108</v>
          </cell>
          <cell r="Z1208">
            <v>357000</v>
          </cell>
        </row>
        <row r="1209">
          <cell r="B1209" t="str">
            <v>22.</v>
          </cell>
          <cell r="C1209" t="str">
            <v>22.109</v>
          </cell>
          <cell r="Z1209">
            <v>546000</v>
          </cell>
        </row>
        <row r="1210">
          <cell r="B1210" t="str">
            <v>22.</v>
          </cell>
          <cell r="C1210" t="str">
            <v>22.110</v>
          </cell>
          <cell r="Z1210">
            <v>157500</v>
          </cell>
        </row>
        <row r="1211">
          <cell r="B1211" t="str">
            <v>22.</v>
          </cell>
          <cell r="C1211" t="str">
            <v>22.111</v>
          </cell>
          <cell r="Z1211">
            <v>1575000</v>
          </cell>
        </row>
        <row r="1212">
          <cell r="B1212" t="str">
            <v>22.</v>
          </cell>
          <cell r="C1212" t="str">
            <v>22.112</v>
          </cell>
          <cell r="Z1212">
            <v>315000</v>
          </cell>
        </row>
        <row r="1213">
          <cell r="B1213" t="str">
            <v>22.</v>
          </cell>
          <cell r="C1213" t="str">
            <v>22.1.1</v>
          </cell>
          <cell r="Z1213">
            <v>0</v>
          </cell>
        </row>
        <row r="1214">
          <cell r="B1214" t="str">
            <v>22.</v>
          </cell>
          <cell r="C1214" t="str">
            <v>22.1.1</v>
          </cell>
          <cell r="Z1214">
            <v>0</v>
          </cell>
        </row>
        <row r="1215">
          <cell r="B1215" t="str">
            <v>22.</v>
          </cell>
          <cell r="C1215" t="str">
            <v>22.113</v>
          </cell>
          <cell r="Z1215">
            <v>1470000</v>
          </cell>
        </row>
        <row r="1216">
          <cell r="B1216" t="str">
            <v>22.</v>
          </cell>
          <cell r="C1216" t="str">
            <v>22.114</v>
          </cell>
          <cell r="Z1216">
            <v>548950</v>
          </cell>
        </row>
        <row r="1217">
          <cell r="B1217" t="str">
            <v>22.</v>
          </cell>
          <cell r="C1217" t="str">
            <v>22.115</v>
          </cell>
          <cell r="Z1217">
            <v>339815</v>
          </cell>
        </row>
        <row r="1218">
          <cell r="B1218" t="str">
            <v>22.</v>
          </cell>
          <cell r="C1218" t="str">
            <v>22.116</v>
          </cell>
          <cell r="Z1218">
            <v>339815</v>
          </cell>
        </row>
        <row r="1219">
          <cell r="B1219" t="str">
            <v>22.</v>
          </cell>
          <cell r="C1219" t="str">
            <v>22.117</v>
          </cell>
          <cell r="Z1219">
            <v>1111800</v>
          </cell>
        </row>
        <row r="1220">
          <cell r="B1220" t="str">
            <v>22.</v>
          </cell>
          <cell r="C1220" t="str">
            <v>22.119</v>
          </cell>
          <cell r="Z1220">
            <v>0</v>
          </cell>
        </row>
        <row r="1221">
          <cell r="B1221" t="str">
            <v>22.</v>
          </cell>
          <cell r="C1221" t="str">
            <v>22.200</v>
          </cell>
          <cell r="Z1221">
            <v>7379736</v>
          </cell>
        </row>
        <row r="1222">
          <cell r="B1222" t="str">
            <v>22.</v>
          </cell>
          <cell r="C1222" t="str">
            <v>22.201</v>
          </cell>
          <cell r="Z1222">
            <v>381061</v>
          </cell>
        </row>
        <row r="1223">
          <cell r="B1223" t="str">
            <v>22.</v>
          </cell>
          <cell r="C1223" t="str">
            <v>22.202</v>
          </cell>
          <cell r="Z1223">
            <v>141274</v>
          </cell>
        </row>
        <row r="1224">
          <cell r="B1224" t="str">
            <v>22.</v>
          </cell>
          <cell r="C1224" t="str">
            <v>22.203</v>
          </cell>
          <cell r="Z1224">
            <v>0</v>
          </cell>
        </row>
        <row r="1225">
          <cell r="B1225" t="str">
            <v>22.</v>
          </cell>
          <cell r="C1225" t="str">
            <v>22.300</v>
          </cell>
          <cell r="Z1225">
            <v>0</v>
          </cell>
        </row>
        <row r="1226">
          <cell r="B1226" t="str">
            <v>22.</v>
          </cell>
          <cell r="C1226" t="str">
            <v>22.301</v>
          </cell>
          <cell r="Z1226">
            <v>3760235</v>
          </cell>
        </row>
        <row r="1227">
          <cell r="B1227" t="str">
            <v>22.</v>
          </cell>
          <cell r="C1227" t="str">
            <v>22.301</v>
          </cell>
          <cell r="Z1227">
            <v>0</v>
          </cell>
        </row>
        <row r="1228">
          <cell r="B1228" t="str">
            <v>22.</v>
          </cell>
          <cell r="C1228" t="str">
            <v>22.301</v>
          </cell>
          <cell r="Z1228">
            <v>0</v>
          </cell>
        </row>
        <row r="1229">
          <cell r="B1229" t="str">
            <v>22.</v>
          </cell>
          <cell r="C1229" t="str">
            <v>22.301</v>
          </cell>
          <cell r="Z1229">
            <v>0</v>
          </cell>
        </row>
        <row r="1230">
          <cell r="B1230" t="str">
            <v>22.</v>
          </cell>
          <cell r="C1230" t="str">
            <v>22.301</v>
          </cell>
          <cell r="Z1230">
            <v>0</v>
          </cell>
        </row>
        <row r="1231">
          <cell r="B1231" t="str">
            <v>22.</v>
          </cell>
          <cell r="C1231" t="str">
            <v>22.301</v>
          </cell>
          <cell r="Z1231">
            <v>0</v>
          </cell>
        </row>
        <row r="1232">
          <cell r="B1232" t="str">
            <v>22.</v>
          </cell>
          <cell r="C1232" t="str">
            <v>22.301</v>
          </cell>
          <cell r="Z1232">
            <v>0</v>
          </cell>
        </row>
        <row r="1233">
          <cell r="B1233" t="str">
            <v>22.</v>
          </cell>
          <cell r="C1233" t="str">
            <v>22.301</v>
          </cell>
          <cell r="Z1233">
            <v>0</v>
          </cell>
        </row>
        <row r="1234">
          <cell r="B1234" t="str">
            <v>22.</v>
          </cell>
          <cell r="C1234" t="str">
            <v>22.301</v>
          </cell>
          <cell r="Z1234">
            <v>0</v>
          </cell>
        </row>
        <row r="1235">
          <cell r="B1235" t="str">
            <v>22.</v>
          </cell>
          <cell r="C1235" t="str">
            <v>22.302</v>
          </cell>
          <cell r="Z1235">
            <v>410647</v>
          </cell>
        </row>
        <row r="1236">
          <cell r="B1236" t="str">
            <v>22.</v>
          </cell>
          <cell r="C1236" t="str">
            <v>22.303</v>
          </cell>
          <cell r="Z1236">
            <v>410647</v>
          </cell>
        </row>
        <row r="1237">
          <cell r="B1237" t="str">
            <v>22.</v>
          </cell>
          <cell r="C1237" t="str">
            <v>22.303</v>
          </cell>
          <cell r="Z1237">
            <v>0</v>
          </cell>
        </row>
        <row r="1238">
          <cell r="B1238" t="str">
            <v>22.</v>
          </cell>
          <cell r="C1238" t="str">
            <v>22.304</v>
          </cell>
          <cell r="Z1238">
            <v>3760235</v>
          </cell>
        </row>
        <row r="1239">
          <cell r="B1239" t="str">
            <v>22.</v>
          </cell>
          <cell r="C1239" t="str">
            <v>22.304</v>
          </cell>
          <cell r="Z1239">
            <v>0</v>
          </cell>
        </row>
        <row r="1240">
          <cell r="B1240" t="str">
            <v>22.</v>
          </cell>
          <cell r="C1240" t="str">
            <v>22.304</v>
          </cell>
          <cell r="Z1240">
            <v>0</v>
          </cell>
        </row>
        <row r="1241">
          <cell r="B1241" t="str">
            <v>22.</v>
          </cell>
          <cell r="C1241" t="str">
            <v>22.304</v>
          </cell>
          <cell r="Z1241">
            <v>0</v>
          </cell>
        </row>
        <row r="1242">
          <cell r="B1242" t="str">
            <v>22.</v>
          </cell>
          <cell r="C1242" t="str">
            <v>22.304</v>
          </cell>
          <cell r="Z1242">
            <v>0</v>
          </cell>
        </row>
        <row r="1243">
          <cell r="B1243" t="str">
            <v>22.</v>
          </cell>
          <cell r="C1243" t="str">
            <v>22.304</v>
          </cell>
          <cell r="Z1243">
            <v>0</v>
          </cell>
        </row>
        <row r="1244">
          <cell r="B1244" t="str">
            <v>22.</v>
          </cell>
          <cell r="C1244" t="str">
            <v>22.304</v>
          </cell>
          <cell r="Z1244">
            <v>0</v>
          </cell>
        </row>
        <row r="1245">
          <cell r="B1245" t="str">
            <v>22.</v>
          </cell>
          <cell r="C1245" t="str">
            <v>22.304</v>
          </cell>
          <cell r="Z1245">
            <v>0</v>
          </cell>
        </row>
        <row r="1246">
          <cell r="B1246" t="str">
            <v>22.</v>
          </cell>
          <cell r="C1246" t="str">
            <v>22.304</v>
          </cell>
          <cell r="Z1246">
            <v>0</v>
          </cell>
        </row>
        <row r="1247">
          <cell r="B1247" t="str">
            <v>22.</v>
          </cell>
          <cell r="C1247" t="str">
            <v>22.305</v>
          </cell>
          <cell r="Z1247">
            <v>410647</v>
          </cell>
        </row>
        <row r="1248">
          <cell r="B1248" t="str">
            <v>22.</v>
          </cell>
          <cell r="C1248" t="str">
            <v>22.306</v>
          </cell>
          <cell r="Z1248">
            <v>410647</v>
          </cell>
        </row>
        <row r="1249">
          <cell r="B1249" t="str">
            <v>22.</v>
          </cell>
          <cell r="C1249" t="str">
            <v>22.306</v>
          </cell>
          <cell r="Z1249">
            <v>0</v>
          </cell>
        </row>
        <row r="1250">
          <cell r="B1250" t="str">
            <v>22.</v>
          </cell>
          <cell r="C1250" t="str">
            <v>22.307</v>
          </cell>
          <cell r="Z1250">
            <v>3760235</v>
          </cell>
        </row>
        <row r="1251">
          <cell r="B1251" t="str">
            <v>22.</v>
          </cell>
          <cell r="C1251" t="str">
            <v>22.307</v>
          </cell>
          <cell r="Z1251">
            <v>0</v>
          </cell>
        </row>
        <row r="1252">
          <cell r="B1252" t="str">
            <v>22.</v>
          </cell>
          <cell r="C1252" t="str">
            <v>22.307</v>
          </cell>
          <cell r="Z1252">
            <v>0</v>
          </cell>
        </row>
        <row r="1253">
          <cell r="B1253" t="str">
            <v>22.</v>
          </cell>
          <cell r="C1253" t="str">
            <v>22.307</v>
          </cell>
          <cell r="Z1253">
            <v>0</v>
          </cell>
        </row>
        <row r="1254">
          <cell r="B1254" t="str">
            <v>22.</v>
          </cell>
          <cell r="C1254" t="str">
            <v>22.307</v>
          </cell>
          <cell r="Z1254">
            <v>0</v>
          </cell>
        </row>
        <row r="1255">
          <cell r="B1255" t="str">
            <v>22.</v>
          </cell>
          <cell r="C1255" t="str">
            <v>22.307</v>
          </cell>
          <cell r="Z1255">
            <v>0</v>
          </cell>
        </row>
        <row r="1256">
          <cell r="B1256" t="str">
            <v>22.</v>
          </cell>
          <cell r="C1256" t="str">
            <v>22.307</v>
          </cell>
          <cell r="Z1256">
            <v>0</v>
          </cell>
        </row>
        <row r="1257">
          <cell r="B1257" t="str">
            <v>22.</v>
          </cell>
          <cell r="C1257" t="str">
            <v>22.307</v>
          </cell>
          <cell r="Z1257">
            <v>0</v>
          </cell>
        </row>
        <row r="1258">
          <cell r="B1258" t="str">
            <v>22.</v>
          </cell>
          <cell r="C1258" t="str">
            <v>22.307</v>
          </cell>
          <cell r="Z1258">
            <v>0</v>
          </cell>
        </row>
        <row r="1259">
          <cell r="B1259" t="str">
            <v>22.</v>
          </cell>
          <cell r="C1259" t="str">
            <v>22.308</v>
          </cell>
          <cell r="Z1259">
            <v>410647</v>
          </cell>
        </row>
        <row r="1260">
          <cell r="B1260" t="str">
            <v>22.</v>
          </cell>
          <cell r="C1260" t="str">
            <v>22.309</v>
          </cell>
          <cell r="Z1260">
            <v>410647</v>
          </cell>
        </row>
        <row r="1261">
          <cell r="B1261" t="str">
            <v>22.</v>
          </cell>
          <cell r="C1261" t="str">
            <v>22.309</v>
          </cell>
          <cell r="Z1261">
            <v>0</v>
          </cell>
        </row>
        <row r="1262">
          <cell r="B1262" t="str">
            <v>22.</v>
          </cell>
          <cell r="C1262" t="str">
            <v>22.310</v>
          </cell>
          <cell r="Z1262">
            <v>3160235</v>
          </cell>
        </row>
        <row r="1263">
          <cell r="B1263" t="str">
            <v>22.</v>
          </cell>
          <cell r="C1263" t="str">
            <v>22.310</v>
          </cell>
          <cell r="Z1263">
            <v>0</v>
          </cell>
        </row>
        <row r="1264">
          <cell r="B1264" t="str">
            <v>22.</v>
          </cell>
          <cell r="C1264" t="str">
            <v>22.310</v>
          </cell>
          <cell r="Z1264">
            <v>0</v>
          </cell>
        </row>
        <row r="1265">
          <cell r="B1265" t="str">
            <v>22.</v>
          </cell>
          <cell r="C1265" t="str">
            <v>22.310</v>
          </cell>
          <cell r="Z1265">
            <v>0</v>
          </cell>
        </row>
        <row r="1266">
          <cell r="B1266" t="str">
            <v>22.</v>
          </cell>
          <cell r="C1266" t="str">
            <v>22.310</v>
          </cell>
          <cell r="Z1266">
            <v>0</v>
          </cell>
        </row>
        <row r="1267">
          <cell r="B1267" t="str">
            <v>22.</v>
          </cell>
          <cell r="C1267" t="str">
            <v>22.310</v>
          </cell>
          <cell r="Z1267">
            <v>0</v>
          </cell>
        </row>
        <row r="1268">
          <cell r="B1268" t="str">
            <v>22.</v>
          </cell>
          <cell r="C1268" t="str">
            <v>22.310</v>
          </cell>
          <cell r="Z1268">
            <v>0</v>
          </cell>
        </row>
        <row r="1269">
          <cell r="B1269" t="str">
            <v>22.</v>
          </cell>
          <cell r="C1269" t="str">
            <v>22.310</v>
          </cell>
          <cell r="Z1269">
            <v>0</v>
          </cell>
        </row>
        <row r="1270">
          <cell r="B1270" t="str">
            <v>22.</v>
          </cell>
          <cell r="C1270" t="str">
            <v>22.310</v>
          </cell>
          <cell r="Z1270">
            <v>0</v>
          </cell>
        </row>
        <row r="1271">
          <cell r="B1271" t="str">
            <v>22.</v>
          </cell>
          <cell r="C1271" t="str">
            <v>22.311</v>
          </cell>
          <cell r="Z1271">
            <v>410647</v>
          </cell>
        </row>
        <row r="1272">
          <cell r="B1272" t="str">
            <v>22.</v>
          </cell>
          <cell r="C1272" t="str">
            <v>22.312</v>
          </cell>
          <cell r="Z1272">
            <v>410647</v>
          </cell>
        </row>
        <row r="1274">
          <cell r="B1274" t="str">
            <v>22-</v>
          </cell>
          <cell r="C1274" t="str">
            <v>22-06</v>
          </cell>
          <cell r="Z1274">
            <v>179200690.43276253</v>
          </cell>
        </row>
        <row r="1275">
          <cell r="B1275" t="str">
            <v>22-</v>
          </cell>
          <cell r="C1275" t="str">
            <v>22-06-</v>
          </cell>
          <cell r="Z1275">
            <v>205744</v>
          </cell>
        </row>
        <row r="1276">
          <cell r="B1276" t="str">
            <v>22-</v>
          </cell>
          <cell r="C1276" t="str">
            <v>22-06-</v>
          </cell>
          <cell r="Z1276">
            <v>1059522</v>
          </cell>
        </row>
        <row r="1277">
          <cell r="B1277" t="str">
            <v>22-</v>
          </cell>
          <cell r="C1277" t="str">
            <v>22-06-</v>
          </cell>
          <cell r="Z1277">
            <v>222923</v>
          </cell>
        </row>
        <row r="1278">
          <cell r="B1278" t="str">
            <v>22-</v>
          </cell>
          <cell r="C1278" t="str">
            <v>22-06-</v>
          </cell>
          <cell r="Z1278">
            <v>5080167.0807965258</v>
          </cell>
        </row>
        <row r="1279">
          <cell r="B1279" t="str">
            <v>22-</v>
          </cell>
          <cell r="C1279" t="str">
            <v>22-06-</v>
          </cell>
          <cell r="Z1279">
            <v>6665412.7332365857</v>
          </cell>
        </row>
        <row r="1280">
          <cell r="B1280" t="str">
            <v>22-</v>
          </cell>
          <cell r="C1280" t="str">
            <v>22-06-</v>
          </cell>
          <cell r="Z1280">
            <v>575435</v>
          </cell>
        </row>
        <row r="1281">
          <cell r="B1281" t="str">
            <v>22-</v>
          </cell>
          <cell r="C1281" t="str">
            <v>22-06-</v>
          </cell>
          <cell r="Z1281">
            <v>3381959</v>
          </cell>
        </row>
        <row r="1282">
          <cell r="B1282" t="str">
            <v>22-</v>
          </cell>
          <cell r="C1282" t="str">
            <v>22-06-</v>
          </cell>
          <cell r="Z1282">
            <v>8048820</v>
          </cell>
        </row>
        <row r="1283">
          <cell r="B1283" t="str">
            <v>22-</v>
          </cell>
          <cell r="C1283" t="str">
            <v>22-06-</v>
          </cell>
          <cell r="Z1283">
            <v>12489671.532466272</v>
          </cell>
        </row>
        <row r="1284">
          <cell r="B1284" t="str">
            <v>22-</v>
          </cell>
          <cell r="C1284" t="str">
            <v>22-06-</v>
          </cell>
          <cell r="Z1284">
            <v>136101368.52285358</v>
          </cell>
        </row>
        <row r="1285">
          <cell r="B1285" t="str">
            <v>22-</v>
          </cell>
          <cell r="C1285" t="str">
            <v>22-06-</v>
          </cell>
          <cell r="Z1285">
            <v>3827380.4477649992</v>
          </cell>
        </row>
        <row r="1286">
          <cell r="B1286" t="str">
            <v>22-</v>
          </cell>
          <cell r="C1286" t="str">
            <v>22-06-</v>
          </cell>
          <cell r="Z1286">
            <v>1542287.1156445844</v>
          </cell>
        </row>
        <row r="1287">
          <cell r="B1287">
            <v>0</v>
          </cell>
          <cell r="C1287">
            <v>0</v>
          </cell>
          <cell r="Z1287">
            <v>0</v>
          </cell>
        </row>
        <row r="1288">
          <cell r="B1288">
            <v>0</v>
          </cell>
          <cell r="C1288">
            <v>0</v>
          </cell>
        </row>
      </sheetData>
      <sheetData sheetId="4" refreshError="1"/>
      <sheetData sheetId="5" refreshError="1"/>
      <sheetData sheetId="6" refreshError="1">
        <row r="1">
          <cell r="B1" t="str">
            <v>APU</v>
          </cell>
          <cell r="G1" t="str">
            <v>CANT</v>
          </cell>
          <cell r="H1" t="str">
            <v>VR. UNIT.</v>
          </cell>
          <cell r="I1" t="str">
            <v>EQ</v>
          </cell>
          <cell r="J1" t="str">
            <v>MAT</v>
          </cell>
          <cell r="K1" t="str">
            <v>M O</v>
          </cell>
          <cell r="L1" t="str">
            <v>TPTE</v>
          </cell>
        </row>
        <row r="2">
          <cell r="I2">
            <v>0</v>
          </cell>
          <cell r="J2">
            <v>0</v>
          </cell>
          <cell r="K2">
            <v>0</v>
          </cell>
          <cell r="L2">
            <v>0</v>
          </cell>
        </row>
        <row r="3">
          <cell r="G3">
            <v>2</v>
          </cell>
          <cell r="H3">
            <v>2199.3599999999997</v>
          </cell>
          <cell r="I3">
            <v>0</v>
          </cell>
          <cell r="J3">
            <v>4398.7199999999993</v>
          </cell>
          <cell r="K3">
            <v>0</v>
          </cell>
          <cell r="L3">
            <v>0</v>
          </cell>
        </row>
        <row r="4">
          <cell r="G4">
            <v>12</v>
          </cell>
          <cell r="H4">
            <v>1475</v>
          </cell>
          <cell r="I4">
            <v>0</v>
          </cell>
          <cell r="J4">
            <v>17700</v>
          </cell>
          <cell r="K4">
            <v>0</v>
          </cell>
          <cell r="L4">
            <v>0</v>
          </cell>
        </row>
        <row r="5">
          <cell r="G5">
            <v>3.5</v>
          </cell>
          <cell r="H5">
            <v>271367.72653846152</v>
          </cell>
          <cell r="I5">
            <v>136080</v>
          </cell>
          <cell r="J5">
            <v>746943.75</v>
          </cell>
          <cell r="K5">
            <v>66763.292884615381</v>
          </cell>
          <cell r="L5">
            <v>0</v>
          </cell>
        </row>
        <row r="6">
          <cell r="G6">
            <v>1.5</v>
          </cell>
          <cell r="H6">
            <v>2347.3699489149039</v>
          </cell>
          <cell r="I6">
            <v>17.99783744711538</v>
          </cell>
          <cell r="J6">
            <v>2903.1291710213941</v>
          </cell>
          <cell r="K6">
            <v>599.92791490384604</v>
          </cell>
          <cell r="L6">
            <v>0</v>
          </cell>
        </row>
        <row r="7">
          <cell r="G7">
            <v>1</v>
          </cell>
          <cell r="H7">
            <v>56160.000000000007</v>
          </cell>
          <cell r="I7">
            <v>0</v>
          </cell>
          <cell r="J7">
            <v>56160.000000000007</v>
          </cell>
          <cell r="K7">
            <v>0</v>
          </cell>
          <cell r="L7">
            <v>0</v>
          </cell>
        </row>
        <row r="8">
          <cell r="G8">
            <v>2</v>
          </cell>
          <cell r="H8">
            <v>43000.039999999994</v>
          </cell>
          <cell r="I8">
            <v>0</v>
          </cell>
          <cell r="J8">
            <v>86000.079999999987</v>
          </cell>
          <cell r="K8">
            <v>0</v>
          </cell>
          <cell r="L8">
            <v>0</v>
          </cell>
        </row>
        <row r="9">
          <cell r="G9">
            <v>24</v>
          </cell>
          <cell r="H9">
            <v>2568.2400000000002</v>
          </cell>
          <cell r="I9">
            <v>0</v>
          </cell>
          <cell r="J9">
            <v>61637.760000000009</v>
          </cell>
          <cell r="K9">
            <v>0</v>
          </cell>
          <cell r="L9">
            <v>0</v>
          </cell>
        </row>
        <row r="10">
          <cell r="G10">
            <v>7</v>
          </cell>
          <cell r="H10">
            <v>31320.000000000004</v>
          </cell>
          <cell r="I10">
            <v>0</v>
          </cell>
          <cell r="J10">
            <v>219240.00000000003</v>
          </cell>
          <cell r="K10">
            <v>0</v>
          </cell>
          <cell r="L10">
            <v>0</v>
          </cell>
        </row>
        <row r="11">
          <cell r="G11">
            <v>1</v>
          </cell>
          <cell r="H11">
            <v>221401.08</v>
          </cell>
          <cell r="I11">
            <v>0</v>
          </cell>
          <cell r="J11">
            <v>221401.08</v>
          </cell>
          <cell r="K11">
            <v>0</v>
          </cell>
          <cell r="L11">
            <v>0</v>
          </cell>
        </row>
        <row r="12">
          <cell r="G12">
            <v>20.157357435463943</v>
          </cell>
          <cell r="H12">
            <v>22667</v>
          </cell>
          <cell r="I12">
            <v>0</v>
          </cell>
          <cell r="J12">
            <v>456906.82098966121</v>
          </cell>
          <cell r="K12">
            <v>0</v>
          </cell>
          <cell r="L12">
            <v>0</v>
          </cell>
        </row>
        <row r="13">
          <cell r="G13">
            <v>200</v>
          </cell>
          <cell r="H13">
            <v>1562</v>
          </cell>
          <cell r="I13">
            <v>312400</v>
          </cell>
          <cell r="J13">
            <v>0</v>
          </cell>
          <cell r="K13">
            <v>0</v>
          </cell>
          <cell r="L13">
            <v>0</v>
          </cell>
        </row>
        <row r="14">
          <cell r="G14">
            <v>100</v>
          </cell>
          <cell r="H14">
            <v>1760</v>
          </cell>
          <cell r="I14">
            <v>176000</v>
          </cell>
          <cell r="J14">
            <v>0</v>
          </cell>
          <cell r="K14">
            <v>0</v>
          </cell>
          <cell r="L14">
            <v>0</v>
          </cell>
        </row>
        <row r="15">
          <cell r="G15">
            <v>1643</v>
          </cell>
          <cell r="H15">
            <v>1760</v>
          </cell>
          <cell r="I15">
            <v>2891680</v>
          </cell>
          <cell r="J15">
            <v>0</v>
          </cell>
          <cell r="K15">
            <v>0</v>
          </cell>
          <cell r="L15">
            <v>0</v>
          </cell>
        </row>
        <row r="16">
          <cell r="G16">
            <v>525</v>
          </cell>
          <cell r="H16">
            <v>2910</v>
          </cell>
          <cell r="I16">
            <v>1527750</v>
          </cell>
          <cell r="J16">
            <v>0</v>
          </cell>
          <cell r="K16">
            <v>0</v>
          </cell>
          <cell r="L16">
            <v>0</v>
          </cell>
        </row>
        <row r="17">
          <cell r="G17">
            <v>75</v>
          </cell>
          <cell r="H17">
            <v>8600.1923076923085</v>
          </cell>
          <cell r="I17">
            <v>0</v>
          </cell>
          <cell r="J17">
            <v>0</v>
          </cell>
          <cell r="K17">
            <v>645014.42307692301</v>
          </cell>
          <cell r="L17">
            <v>0</v>
          </cell>
        </row>
        <row r="18">
          <cell r="G18">
            <v>150</v>
          </cell>
          <cell r="H18">
            <v>4300.0961538461543</v>
          </cell>
          <cell r="I18">
            <v>0</v>
          </cell>
          <cell r="J18">
            <v>0</v>
          </cell>
          <cell r="K18">
            <v>645014.42307692301</v>
          </cell>
          <cell r="L18">
            <v>0</v>
          </cell>
        </row>
        <row r="19">
          <cell r="G19">
            <v>1.1499999999999999</v>
          </cell>
          <cell r="H19">
            <v>1357392.0669533652</v>
          </cell>
          <cell r="I19">
            <v>0</v>
          </cell>
          <cell r="J19">
            <v>15610.008769963699</v>
          </cell>
          <cell r="K19">
            <v>0</v>
          </cell>
          <cell r="L19">
            <v>0</v>
          </cell>
        </row>
        <row r="20">
          <cell r="G20">
            <v>3</v>
          </cell>
          <cell r="H20">
            <v>1357392.0669533652</v>
          </cell>
          <cell r="I20">
            <v>40721.762008600956</v>
          </cell>
          <cell r="J20">
            <v>0</v>
          </cell>
          <cell r="K20">
            <v>0</v>
          </cell>
          <cell r="L20">
            <v>0</v>
          </cell>
        </row>
        <row r="21">
          <cell r="G21" t="str">
            <v>01-01-010</v>
          </cell>
          <cell r="H21">
            <v>8330943.1757300589</v>
          </cell>
          <cell r="I21">
            <v>5084649.7598460475</v>
          </cell>
          <cell r="J21">
            <v>1888901.3489306462</v>
          </cell>
          <cell r="K21">
            <v>1357392.0669533652</v>
          </cell>
          <cell r="L21">
            <v>0</v>
          </cell>
        </row>
        <row r="22">
          <cell r="I22">
            <v>0</v>
          </cell>
          <cell r="J22">
            <v>0</v>
          </cell>
          <cell r="K22">
            <v>0</v>
          </cell>
          <cell r="L22">
            <v>0</v>
          </cell>
        </row>
        <row r="23">
          <cell r="G23">
            <v>1</v>
          </cell>
          <cell r="H23">
            <v>5160.1153846153848</v>
          </cell>
          <cell r="I23">
            <v>0</v>
          </cell>
          <cell r="J23">
            <v>0</v>
          </cell>
          <cell r="K23">
            <v>5160.1153846153848</v>
          </cell>
          <cell r="L23">
            <v>0</v>
          </cell>
        </row>
        <row r="24">
          <cell r="G24">
            <v>0.5</v>
          </cell>
          <cell r="H24">
            <v>8600.1923076923085</v>
          </cell>
          <cell r="I24">
            <v>0</v>
          </cell>
          <cell r="J24">
            <v>0</v>
          </cell>
          <cell r="K24">
            <v>4300.0961538461543</v>
          </cell>
          <cell r="L24">
            <v>0</v>
          </cell>
        </row>
        <row r="25">
          <cell r="G25">
            <v>2.0600000000000006E-3</v>
          </cell>
          <cell r="H25">
            <v>271367.72653846152</v>
          </cell>
          <cell r="I25">
            <v>80.092800000000025</v>
          </cell>
          <cell r="J25">
            <v>439.62975000000012</v>
          </cell>
          <cell r="K25">
            <v>39.294966669230782</v>
          </cell>
          <cell r="L25">
            <v>0</v>
          </cell>
        </row>
        <row r="26">
          <cell r="G26">
            <v>1</v>
          </cell>
          <cell r="H26">
            <v>2644.1387999999997</v>
          </cell>
          <cell r="I26">
            <v>0</v>
          </cell>
          <cell r="J26">
            <v>2644.1387999999997</v>
          </cell>
          <cell r="K26">
            <v>0</v>
          </cell>
          <cell r="L26">
            <v>0</v>
          </cell>
        </row>
        <row r="27">
          <cell r="G27">
            <v>2.5</v>
          </cell>
          <cell r="H27">
            <v>1194.48</v>
          </cell>
          <cell r="I27">
            <v>2986.2</v>
          </cell>
          <cell r="J27">
            <v>0</v>
          </cell>
          <cell r="K27">
            <v>0</v>
          </cell>
          <cell r="L27">
            <v>0</v>
          </cell>
        </row>
        <row r="28">
          <cell r="G28">
            <v>1.1499999999999999</v>
          </cell>
          <cell r="H28">
            <v>9499.5065051307702</v>
          </cell>
          <cell r="I28">
            <v>0</v>
          </cell>
          <cell r="J28">
            <v>109.24432480900384</v>
          </cell>
          <cell r="K28">
            <v>0</v>
          </cell>
          <cell r="L28">
            <v>0</v>
          </cell>
        </row>
        <row r="29">
          <cell r="G29">
            <v>3</v>
          </cell>
          <cell r="H29">
            <v>9499.5065051307702</v>
          </cell>
          <cell r="I29">
            <v>284.98519515392314</v>
          </cell>
          <cell r="J29">
            <v>0</v>
          </cell>
          <cell r="K29">
            <v>0</v>
          </cell>
          <cell r="L29">
            <v>0</v>
          </cell>
        </row>
        <row r="30">
          <cell r="G30" t="str">
            <v>01-01-020</v>
          </cell>
          <cell r="H30">
            <v>16043.797375093696</v>
          </cell>
          <cell r="I30">
            <v>3351.2779951539228</v>
          </cell>
          <cell r="J30">
            <v>3193.0128748090037</v>
          </cell>
          <cell r="K30">
            <v>9499.5065051307702</v>
          </cell>
          <cell r="L30">
            <v>0</v>
          </cell>
        </row>
        <row r="31">
          <cell r="I31">
            <v>0</v>
          </cell>
          <cell r="J31">
            <v>0</v>
          </cell>
          <cell r="K31">
            <v>0</v>
          </cell>
          <cell r="L31">
            <v>0</v>
          </cell>
        </row>
        <row r="32">
          <cell r="G32">
            <v>0.01</v>
          </cell>
          <cell r="H32">
            <v>2199.3599999999997</v>
          </cell>
          <cell r="I32">
            <v>0</v>
          </cell>
          <cell r="J32">
            <v>21.993600000000001</v>
          </cell>
          <cell r="K32">
            <v>0</v>
          </cell>
          <cell r="L32">
            <v>0</v>
          </cell>
        </row>
        <row r="33">
          <cell r="G33">
            <v>0.7</v>
          </cell>
          <cell r="H33">
            <v>885</v>
          </cell>
          <cell r="I33">
            <v>619.5</v>
          </cell>
          <cell r="J33">
            <v>0</v>
          </cell>
          <cell r="K33">
            <v>0</v>
          </cell>
          <cell r="L33">
            <v>0</v>
          </cell>
        </row>
        <row r="34">
          <cell r="G34">
            <v>0.02</v>
          </cell>
          <cell r="H34">
            <v>2568.2400000000002</v>
          </cell>
          <cell r="I34">
            <v>0</v>
          </cell>
          <cell r="J34">
            <v>51.364800000000002</v>
          </cell>
          <cell r="K34">
            <v>0</v>
          </cell>
          <cell r="L34">
            <v>0</v>
          </cell>
        </row>
        <row r="35">
          <cell r="G35">
            <v>0.15</v>
          </cell>
          <cell r="H35">
            <v>8600.1923076923085</v>
          </cell>
          <cell r="I35">
            <v>0</v>
          </cell>
          <cell r="J35">
            <v>0</v>
          </cell>
          <cell r="K35">
            <v>1290.0288461538462</v>
          </cell>
          <cell r="L35">
            <v>0</v>
          </cell>
        </row>
        <row r="36">
          <cell r="G36">
            <v>1.1499999999999999</v>
          </cell>
          <cell r="H36">
            <v>1290.0288461538462</v>
          </cell>
          <cell r="I36">
            <v>0</v>
          </cell>
          <cell r="J36">
            <v>14.83533173076923</v>
          </cell>
          <cell r="K36">
            <v>0</v>
          </cell>
          <cell r="L36">
            <v>0</v>
          </cell>
        </row>
        <row r="37">
          <cell r="G37">
            <v>2</v>
          </cell>
          <cell r="H37">
            <v>1290.0288461538462</v>
          </cell>
          <cell r="I37">
            <v>25.800576923076925</v>
          </cell>
          <cell r="J37">
            <v>0</v>
          </cell>
          <cell r="K37">
            <v>0</v>
          </cell>
          <cell r="L37">
            <v>0</v>
          </cell>
        </row>
        <row r="38">
          <cell r="G38" t="str">
            <v>01-02-010</v>
          </cell>
          <cell r="H38">
            <v>2023.5231548076924</v>
          </cell>
          <cell r="I38">
            <v>645.30057692307696</v>
          </cell>
          <cell r="J38">
            <v>88.19373173076923</v>
          </cell>
          <cell r="K38">
            <v>1290.0288461538462</v>
          </cell>
          <cell r="L38">
            <v>0</v>
          </cell>
        </row>
        <row r="39">
          <cell r="I39">
            <v>0</v>
          </cell>
          <cell r="J39">
            <v>0</v>
          </cell>
          <cell r="K39">
            <v>0</v>
          </cell>
          <cell r="L39">
            <v>0</v>
          </cell>
        </row>
        <row r="40">
          <cell r="G40">
            <v>1.841</v>
          </cell>
          <cell r="H40">
            <v>5160.1153846153848</v>
          </cell>
          <cell r="I40">
            <v>0</v>
          </cell>
          <cell r="J40">
            <v>0</v>
          </cell>
          <cell r="K40">
            <v>9499.7724230769236</v>
          </cell>
          <cell r="L40">
            <v>0</v>
          </cell>
        </row>
        <row r="41">
          <cell r="G41">
            <v>1.2568999999999999</v>
          </cell>
          <cell r="H41">
            <v>4300.0961538461543</v>
          </cell>
          <cell r="I41">
            <v>0</v>
          </cell>
          <cell r="J41">
            <v>0</v>
          </cell>
          <cell r="K41">
            <v>5404.7908557692299</v>
          </cell>
          <cell r="L41">
            <v>0</v>
          </cell>
        </row>
        <row r="42">
          <cell r="G42">
            <v>0.75</v>
          </cell>
          <cell r="H42">
            <v>4300.0961538461543</v>
          </cell>
          <cell r="I42">
            <v>0</v>
          </cell>
          <cell r="J42">
            <v>0</v>
          </cell>
          <cell r="K42">
            <v>3225.0721153846152</v>
          </cell>
          <cell r="L42">
            <v>0</v>
          </cell>
        </row>
        <row r="43">
          <cell r="G43">
            <v>0.4695414847161572</v>
          </cell>
          <cell r="H43">
            <v>10950</v>
          </cell>
          <cell r="I43">
            <v>5141.4792576419213</v>
          </cell>
          <cell r="J43">
            <v>0</v>
          </cell>
          <cell r="K43">
            <v>0</v>
          </cell>
          <cell r="L43">
            <v>0</v>
          </cell>
        </row>
        <row r="44">
          <cell r="G44">
            <v>1.1499999999999999</v>
          </cell>
          <cell r="H44">
            <v>18129.635394230769</v>
          </cell>
          <cell r="I44">
            <v>0</v>
          </cell>
          <cell r="J44">
            <v>208.49080703365382</v>
          </cell>
          <cell r="K44">
            <v>0</v>
          </cell>
          <cell r="L44">
            <v>0</v>
          </cell>
        </row>
        <row r="45">
          <cell r="G45">
            <v>2</v>
          </cell>
          <cell r="H45">
            <v>18129.635394230769</v>
          </cell>
          <cell r="I45">
            <v>362.59270788461538</v>
          </cell>
          <cell r="J45">
            <v>0</v>
          </cell>
          <cell r="K45">
            <v>0</v>
          </cell>
          <cell r="L45">
            <v>0</v>
          </cell>
        </row>
        <row r="46">
          <cell r="G46" t="str">
            <v>02-01-020</v>
          </cell>
          <cell r="H46">
            <v>23842.19816679096</v>
          </cell>
          <cell r="I46">
            <v>5504.0719655265366</v>
          </cell>
          <cell r="J46">
            <v>208.49080703365382</v>
          </cell>
          <cell r="K46">
            <v>18129.635394230769</v>
          </cell>
          <cell r="L46">
            <v>0</v>
          </cell>
        </row>
        <row r="47">
          <cell r="I47">
            <v>0</v>
          </cell>
          <cell r="J47">
            <v>0</v>
          </cell>
          <cell r="K47">
            <v>0</v>
          </cell>
          <cell r="L47">
            <v>0</v>
          </cell>
        </row>
        <row r="48">
          <cell r="G48">
            <v>7.0000000000000007E-2</v>
          </cell>
          <cell r="H48">
            <v>44660</v>
          </cell>
          <cell r="I48">
            <v>3126.2000000000003</v>
          </cell>
          <cell r="J48">
            <v>0</v>
          </cell>
          <cell r="K48">
            <v>0</v>
          </cell>
          <cell r="L48">
            <v>0</v>
          </cell>
        </row>
        <row r="49">
          <cell r="G49">
            <v>1.0447</v>
          </cell>
          <cell r="H49">
            <v>5160.1153846153848</v>
          </cell>
          <cell r="I49">
            <v>0</v>
          </cell>
          <cell r="J49">
            <v>0</v>
          </cell>
          <cell r="K49">
            <v>5390.7725423076918</v>
          </cell>
          <cell r="L49">
            <v>0</v>
          </cell>
        </row>
        <row r="50">
          <cell r="G50">
            <v>1.1499999999999999</v>
          </cell>
          <cell r="H50">
            <v>5390.7725423076918</v>
          </cell>
          <cell r="I50">
            <v>0</v>
          </cell>
          <cell r="J50">
            <v>61.993884236538449</v>
          </cell>
          <cell r="K50">
            <v>0</v>
          </cell>
          <cell r="L50">
            <v>0</v>
          </cell>
        </row>
        <row r="51">
          <cell r="G51">
            <v>2</v>
          </cell>
          <cell r="H51">
            <v>5390.7725423076918</v>
          </cell>
          <cell r="I51">
            <v>107.81545084615384</v>
          </cell>
          <cell r="J51">
            <v>0</v>
          </cell>
          <cell r="K51">
            <v>0</v>
          </cell>
          <cell r="L51">
            <v>0</v>
          </cell>
        </row>
        <row r="52">
          <cell r="G52" t="str">
            <v>02-01-030</v>
          </cell>
          <cell r="H52">
            <v>8686.7818773903855</v>
          </cell>
          <cell r="I52">
            <v>3234.0154508461542</v>
          </cell>
          <cell r="J52">
            <v>61.993884236538449</v>
          </cell>
          <cell r="K52">
            <v>5390.7725423076918</v>
          </cell>
          <cell r="L52">
            <v>0</v>
          </cell>
        </row>
        <row r="53">
          <cell r="I53">
            <v>0</v>
          </cell>
          <cell r="J53">
            <v>0</v>
          </cell>
          <cell r="K53">
            <v>0</v>
          </cell>
          <cell r="L53">
            <v>0</v>
          </cell>
        </row>
        <row r="54">
          <cell r="G54">
            <v>1.25</v>
          </cell>
          <cell r="H54">
            <v>31320.000000000004</v>
          </cell>
          <cell r="I54">
            <v>0</v>
          </cell>
          <cell r="J54">
            <v>39150.000000000007</v>
          </cell>
          <cell r="K54">
            <v>0</v>
          </cell>
          <cell r="L54">
            <v>0</v>
          </cell>
        </row>
        <row r="55">
          <cell r="G55">
            <v>3.3329999999999999E-2</v>
          </cell>
          <cell r="H55">
            <v>44660</v>
          </cell>
          <cell r="I55">
            <v>1488.5177999999999</v>
          </cell>
          <cell r="J55">
            <v>0</v>
          </cell>
          <cell r="K55">
            <v>0</v>
          </cell>
          <cell r="L55">
            <v>0</v>
          </cell>
        </row>
        <row r="56">
          <cell r="G56">
            <v>1.0447</v>
          </cell>
          <cell r="H56">
            <v>5160.1153846153848</v>
          </cell>
          <cell r="I56">
            <v>0</v>
          </cell>
          <cell r="J56">
            <v>0</v>
          </cell>
          <cell r="K56">
            <v>5390.7725423076918</v>
          </cell>
          <cell r="L56">
            <v>0</v>
          </cell>
        </row>
        <row r="57">
          <cell r="G57">
            <v>1.1499999999999999</v>
          </cell>
          <cell r="H57">
            <v>5390.7725423076918</v>
          </cell>
          <cell r="I57">
            <v>0</v>
          </cell>
          <cell r="J57">
            <v>61.993884236538449</v>
          </cell>
          <cell r="K57">
            <v>0</v>
          </cell>
          <cell r="L57">
            <v>0</v>
          </cell>
        </row>
        <row r="58">
          <cell r="G58">
            <v>2</v>
          </cell>
          <cell r="H58">
            <v>5390.7725423076918</v>
          </cell>
          <cell r="I58">
            <v>107.81545084615384</v>
          </cell>
          <cell r="J58">
            <v>0</v>
          </cell>
          <cell r="K58">
            <v>0</v>
          </cell>
          <cell r="L58">
            <v>0</v>
          </cell>
        </row>
        <row r="59">
          <cell r="G59" t="str">
            <v>02-01-040</v>
          </cell>
          <cell r="H59">
            <v>46199.09967739039</v>
          </cell>
          <cell r="I59">
            <v>1596.3332508461538</v>
          </cell>
          <cell r="J59">
            <v>39211.993884236545</v>
          </cell>
          <cell r="K59">
            <v>5390.7725423076918</v>
          </cell>
          <cell r="L59">
            <v>0</v>
          </cell>
        </row>
        <row r="60">
          <cell r="I60">
            <v>0</v>
          </cell>
          <cell r="J60">
            <v>0</v>
          </cell>
          <cell r="K60">
            <v>0</v>
          </cell>
          <cell r="L60">
            <v>0</v>
          </cell>
        </row>
        <row r="61">
          <cell r="G61">
            <v>1.03</v>
          </cell>
          <cell r="H61">
            <v>1821.1999999999998</v>
          </cell>
          <cell r="I61">
            <v>0</v>
          </cell>
          <cell r="J61">
            <v>1875.836</v>
          </cell>
          <cell r="K61">
            <v>0</v>
          </cell>
          <cell r="L61">
            <v>0</v>
          </cell>
        </row>
        <row r="62">
          <cell r="G62">
            <v>2.5000000000000001E-2</v>
          </cell>
          <cell r="H62">
            <v>2199.3599999999997</v>
          </cell>
          <cell r="I62">
            <v>0</v>
          </cell>
          <cell r="J62">
            <v>54.984000000000002</v>
          </cell>
          <cell r="K62">
            <v>0</v>
          </cell>
          <cell r="L62">
            <v>0</v>
          </cell>
        </row>
        <row r="63">
          <cell r="G63">
            <v>4.0689999999999997E-2</v>
          </cell>
          <cell r="H63">
            <v>8600.1923076923085</v>
          </cell>
          <cell r="I63">
            <v>0</v>
          </cell>
          <cell r="J63">
            <v>0</v>
          </cell>
          <cell r="K63">
            <v>349.94182499999994</v>
          </cell>
          <cell r="L63">
            <v>0</v>
          </cell>
        </row>
        <row r="64">
          <cell r="G64">
            <v>1.163E-2</v>
          </cell>
          <cell r="H64">
            <v>4300.0961538461543</v>
          </cell>
          <cell r="I64">
            <v>0</v>
          </cell>
          <cell r="J64">
            <v>0</v>
          </cell>
          <cell r="K64">
            <v>50.010118269230766</v>
          </cell>
          <cell r="L64">
            <v>0</v>
          </cell>
        </row>
        <row r="65">
          <cell r="G65">
            <v>1.1499999999999999</v>
          </cell>
          <cell r="H65">
            <v>399.9519432692307</v>
          </cell>
          <cell r="I65">
            <v>0</v>
          </cell>
          <cell r="J65">
            <v>4.5994473475961524</v>
          </cell>
          <cell r="K65">
            <v>0</v>
          </cell>
          <cell r="L65">
            <v>0</v>
          </cell>
        </row>
        <row r="66">
          <cell r="G66">
            <v>3</v>
          </cell>
          <cell r="H66">
            <v>399.9519432692307</v>
          </cell>
          <cell r="I66">
            <v>11.998558298076921</v>
          </cell>
          <cell r="J66">
            <v>0</v>
          </cell>
          <cell r="K66">
            <v>0</v>
          </cell>
          <cell r="L66">
            <v>0</v>
          </cell>
        </row>
        <row r="67">
          <cell r="G67" t="str">
            <v>02-02-010</v>
          </cell>
          <cell r="H67">
            <v>2347.3699489149039</v>
          </cell>
          <cell r="I67">
            <v>11.998558298076921</v>
          </cell>
          <cell r="J67">
            <v>1935.4194473475961</v>
          </cell>
          <cell r="K67">
            <v>399.9519432692307</v>
          </cell>
          <cell r="L67">
            <v>0</v>
          </cell>
        </row>
        <row r="68">
          <cell r="I68">
            <v>0</v>
          </cell>
          <cell r="J68">
            <v>0</v>
          </cell>
          <cell r="K68">
            <v>0</v>
          </cell>
          <cell r="L68">
            <v>0</v>
          </cell>
        </row>
        <row r="69">
          <cell r="G69">
            <v>1.03</v>
          </cell>
          <cell r="H69">
            <v>271367.72653846152</v>
          </cell>
          <cell r="I69">
            <v>40046.400000000001</v>
          </cell>
          <cell r="J69">
            <v>219814.875</v>
          </cell>
          <cell r="K69">
            <v>19647.483334615386</v>
          </cell>
          <cell r="L69">
            <v>0</v>
          </cell>
        </row>
        <row r="70">
          <cell r="G70">
            <v>4.5</v>
          </cell>
          <cell r="H70">
            <v>8600.1923076923085</v>
          </cell>
          <cell r="I70">
            <v>0</v>
          </cell>
          <cell r="J70">
            <v>0</v>
          </cell>
          <cell r="K70">
            <v>38700.865384615383</v>
          </cell>
          <cell r="L70">
            <v>0</v>
          </cell>
        </row>
        <row r="71">
          <cell r="G71">
            <v>13.5</v>
          </cell>
          <cell r="H71">
            <v>4300.0961538461543</v>
          </cell>
          <cell r="I71">
            <v>0</v>
          </cell>
          <cell r="J71">
            <v>0</v>
          </cell>
          <cell r="K71">
            <v>58051.298076923078</v>
          </cell>
          <cell r="L71">
            <v>0</v>
          </cell>
        </row>
        <row r="72">
          <cell r="G72">
            <v>0.125</v>
          </cell>
          <cell r="H72">
            <v>36331.200000000004</v>
          </cell>
          <cell r="I72">
            <v>4541.4000000000005</v>
          </cell>
          <cell r="J72">
            <v>0</v>
          </cell>
          <cell r="K72">
            <v>0</v>
          </cell>
          <cell r="L72">
            <v>0</v>
          </cell>
        </row>
        <row r="73">
          <cell r="G73">
            <v>1.03</v>
          </cell>
          <cell r="H73">
            <v>4800</v>
          </cell>
          <cell r="I73">
            <v>0</v>
          </cell>
          <cell r="J73">
            <v>0</v>
          </cell>
          <cell r="K73">
            <v>0</v>
          </cell>
          <cell r="L73">
            <v>4944</v>
          </cell>
        </row>
        <row r="74">
          <cell r="G74">
            <v>1.1499999999999999</v>
          </cell>
          <cell r="H74">
            <v>121343.64679615384</v>
          </cell>
          <cell r="I74">
            <v>0</v>
          </cell>
          <cell r="J74">
            <v>1395.4519381557691</v>
          </cell>
          <cell r="K74">
            <v>0</v>
          </cell>
          <cell r="L74">
            <v>0</v>
          </cell>
        </row>
        <row r="75">
          <cell r="G75">
            <v>3</v>
          </cell>
          <cell r="H75">
            <v>121343.64679615384</v>
          </cell>
          <cell r="I75">
            <v>3640.3094038846152</v>
          </cell>
          <cell r="J75">
            <v>0</v>
          </cell>
          <cell r="K75">
            <v>0</v>
          </cell>
          <cell r="L75">
            <v>0</v>
          </cell>
        </row>
        <row r="76">
          <cell r="G76" t="str">
            <v>02-03-010</v>
          </cell>
          <cell r="H76">
            <v>390782.08313819428</v>
          </cell>
          <cell r="I76">
            <v>48228.10940388462</v>
          </cell>
          <cell r="J76">
            <v>221210.32693815578</v>
          </cell>
          <cell r="K76">
            <v>116399.64679615384</v>
          </cell>
          <cell r="L76">
            <v>4944</v>
          </cell>
        </row>
        <row r="77">
          <cell r="I77">
            <v>0</v>
          </cell>
          <cell r="J77">
            <v>0</v>
          </cell>
          <cell r="K77">
            <v>0</v>
          </cell>
          <cell r="L77">
            <v>0</v>
          </cell>
        </row>
        <row r="78">
          <cell r="G78">
            <v>1.03</v>
          </cell>
          <cell r="H78">
            <v>271367.72653846152</v>
          </cell>
          <cell r="I78">
            <v>40046.400000000001</v>
          </cell>
          <cell r="J78">
            <v>219814.875</v>
          </cell>
          <cell r="K78">
            <v>19647.483334615386</v>
          </cell>
          <cell r="L78">
            <v>0</v>
          </cell>
        </row>
        <row r="79">
          <cell r="G79">
            <v>4.5580999999999996</v>
          </cell>
          <cell r="H79">
            <v>8600.1923076923085</v>
          </cell>
          <cell r="I79">
            <v>0</v>
          </cell>
          <cell r="J79">
            <v>0</v>
          </cell>
          <cell r="K79">
            <v>39200.536557692307</v>
          </cell>
          <cell r="L79">
            <v>0</v>
          </cell>
        </row>
        <row r="80">
          <cell r="G80">
            <v>13.674299999999999</v>
          </cell>
          <cell r="H80">
            <v>4300.0961538461543</v>
          </cell>
          <cell r="I80">
            <v>0</v>
          </cell>
          <cell r="J80">
            <v>0</v>
          </cell>
          <cell r="K80">
            <v>58800.80483653846</v>
          </cell>
          <cell r="L80">
            <v>0</v>
          </cell>
        </row>
        <row r="81">
          <cell r="G81">
            <v>0.125</v>
          </cell>
          <cell r="H81">
            <v>36331.200000000004</v>
          </cell>
          <cell r="I81">
            <v>4541.4000000000005</v>
          </cell>
          <cell r="J81">
            <v>0</v>
          </cell>
          <cell r="K81">
            <v>0</v>
          </cell>
          <cell r="L81">
            <v>0</v>
          </cell>
        </row>
        <row r="82">
          <cell r="G82">
            <v>1.03</v>
          </cell>
          <cell r="H82">
            <v>4800</v>
          </cell>
          <cell r="I82">
            <v>0</v>
          </cell>
          <cell r="J82">
            <v>0</v>
          </cell>
          <cell r="K82">
            <v>0</v>
          </cell>
          <cell r="L82">
            <v>4944</v>
          </cell>
        </row>
        <row r="83">
          <cell r="G83">
            <v>1.1499999999999999</v>
          </cell>
          <cell r="H83">
            <v>122592.82472884616</v>
          </cell>
          <cell r="I83">
            <v>0</v>
          </cell>
          <cell r="J83">
            <v>1409.8174843817305</v>
          </cell>
          <cell r="K83">
            <v>0</v>
          </cell>
          <cell r="L83">
            <v>0</v>
          </cell>
        </row>
        <row r="84">
          <cell r="G84">
            <v>3</v>
          </cell>
          <cell r="H84">
            <v>122592.82472884616</v>
          </cell>
          <cell r="I84">
            <v>3677.7847418653851</v>
          </cell>
          <cell r="J84">
            <v>0</v>
          </cell>
          <cell r="K84">
            <v>0</v>
          </cell>
          <cell r="L84">
            <v>0</v>
          </cell>
        </row>
        <row r="85">
          <cell r="G85" t="str">
            <v>02-03-020</v>
          </cell>
          <cell r="H85">
            <v>392083.10195509327</v>
          </cell>
          <cell r="I85">
            <v>48265.584741865387</v>
          </cell>
          <cell r="J85">
            <v>221224.69248438173</v>
          </cell>
          <cell r="K85">
            <v>117648.82472884616</v>
          </cell>
          <cell r="L85">
            <v>4944</v>
          </cell>
        </row>
        <row r="86">
          <cell r="I86">
            <v>0</v>
          </cell>
          <cell r="J86">
            <v>0</v>
          </cell>
          <cell r="K86">
            <v>0</v>
          </cell>
          <cell r="L86">
            <v>0</v>
          </cell>
        </row>
        <row r="87">
          <cell r="G87">
            <v>5.1500000000000004E-2</v>
          </cell>
          <cell r="H87">
            <v>201644.19865384616</v>
          </cell>
          <cell r="I87">
            <v>1902.2040000000002</v>
          </cell>
          <cell r="J87">
            <v>7564.3200000000006</v>
          </cell>
          <cell r="K87">
            <v>918.15223067307693</v>
          </cell>
          <cell r="L87">
            <v>0</v>
          </cell>
        </row>
        <row r="88">
          <cell r="G88">
            <v>0.3</v>
          </cell>
          <cell r="H88">
            <v>5160.1153846153848</v>
          </cell>
          <cell r="I88">
            <v>0</v>
          </cell>
          <cell r="J88">
            <v>0</v>
          </cell>
          <cell r="K88">
            <v>1548.0346153846153</v>
          </cell>
          <cell r="L88">
            <v>0</v>
          </cell>
        </row>
        <row r="89">
          <cell r="G89">
            <v>1.1499999999999999</v>
          </cell>
          <cell r="H89">
            <v>2466.1868460576925</v>
          </cell>
          <cell r="I89">
            <v>0</v>
          </cell>
          <cell r="J89">
            <v>28.361148729663459</v>
          </cell>
          <cell r="K89">
            <v>0</v>
          </cell>
          <cell r="L89">
            <v>0</v>
          </cell>
        </row>
        <row r="90">
          <cell r="G90">
            <v>3</v>
          </cell>
          <cell r="H90">
            <v>2466.1868460576925</v>
          </cell>
          <cell r="I90">
            <v>73.985605381730778</v>
          </cell>
          <cell r="J90">
            <v>0</v>
          </cell>
          <cell r="K90">
            <v>0</v>
          </cell>
          <cell r="L90">
            <v>0</v>
          </cell>
        </row>
        <row r="91">
          <cell r="G91" t="str">
            <v>02-03-030</v>
          </cell>
          <cell r="H91">
            <v>12035.057600169086</v>
          </cell>
          <cell r="I91">
            <v>1976.1896053817309</v>
          </cell>
          <cell r="J91">
            <v>7592.6811487296645</v>
          </cell>
          <cell r="K91">
            <v>2466.1868460576925</v>
          </cell>
          <cell r="L91">
            <v>0</v>
          </cell>
        </row>
        <row r="92">
          <cell r="I92">
            <v>0</v>
          </cell>
          <cell r="J92">
            <v>0</v>
          </cell>
          <cell r="K92">
            <v>0</v>
          </cell>
          <cell r="L92">
            <v>0</v>
          </cell>
        </row>
        <row r="93">
          <cell r="G93">
            <v>1.03</v>
          </cell>
          <cell r="H93">
            <v>271367.72653846152</v>
          </cell>
          <cell r="I93">
            <v>40046.400000000001</v>
          </cell>
          <cell r="J93">
            <v>219814.875</v>
          </cell>
          <cell r="K93">
            <v>19647.483334615386</v>
          </cell>
          <cell r="L93">
            <v>0</v>
          </cell>
        </row>
        <row r="94">
          <cell r="G94">
            <v>1.8044000000000002</v>
          </cell>
          <cell r="H94">
            <v>762.00161538461543</v>
          </cell>
          <cell r="I94">
            <v>0</v>
          </cell>
          <cell r="J94">
            <v>599.04636480000011</v>
          </cell>
          <cell r="K94">
            <v>775.90935000000002</v>
          </cell>
          <cell r="L94">
            <v>0</v>
          </cell>
        </row>
        <row r="95">
          <cell r="G95">
            <v>6.95</v>
          </cell>
          <cell r="H95">
            <v>8600.1923076923085</v>
          </cell>
          <cell r="I95">
            <v>0</v>
          </cell>
          <cell r="J95">
            <v>0</v>
          </cell>
          <cell r="K95">
            <v>59771.336538461539</v>
          </cell>
          <cell r="L95">
            <v>0</v>
          </cell>
        </row>
        <row r="96">
          <cell r="G96">
            <v>20.85</v>
          </cell>
          <cell r="H96">
            <v>4300.0961538461543</v>
          </cell>
          <cell r="I96">
            <v>0</v>
          </cell>
          <cell r="J96">
            <v>0</v>
          </cell>
          <cell r="K96">
            <v>89657.004807692312</v>
          </cell>
          <cell r="L96">
            <v>0</v>
          </cell>
        </row>
        <row r="97">
          <cell r="G97">
            <v>14.285714285714286</v>
          </cell>
          <cell r="H97">
            <v>425.952</v>
          </cell>
          <cell r="I97">
            <v>6085.0285714285719</v>
          </cell>
          <cell r="J97">
            <v>0</v>
          </cell>
          <cell r="K97">
            <v>0</v>
          </cell>
          <cell r="L97">
            <v>0</v>
          </cell>
        </row>
        <row r="98">
          <cell r="G98">
            <v>0.125</v>
          </cell>
          <cell r="H98">
            <v>36331.200000000004</v>
          </cell>
          <cell r="I98">
            <v>4541.4000000000005</v>
          </cell>
          <cell r="J98">
            <v>0</v>
          </cell>
          <cell r="K98">
            <v>0</v>
          </cell>
          <cell r="L98">
            <v>0</v>
          </cell>
        </row>
        <row r="99">
          <cell r="G99">
            <v>1.03</v>
          </cell>
          <cell r="H99">
            <v>4800</v>
          </cell>
          <cell r="I99">
            <v>0</v>
          </cell>
          <cell r="J99">
            <v>0</v>
          </cell>
          <cell r="K99">
            <v>0</v>
          </cell>
          <cell r="L99">
            <v>4944</v>
          </cell>
        </row>
        <row r="100">
          <cell r="G100">
            <v>1.1499999999999999</v>
          </cell>
          <cell r="H100">
            <v>174795.73403076924</v>
          </cell>
          <cell r="I100">
            <v>0</v>
          </cell>
          <cell r="J100">
            <v>2010.1509413538461</v>
          </cell>
          <cell r="K100">
            <v>0</v>
          </cell>
          <cell r="L100">
            <v>0</v>
          </cell>
        </row>
        <row r="101">
          <cell r="G101">
            <v>3</v>
          </cell>
          <cell r="H101">
            <v>174795.73403076924</v>
          </cell>
          <cell r="I101">
            <v>5243.8720209230778</v>
          </cell>
          <cell r="J101">
            <v>0</v>
          </cell>
          <cell r="K101">
            <v>0</v>
          </cell>
          <cell r="L101">
            <v>0</v>
          </cell>
        </row>
        <row r="102">
          <cell r="G102" t="str">
            <v>02-03-040</v>
          </cell>
          <cell r="H102">
            <v>453136.50692927476</v>
          </cell>
          <cell r="I102">
            <v>55916.700592351655</v>
          </cell>
          <cell r="J102">
            <v>222424.07230615383</v>
          </cell>
          <cell r="K102">
            <v>169851.73403076924</v>
          </cell>
          <cell r="L102">
            <v>4944</v>
          </cell>
        </row>
        <row r="103">
          <cell r="I103">
            <v>0</v>
          </cell>
          <cell r="J103">
            <v>0</v>
          </cell>
          <cell r="K103">
            <v>0</v>
          </cell>
          <cell r="L103">
            <v>0</v>
          </cell>
        </row>
        <row r="104">
          <cell r="G104">
            <v>0.10500000000000001</v>
          </cell>
          <cell r="H104">
            <v>271367.72653846152</v>
          </cell>
          <cell r="I104">
            <v>4082.4000000000005</v>
          </cell>
          <cell r="J104">
            <v>22408.312500000004</v>
          </cell>
          <cell r="K104">
            <v>2002.8987865384618</v>
          </cell>
          <cell r="L104">
            <v>0</v>
          </cell>
        </row>
        <row r="105">
          <cell r="G105">
            <v>2.5000000000000001E-2</v>
          </cell>
          <cell r="H105">
            <v>48215.520000000004</v>
          </cell>
          <cell r="I105">
            <v>1205.3880000000001</v>
          </cell>
          <cell r="J105">
            <v>0</v>
          </cell>
          <cell r="K105">
            <v>0</v>
          </cell>
          <cell r="L105">
            <v>0</v>
          </cell>
        </row>
        <row r="106">
          <cell r="G106">
            <v>0.56999999999999995</v>
          </cell>
          <cell r="H106">
            <v>8600.1923076923085</v>
          </cell>
          <cell r="I106">
            <v>0</v>
          </cell>
          <cell r="J106">
            <v>0</v>
          </cell>
          <cell r="K106">
            <v>4902.1096153846147</v>
          </cell>
          <cell r="L106">
            <v>0</v>
          </cell>
        </row>
        <row r="107">
          <cell r="G107">
            <v>1.1399999999999999</v>
          </cell>
          <cell r="H107">
            <v>4300.0961538461543</v>
          </cell>
          <cell r="I107">
            <v>0</v>
          </cell>
          <cell r="J107">
            <v>0</v>
          </cell>
          <cell r="K107">
            <v>4902.1096153846147</v>
          </cell>
          <cell r="L107">
            <v>0</v>
          </cell>
        </row>
        <row r="108">
          <cell r="G108">
            <v>0.10500000000000001</v>
          </cell>
          <cell r="H108">
            <v>4800</v>
          </cell>
          <cell r="I108">
            <v>0</v>
          </cell>
          <cell r="J108">
            <v>0</v>
          </cell>
          <cell r="K108">
            <v>0</v>
          </cell>
          <cell r="L108">
            <v>504.00000000000006</v>
          </cell>
        </row>
        <row r="109">
          <cell r="G109">
            <v>1</v>
          </cell>
          <cell r="H109">
            <v>605.88</v>
          </cell>
          <cell r="I109">
            <v>0</v>
          </cell>
          <cell r="J109">
            <v>605.88</v>
          </cell>
          <cell r="K109">
            <v>0</v>
          </cell>
          <cell r="L109">
            <v>0</v>
          </cell>
        </row>
        <row r="110">
          <cell r="G110">
            <v>1.1499999999999999</v>
          </cell>
          <cell r="H110">
            <v>12311.11801730769</v>
          </cell>
          <cell r="I110">
            <v>0</v>
          </cell>
          <cell r="J110">
            <v>141.57785719903842</v>
          </cell>
          <cell r="K110">
            <v>0</v>
          </cell>
          <cell r="L110">
            <v>0</v>
          </cell>
        </row>
        <row r="111">
          <cell r="G111">
            <v>3</v>
          </cell>
          <cell r="H111">
            <v>12311.11801730769</v>
          </cell>
          <cell r="I111">
            <v>369.33354051923072</v>
          </cell>
          <cell r="J111">
            <v>0</v>
          </cell>
          <cell r="K111">
            <v>0</v>
          </cell>
          <cell r="L111">
            <v>0</v>
          </cell>
        </row>
        <row r="112">
          <cell r="G112" t="str">
            <v>02-03-070</v>
          </cell>
          <cell r="H112">
            <v>41124.009915025963</v>
          </cell>
          <cell r="I112">
            <v>5657.1215405192315</v>
          </cell>
          <cell r="J112">
            <v>23155.770357199042</v>
          </cell>
          <cell r="K112">
            <v>11807.11801730769</v>
          </cell>
          <cell r="L112">
            <v>504.00000000000006</v>
          </cell>
        </row>
        <row r="113">
          <cell r="I113">
            <v>0</v>
          </cell>
          <cell r="J113">
            <v>0</v>
          </cell>
          <cell r="K113">
            <v>0</v>
          </cell>
          <cell r="L113">
            <v>0</v>
          </cell>
        </row>
        <row r="114">
          <cell r="G114">
            <v>1.03</v>
          </cell>
          <cell r="H114">
            <v>1821.1999999999998</v>
          </cell>
          <cell r="I114">
            <v>0</v>
          </cell>
          <cell r="J114">
            <v>1875.836</v>
          </cell>
          <cell r="K114">
            <v>0</v>
          </cell>
          <cell r="L114">
            <v>0</v>
          </cell>
        </row>
        <row r="115">
          <cell r="G115">
            <v>2.5000000000000001E-2</v>
          </cell>
          <cell r="H115">
            <v>2199.3599999999997</v>
          </cell>
          <cell r="I115">
            <v>0</v>
          </cell>
          <cell r="J115">
            <v>54.984000000000002</v>
          </cell>
          <cell r="K115">
            <v>0</v>
          </cell>
          <cell r="L115">
            <v>0</v>
          </cell>
        </row>
        <row r="116">
          <cell r="G116">
            <v>4.0689999999999997E-2</v>
          </cell>
          <cell r="H116">
            <v>8600.1923076923085</v>
          </cell>
          <cell r="I116">
            <v>0</v>
          </cell>
          <cell r="J116">
            <v>0</v>
          </cell>
          <cell r="K116">
            <v>349.94182499999994</v>
          </cell>
          <cell r="L116">
            <v>0</v>
          </cell>
        </row>
        <row r="117">
          <cell r="G117">
            <v>1.163E-2</v>
          </cell>
          <cell r="H117">
            <v>4300.0961538461543</v>
          </cell>
          <cell r="I117">
            <v>0</v>
          </cell>
          <cell r="J117">
            <v>0</v>
          </cell>
          <cell r="K117">
            <v>50.010118269230766</v>
          </cell>
          <cell r="L117">
            <v>0</v>
          </cell>
        </row>
        <row r="118">
          <cell r="G118">
            <v>1.1499999999999999</v>
          </cell>
          <cell r="H118">
            <v>399.9519432692307</v>
          </cell>
          <cell r="I118">
            <v>0</v>
          </cell>
          <cell r="J118">
            <v>4.5994473475961524</v>
          </cell>
          <cell r="K118">
            <v>0</v>
          </cell>
          <cell r="L118">
            <v>0</v>
          </cell>
        </row>
        <row r="119">
          <cell r="G119">
            <v>3</v>
          </cell>
          <cell r="H119">
            <v>399.9519432692307</v>
          </cell>
          <cell r="I119">
            <v>11.998558298076921</v>
          </cell>
          <cell r="J119">
            <v>0</v>
          </cell>
          <cell r="K119">
            <v>0</v>
          </cell>
          <cell r="L119">
            <v>0</v>
          </cell>
        </row>
        <row r="120">
          <cell r="G120" t="str">
            <v>04-01-010</v>
          </cell>
          <cell r="H120">
            <v>2347.3699489149039</v>
          </cell>
          <cell r="I120">
            <v>11.998558298076921</v>
          </cell>
          <cell r="J120">
            <v>1935.4194473475961</v>
          </cell>
          <cell r="K120">
            <v>399.9519432692307</v>
          </cell>
          <cell r="L120">
            <v>0</v>
          </cell>
        </row>
        <row r="121">
          <cell r="I121">
            <v>0</v>
          </cell>
          <cell r="J121">
            <v>0</v>
          </cell>
          <cell r="K121">
            <v>0</v>
          </cell>
          <cell r="L121">
            <v>0</v>
          </cell>
        </row>
        <row r="122">
          <cell r="G122">
            <v>1.03</v>
          </cell>
          <cell r="H122">
            <v>274957.22557692305</v>
          </cell>
          <cell r="I122">
            <v>40046.400000000001</v>
          </cell>
          <cell r="J122">
            <v>223556.35</v>
          </cell>
          <cell r="K122">
            <v>19603.192344230767</v>
          </cell>
          <cell r="L122">
            <v>0</v>
          </cell>
        </row>
        <row r="123">
          <cell r="G123">
            <v>13</v>
          </cell>
          <cell r="H123">
            <v>762.00161538461543</v>
          </cell>
          <cell r="I123">
            <v>0</v>
          </cell>
          <cell r="J123">
            <v>4315.8960000000006</v>
          </cell>
          <cell r="K123">
            <v>5590.125</v>
          </cell>
          <cell r="L123">
            <v>0</v>
          </cell>
        </row>
        <row r="124">
          <cell r="G124">
            <v>7.4419000000000004</v>
          </cell>
          <cell r="H124">
            <v>8600.1923076923085</v>
          </cell>
          <cell r="I124">
            <v>0</v>
          </cell>
          <cell r="J124">
            <v>0</v>
          </cell>
          <cell r="K124">
            <v>64001.771134615388</v>
          </cell>
          <cell r="L124">
            <v>0</v>
          </cell>
        </row>
        <row r="125">
          <cell r="G125">
            <v>22.325700000000001</v>
          </cell>
          <cell r="H125">
            <v>4300.0961538461543</v>
          </cell>
          <cell r="I125">
            <v>0</v>
          </cell>
          <cell r="J125">
            <v>0</v>
          </cell>
          <cell r="K125">
            <v>96002.656701923086</v>
          </cell>
          <cell r="L125">
            <v>0</v>
          </cell>
        </row>
        <row r="126">
          <cell r="G126">
            <v>16.666666666666668</v>
          </cell>
          <cell r="H126">
            <v>2784</v>
          </cell>
          <cell r="I126">
            <v>46400</v>
          </cell>
          <cell r="J126">
            <v>0</v>
          </cell>
          <cell r="K126">
            <v>0</v>
          </cell>
          <cell r="L126">
            <v>0</v>
          </cell>
        </row>
        <row r="127">
          <cell r="G127">
            <v>32</v>
          </cell>
          <cell r="H127">
            <v>28.999999999999996</v>
          </cell>
          <cell r="I127">
            <v>927.99999999999989</v>
          </cell>
          <cell r="J127">
            <v>0</v>
          </cell>
          <cell r="K127">
            <v>0</v>
          </cell>
          <cell r="L127">
            <v>0</v>
          </cell>
        </row>
        <row r="128">
          <cell r="G128">
            <v>50</v>
          </cell>
          <cell r="H128">
            <v>212.976</v>
          </cell>
          <cell r="I128">
            <v>10648.800000000001</v>
          </cell>
          <cell r="J128">
            <v>0</v>
          </cell>
          <cell r="K128">
            <v>0</v>
          </cell>
          <cell r="L128">
            <v>0</v>
          </cell>
        </row>
        <row r="129">
          <cell r="G129">
            <v>4</v>
          </cell>
          <cell r="H129">
            <v>841.88159999999993</v>
          </cell>
          <cell r="I129">
            <v>3367.5263999999997</v>
          </cell>
          <cell r="J129">
            <v>0</v>
          </cell>
          <cell r="K129">
            <v>0</v>
          </cell>
          <cell r="L129">
            <v>0</v>
          </cell>
        </row>
        <row r="130">
          <cell r="G130">
            <v>0.125</v>
          </cell>
          <cell r="H130">
            <v>36331.200000000004</v>
          </cell>
          <cell r="I130">
            <v>4541.4000000000005</v>
          </cell>
          <cell r="J130">
            <v>0</v>
          </cell>
          <cell r="K130">
            <v>0</v>
          </cell>
          <cell r="L130">
            <v>0</v>
          </cell>
        </row>
        <row r="131">
          <cell r="G131">
            <v>1.03</v>
          </cell>
          <cell r="H131">
            <v>4800</v>
          </cell>
          <cell r="I131">
            <v>0</v>
          </cell>
          <cell r="J131">
            <v>0</v>
          </cell>
          <cell r="K131">
            <v>0</v>
          </cell>
          <cell r="L131">
            <v>4944</v>
          </cell>
        </row>
        <row r="132">
          <cell r="G132">
            <v>1.1499999999999999</v>
          </cell>
          <cell r="H132">
            <v>190141.74518076924</v>
          </cell>
          <cell r="I132">
            <v>0</v>
          </cell>
          <cell r="J132">
            <v>2186.6300695788464</v>
          </cell>
          <cell r="K132">
            <v>0</v>
          </cell>
          <cell r="L132">
            <v>0</v>
          </cell>
        </row>
        <row r="133">
          <cell r="G133">
            <v>3</v>
          </cell>
          <cell r="H133">
            <v>190141.74518076924</v>
          </cell>
          <cell r="I133">
            <v>5704.2523554230775</v>
          </cell>
          <cell r="J133">
            <v>0</v>
          </cell>
          <cell r="K133">
            <v>0</v>
          </cell>
          <cell r="L133">
            <v>0</v>
          </cell>
        </row>
        <row r="134">
          <cell r="G134" t="str">
            <v>04-02-010</v>
          </cell>
          <cell r="H134">
            <v>531837.00000577117</v>
          </cell>
          <cell r="I134">
            <v>111636.37875542307</v>
          </cell>
          <cell r="J134">
            <v>230058.87606957887</v>
          </cell>
          <cell r="K134">
            <v>185197.74518076924</v>
          </cell>
          <cell r="L134">
            <v>4944</v>
          </cell>
        </row>
        <row r="135">
          <cell r="I135">
            <v>0</v>
          </cell>
          <cell r="J135">
            <v>0</v>
          </cell>
          <cell r="K135">
            <v>0</v>
          </cell>
          <cell r="L135">
            <v>0</v>
          </cell>
        </row>
        <row r="136">
          <cell r="G136">
            <v>1.03</v>
          </cell>
          <cell r="H136">
            <v>274957.22557692305</v>
          </cell>
          <cell r="I136">
            <v>40046.400000000001</v>
          </cell>
          <cell r="J136">
            <v>223556.35</v>
          </cell>
          <cell r="K136">
            <v>19603.192344230767</v>
          </cell>
          <cell r="L136">
            <v>0</v>
          </cell>
        </row>
        <row r="137">
          <cell r="G137">
            <v>9</v>
          </cell>
          <cell r="H137">
            <v>762.00161538461543</v>
          </cell>
          <cell r="I137">
            <v>0</v>
          </cell>
          <cell r="J137">
            <v>2987.9280000000003</v>
          </cell>
          <cell r="K137">
            <v>3870.0865384615381</v>
          </cell>
          <cell r="L137">
            <v>0</v>
          </cell>
        </row>
        <row r="138">
          <cell r="G138">
            <v>7.4419000000000004</v>
          </cell>
          <cell r="H138">
            <v>8600.1923076923085</v>
          </cell>
          <cell r="I138">
            <v>0</v>
          </cell>
          <cell r="J138">
            <v>0</v>
          </cell>
          <cell r="K138">
            <v>64001.771134615388</v>
          </cell>
          <cell r="L138">
            <v>0</v>
          </cell>
        </row>
        <row r="139">
          <cell r="G139">
            <v>22.325700000000001</v>
          </cell>
          <cell r="H139">
            <v>4300.0961538461543</v>
          </cell>
          <cell r="I139">
            <v>0</v>
          </cell>
          <cell r="J139">
            <v>0</v>
          </cell>
          <cell r="K139">
            <v>96002.656701923086</v>
          </cell>
          <cell r="L139">
            <v>0</v>
          </cell>
        </row>
        <row r="140">
          <cell r="G140">
            <v>8.3333333333333339</v>
          </cell>
          <cell r="H140">
            <v>2784</v>
          </cell>
          <cell r="I140">
            <v>23200</v>
          </cell>
          <cell r="J140">
            <v>0</v>
          </cell>
          <cell r="K140">
            <v>0</v>
          </cell>
          <cell r="L140">
            <v>0</v>
          </cell>
        </row>
        <row r="141">
          <cell r="G141">
            <v>32</v>
          </cell>
          <cell r="H141">
            <v>28.999999999999996</v>
          </cell>
          <cell r="I141">
            <v>927.99999999999989</v>
          </cell>
          <cell r="J141">
            <v>0</v>
          </cell>
          <cell r="K141">
            <v>0</v>
          </cell>
          <cell r="L141">
            <v>0</v>
          </cell>
        </row>
        <row r="142">
          <cell r="G142">
            <v>25</v>
          </cell>
          <cell r="H142">
            <v>212.976</v>
          </cell>
          <cell r="I142">
            <v>5324.4000000000005</v>
          </cell>
          <cell r="J142">
            <v>0</v>
          </cell>
          <cell r="K142">
            <v>0</v>
          </cell>
          <cell r="L142">
            <v>0</v>
          </cell>
        </row>
        <row r="143">
          <cell r="G143">
            <v>4</v>
          </cell>
          <cell r="H143">
            <v>841.88159999999993</v>
          </cell>
          <cell r="I143">
            <v>3367.5263999999997</v>
          </cell>
          <cell r="J143">
            <v>0</v>
          </cell>
          <cell r="K143">
            <v>0</v>
          </cell>
          <cell r="L143">
            <v>0</v>
          </cell>
        </row>
        <row r="144">
          <cell r="G144">
            <v>0.125</v>
          </cell>
          <cell r="H144">
            <v>36331.200000000004</v>
          </cell>
          <cell r="I144">
            <v>4541.4000000000005</v>
          </cell>
          <cell r="J144">
            <v>0</v>
          </cell>
          <cell r="K144">
            <v>0</v>
          </cell>
          <cell r="L144">
            <v>0</v>
          </cell>
        </row>
        <row r="145">
          <cell r="G145">
            <v>1.03</v>
          </cell>
          <cell r="H145">
            <v>4800</v>
          </cell>
          <cell r="I145">
            <v>0</v>
          </cell>
          <cell r="J145">
            <v>0</v>
          </cell>
          <cell r="K145">
            <v>0</v>
          </cell>
          <cell r="L145">
            <v>4944</v>
          </cell>
        </row>
        <row r="146">
          <cell r="G146">
            <v>1.1499999999999999</v>
          </cell>
          <cell r="H146">
            <v>188421.70671923077</v>
          </cell>
          <cell r="I146">
            <v>0</v>
          </cell>
          <cell r="J146">
            <v>2166.8496272711536</v>
          </cell>
          <cell r="K146">
            <v>0</v>
          </cell>
          <cell r="L146">
            <v>0</v>
          </cell>
        </row>
        <row r="147">
          <cell r="G147">
            <v>3</v>
          </cell>
          <cell r="H147">
            <v>188421.70671923077</v>
          </cell>
          <cell r="I147">
            <v>5652.6512015769231</v>
          </cell>
          <cell r="J147">
            <v>0</v>
          </cell>
          <cell r="K147">
            <v>0</v>
          </cell>
          <cell r="L147">
            <v>0</v>
          </cell>
        </row>
        <row r="148">
          <cell r="G148" t="str">
            <v>04-02-012</v>
          </cell>
          <cell r="H148">
            <v>500193.21194807882</v>
          </cell>
          <cell r="I148">
            <v>83060.377601576925</v>
          </cell>
          <cell r="J148">
            <v>228711.12762727117</v>
          </cell>
          <cell r="K148">
            <v>183477.70671923077</v>
          </cell>
          <cell r="L148">
            <v>4944</v>
          </cell>
        </row>
        <row r="149">
          <cell r="I149">
            <v>0</v>
          </cell>
          <cell r="J149">
            <v>0</v>
          </cell>
          <cell r="K149">
            <v>0</v>
          </cell>
          <cell r="L149">
            <v>0</v>
          </cell>
        </row>
        <row r="150">
          <cell r="G150">
            <v>1.03</v>
          </cell>
          <cell r="H150">
            <v>274957.22557692305</v>
          </cell>
          <cell r="I150">
            <v>40046.400000000001</v>
          </cell>
          <cell r="J150">
            <v>223556.35</v>
          </cell>
          <cell r="K150">
            <v>19603.192344230767</v>
          </cell>
          <cell r="L150">
            <v>0</v>
          </cell>
        </row>
        <row r="151">
          <cell r="G151">
            <v>11.666666666666666</v>
          </cell>
          <cell r="H151">
            <v>762.00161538461543</v>
          </cell>
          <cell r="I151">
            <v>0</v>
          </cell>
          <cell r="J151">
            <v>3873.2400000000002</v>
          </cell>
          <cell r="K151">
            <v>5016.7788461538457</v>
          </cell>
          <cell r="L151">
            <v>0</v>
          </cell>
        </row>
        <row r="152">
          <cell r="G152">
            <v>7.4419000000000004</v>
          </cell>
          <cell r="H152">
            <v>8600.1923076923085</v>
          </cell>
          <cell r="I152">
            <v>0</v>
          </cell>
          <cell r="J152">
            <v>0</v>
          </cell>
          <cell r="K152">
            <v>64001.771134615388</v>
          </cell>
          <cell r="L152">
            <v>0</v>
          </cell>
        </row>
        <row r="153">
          <cell r="G153">
            <v>22.325700000000001</v>
          </cell>
          <cell r="H153">
            <v>4300.0961538461543</v>
          </cell>
          <cell r="I153">
            <v>0</v>
          </cell>
          <cell r="J153">
            <v>0</v>
          </cell>
          <cell r="K153">
            <v>96002.656701923086</v>
          </cell>
          <cell r="L153">
            <v>0</v>
          </cell>
        </row>
        <row r="154">
          <cell r="G154">
            <v>13.888888888888889</v>
          </cell>
          <cell r="H154">
            <v>2784</v>
          </cell>
          <cell r="I154">
            <v>38666.666666666664</v>
          </cell>
          <cell r="J154">
            <v>0</v>
          </cell>
          <cell r="K154">
            <v>0</v>
          </cell>
          <cell r="L154">
            <v>0</v>
          </cell>
        </row>
        <row r="155">
          <cell r="G155">
            <v>32</v>
          </cell>
          <cell r="H155">
            <v>28.999999999999996</v>
          </cell>
          <cell r="I155">
            <v>927.99999999999989</v>
          </cell>
          <cell r="J155">
            <v>0</v>
          </cell>
          <cell r="K155">
            <v>0</v>
          </cell>
          <cell r="L155">
            <v>0</v>
          </cell>
        </row>
        <row r="156">
          <cell r="G156">
            <v>41.666666666666671</v>
          </cell>
          <cell r="H156">
            <v>212.976</v>
          </cell>
          <cell r="I156">
            <v>8874.0000000000018</v>
          </cell>
          <cell r="J156">
            <v>0</v>
          </cell>
          <cell r="K156">
            <v>0</v>
          </cell>
          <cell r="L156">
            <v>0</v>
          </cell>
        </row>
        <row r="157">
          <cell r="G157">
            <v>4</v>
          </cell>
          <cell r="H157">
            <v>841.88159999999993</v>
          </cell>
          <cell r="I157">
            <v>3367.5263999999997</v>
          </cell>
          <cell r="J157">
            <v>0</v>
          </cell>
          <cell r="K157">
            <v>0</v>
          </cell>
          <cell r="L157">
            <v>0</v>
          </cell>
        </row>
        <row r="158">
          <cell r="G158">
            <v>0.125</v>
          </cell>
          <cell r="H158">
            <v>36331.200000000004</v>
          </cell>
          <cell r="I158">
            <v>4541.4000000000005</v>
          </cell>
          <cell r="J158">
            <v>0</v>
          </cell>
          <cell r="K158">
            <v>0</v>
          </cell>
          <cell r="L158">
            <v>0</v>
          </cell>
        </row>
        <row r="159">
          <cell r="G159">
            <v>1.03</v>
          </cell>
          <cell r="H159">
            <v>4800</v>
          </cell>
          <cell r="I159">
            <v>0</v>
          </cell>
          <cell r="J159">
            <v>0</v>
          </cell>
          <cell r="K159">
            <v>0</v>
          </cell>
          <cell r="L159">
            <v>4944</v>
          </cell>
        </row>
        <row r="160">
          <cell r="G160">
            <v>1.1499999999999999</v>
          </cell>
          <cell r="H160">
            <v>189568.39902692309</v>
          </cell>
          <cell r="I160">
            <v>0</v>
          </cell>
          <cell r="J160">
            <v>2180.0365888096153</v>
          </cell>
          <cell r="K160">
            <v>0</v>
          </cell>
          <cell r="L160">
            <v>0</v>
          </cell>
        </row>
        <row r="161">
          <cell r="G161">
            <v>3</v>
          </cell>
          <cell r="H161">
            <v>189568.39902692309</v>
          </cell>
          <cell r="I161">
            <v>5687.0519708076927</v>
          </cell>
          <cell r="J161">
            <v>0</v>
          </cell>
          <cell r="K161">
            <v>0</v>
          </cell>
          <cell r="L161">
            <v>0</v>
          </cell>
        </row>
        <row r="162">
          <cell r="G162" t="str">
            <v>04-02-014</v>
          </cell>
          <cell r="H162">
            <v>521289.07065320702</v>
          </cell>
          <cell r="I162">
            <v>102111.04503747435</v>
          </cell>
          <cell r="J162">
            <v>229609.62658880962</v>
          </cell>
          <cell r="K162">
            <v>184624.39902692309</v>
          </cell>
          <cell r="L162">
            <v>4944</v>
          </cell>
        </row>
        <row r="163">
          <cell r="I163">
            <v>0</v>
          </cell>
          <cell r="J163">
            <v>0</v>
          </cell>
          <cell r="K163">
            <v>0</v>
          </cell>
          <cell r="L163">
            <v>0</v>
          </cell>
        </row>
        <row r="164">
          <cell r="G164">
            <v>1.03</v>
          </cell>
          <cell r="H164">
            <v>274957.22557692305</v>
          </cell>
          <cell r="I164">
            <v>40046.400000000001</v>
          </cell>
          <cell r="J164">
            <v>223556.35</v>
          </cell>
          <cell r="K164">
            <v>19603.192344230767</v>
          </cell>
          <cell r="L164">
            <v>0</v>
          </cell>
        </row>
        <row r="165">
          <cell r="G165">
            <v>10.714285714285715</v>
          </cell>
          <cell r="H165">
            <v>762.00161538461543</v>
          </cell>
          <cell r="I165">
            <v>0</v>
          </cell>
          <cell r="J165">
            <v>3557.0571428571434</v>
          </cell>
          <cell r="K165">
            <v>4607.2458791208792</v>
          </cell>
          <cell r="L165">
            <v>0</v>
          </cell>
        </row>
        <row r="166">
          <cell r="G166">
            <v>7.4419000000000004</v>
          </cell>
          <cell r="H166">
            <v>8600.1923076923085</v>
          </cell>
          <cell r="I166">
            <v>0</v>
          </cell>
          <cell r="J166">
            <v>0</v>
          </cell>
          <cell r="K166">
            <v>64001.771134615388</v>
          </cell>
          <cell r="L166">
            <v>0</v>
          </cell>
        </row>
        <row r="167">
          <cell r="G167">
            <v>22.325700000000001</v>
          </cell>
          <cell r="H167">
            <v>4300.0961538461543</v>
          </cell>
          <cell r="I167">
            <v>0</v>
          </cell>
          <cell r="J167">
            <v>0</v>
          </cell>
          <cell r="K167">
            <v>96002.656701923086</v>
          </cell>
          <cell r="L167">
            <v>0</v>
          </cell>
        </row>
        <row r="168">
          <cell r="G168">
            <v>11.904761904761907</v>
          </cell>
          <cell r="H168">
            <v>2784</v>
          </cell>
          <cell r="I168">
            <v>33142.857142857145</v>
          </cell>
          <cell r="J168">
            <v>0</v>
          </cell>
          <cell r="K168">
            <v>0</v>
          </cell>
          <cell r="L168">
            <v>0</v>
          </cell>
        </row>
        <row r="169">
          <cell r="G169">
            <v>32</v>
          </cell>
          <cell r="H169">
            <v>28.999999999999996</v>
          </cell>
          <cell r="I169">
            <v>927.99999999999989</v>
          </cell>
          <cell r="J169">
            <v>0</v>
          </cell>
          <cell r="K169">
            <v>0</v>
          </cell>
          <cell r="L169">
            <v>0</v>
          </cell>
        </row>
        <row r="170">
          <cell r="G170">
            <v>35.714285714285715</v>
          </cell>
          <cell r="H170">
            <v>212.976</v>
          </cell>
          <cell r="I170">
            <v>7606.2857142857147</v>
          </cell>
          <cell r="J170">
            <v>0</v>
          </cell>
          <cell r="K170">
            <v>0</v>
          </cell>
          <cell r="L170">
            <v>0</v>
          </cell>
        </row>
        <row r="171">
          <cell r="G171">
            <v>4</v>
          </cell>
          <cell r="H171">
            <v>841.88159999999993</v>
          </cell>
          <cell r="I171">
            <v>3367.5263999999997</v>
          </cell>
          <cell r="J171">
            <v>0</v>
          </cell>
          <cell r="K171">
            <v>0</v>
          </cell>
          <cell r="L171">
            <v>0</v>
          </cell>
        </row>
        <row r="172">
          <cell r="G172">
            <v>0.125</v>
          </cell>
          <cell r="H172">
            <v>36331.200000000004</v>
          </cell>
          <cell r="I172">
            <v>4541.4000000000005</v>
          </cell>
          <cell r="J172">
            <v>0</v>
          </cell>
          <cell r="K172">
            <v>0</v>
          </cell>
          <cell r="L172">
            <v>0</v>
          </cell>
        </row>
        <row r="173">
          <cell r="G173">
            <v>1.03</v>
          </cell>
          <cell r="H173">
            <v>4800</v>
          </cell>
          <cell r="I173">
            <v>0</v>
          </cell>
          <cell r="J173">
            <v>0</v>
          </cell>
          <cell r="K173">
            <v>0</v>
          </cell>
          <cell r="L173">
            <v>4944</v>
          </cell>
        </row>
        <row r="174">
          <cell r="G174">
            <v>1.1499999999999999</v>
          </cell>
          <cell r="H174">
            <v>189158.86605989013</v>
          </cell>
          <cell r="I174">
            <v>0</v>
          </cell>
          <cell r="J174">
            <v>2175.3269596887362</v>
          </cell>
          <cell r="K174">
            <v>0</v>
          </cell>
          <cell r="L174">
            <v>0</v>
          </cell>
        </row>
        <row r="175">
          <cell r="G175">
            <v>3</v>
          </cell>
          <cell r="H175">
            <v>189158.86605989013</v>
          </cell>
          <cell r="I175">
            <v>5674.7659817967042</v>
          </cell>
          <cell r="J175">
            <v>0</v>
          </cell>
          <cell r="K175">
            <v>0</v>
          </cell>
          <cell r="L175">
            <v>0</v>
          </cell>
        </row>
        <row r="176">
          <cell r="G176" t="str">
            <v>04-02-016</v>
          </cell>
          <cell r="H176">
            <v>513754.8354013756</v>
          </cell>
          <cell r="I176">
            <v>95307.235238939567</v>
          </cell>
          <cell r="J176">
            <v>229288.73410254589</v>
          </cell>
          <cell r="K176">
            <v>184214.86605989013</v>
          </cell>
          <cell r="L176">
            <v>4944</v>
          </cell>
        </row>
        <row r="177">
          <cell r="I177">
            <v>0</v>
          </cell>
          <cell r="J177">
            <v>0</v>
          </cell>
          <cell r="K177">
            <v>0</v>
          </cell>
          <cell r="L177">
            <v>0</v>
          </cell>
        </row>
        <row r="178">
          <cell r="G178">
            <v>1.03</v>
          </cell>
          <cell r="H178">
            <v>274957.22557692305</v>
          </cell>
          <cell r="I178">
            <v>40046.400000000001</v>
          </cell>
          <cell r="J178">
            <v>223556.35</v>
          </cell>
          <cell r="K178">
            <v>19603.192344230767</v>
          </cell>
          <cell r="L178">
            <v>0</v>
          </cell>
        </row>
        <row r="179">
          <cell r="G179">
            <v>11.428571428571429</v>
          </cell>
          <cell r="H179">
            <v>762.00161538461543</v>
          </cell>
          <cell r="I179">
            <v>0</v>
          </cell>
          <cell r="J179">
            <v>3794.1942857142858</v>
          </cell>
          <cell r="K179">
            <v>4914.3956043956041</v>
          </cell>
          <cell r="L179">
            <v>0</v>
          </cell>
        </row>
        <row r="180">
          <cell r="G180">
            <v>7.4419000000000004</v>
          </cell>
          <cell r="H180">
            <v>8600.1923076923085</v>
          </cell>
          <cell r="I180">
            <v>0</v>
          </cell>
          <cell r="J180">
            <v>0</v>
          </cell>
          <cell r="K180">
            <v>64001.771134615388</v>
          </cell>
          <cell r="L180">
            <v>0</v>
          </cell>
        </row>
        <row r="181">
          <cell r="G181">
            <v>22.325700000000001</v>
          </cell>
          <cell r="H181">
            <v>4300.0961538461543</v>
          </cell>
          <cell r="I181">
            <v>0</v>
          </cell>
          <cell r="J181">
            <v>0</v>
          </cell>
          <cell r="K181">
            <v>96002.656701923086</v>
          </cell>
          <cell r="L181">
            <v>0</v>
          </cell>
        </row>
        <row r="182">
          <cell r="G182">
            <v>13.605442176870751</v>
          </cell>
          <cell r="H182">
            <v>2784</v>
          </cell>
          <cell r="I182">
            <v>37877.551020408173</v>
          </cell>
          <cell r="J182">
            <v>0</v>
          </cell>
          <cell r="K182">
            <v>0</v>
          </cell>
          <cell r="L182">
            <v>0</v>
          </cell>
        </row>
        <row r="183">
          <cell r="G183">
            <v>32</v>
          </cell>
          <cell r="H183">
            <v>28.999999999999996</v>
          </cell>
          <cell r="I183">
            <v>927.99999999999989</v>
          </cell>
          <cell r="J183">
            <v>0</v>
          </cell>
          <cell r="K183">
            <v>0</v>
          </cell>
          <cell r="L183">
            <v>0</v>
          </cell>
        </row>
        <row r="184">
          <cell r="G184">
            <v>40.816326530612258</v>
          </cell>
          <cell r="H184">
            <v>212.976</v>
          </cell>
          <cell r="I184">
            <v>8692.897959183676</v>
          </cell>
          <cell r="J184">
            <v>0</v>
          </cell>
          <cell r="K184">
            <v>0</v>
          </cell>
          <cell r="L184">
            <v>0</v>
          </cell>
        </row>
        <row r="185">
          <cell r="G185">
            <v>4</v>
          </cell>
          <cell r="H185">
            <v>841.88159999999993</v>
          </cell>
          <cell r="I185">
            <v>3367.5263999999997</v>
          </cell>
          <cell r="J185">
            <v>0</v>
          </cell>
          <cell r="K185">
            <v>0</v>
          </cell>
          <cell r="L185">
            <v>0</v>
          </cell>
        </row>
        <row r="186">
          <cell r="G186">
            <v>0.125</v>
          </cell>
          <cell r="H186">
            <v>36331.200000000004</v>
          </cell>
          <cell r="I186">
            <v>4541.4000000000005</v>
          </cell>
          <cell r="J186">
            <v>0</v>
          </cell>
          <cell r="K186">
            <v>0</v>
          </cell>
          <cell r="L186">
            <v>0</v>
          </cell>
        </row>
        <row r="187">
          <cell r="G187">
            <v>1.03</v>
          </cell>
          <cell r="H187">
            <v>4800</v>
          </cell>
          <cell r="I187">
            <v>0</v>
          </cell>
          <cell r="J187">
            <v>0</v>
          </cell>
          <cell r="K187">
            <v>0</v>
          </cell>
          <cell r="L187">
            <v>4944</v>
          </cell>
        </row>
        <row r="188">
          <cell r="G188">
            <v>1.1499999999999999</v>
          </cell>
          <cell r="H188">
            <v>189466.01578516484</v>
          </cell>
          <cell r="I188">
            <v>0</v>
          </cell>
          <cell r="J188">
            <v>2178.8591815293958</v>
          </cell>
          <cell r="K188">
            <v>0</v>
          </cell>
          <cell r="L188">
            <v>0</v>
          </cell>
        </row>
        <row r="189">
          <cell r="G189">
            <v>3</v>
          </cell>
          <cell r="H189">
            <v>189466.01578516484</v>
          </cell>
          <cell r="I189">
            <v>5683.9804735549442</v>
          </cell>
          <cell r="J189">
            <v>0</v>
          </cell>
          <cell r="K189">
            <v>0</v>
          </cell>
          <cell r="L189">
            <v>0</v>
          </cell>
        </row>
        <row r="190">
          <cell r="G190" t="str">
            <v>04-02-018</v>
          </cell>
          <cell r="H190">
            <v>520133.17510555533</v>
          </cell>
          <cell r="I190">
            <v>101137.75585314679</v>
          </cell>
          <cell r="J190">
            <v>229529.40346724368</v>
          </cell>
          <cell r="K190">
            <v>184522.01578516484</v>
          </cell>
          <cell r="L190">
            <v>4944</v>
          </cell>
        </row>
        <row r="191">
          <cell r="I191">
            <v>0</v>
          </cell>
          <cell r="J191">
            <v>0</v>
          </cell>
          <cell r="K191">
            <v>0</v>
          </cell>
          <cell r="L191">
            <v>0</v>
          </cell>
        </row>
        <row r="192">
          <cell r="G192">
            <v>1.03</v>
          </cell>
          <cell r="H192">
            <v>274957.22557692305</v>
          </cell>
          <cell r="I192">
            <v>40046.400000000001</v>
          </cell>
          <cell r="J192">
            <v>223556.35</v>
          </cell>
          <cell r="K192">
            <v>19603.192344230767</v>
          </cell>
          <cell r="L192">
            <v>0</v>
          </cell>
        </row>
        <row r="193">
          <cell r="G193">
            <v>8</v>
          </cell>
          <cell r="H193">
            <v>762.00161538461543</v>
          </cell>
          <cell r="I193">
            <v>0</v>
          </cell>
          <cell r="J193">
            <v>2655.9360000000001</v>
          </cell>
          <cell r="K193">
            <v>3440.0769230769229</v>
          </cell>
          <cell r="L193">
            <v>0</v>
          </cell>
        </row>
        <row r="194">
          <cell r="G194">
            <v>7.45</v>
          </cell>
          <cell r="H194">
            <v>8600.1923076923085</v>
          </cell>
          <cell r="I194">
            <v>0</v>
          </cell>
          <cell r="J194">
            <v>0</v>
          </cell>
          <cell r="K194">
            <v>64071.432692307688</v>
          </cell>
          <cell r="L194">
            <v>0</v>
          </cell>
        </row>
        <row r="195">
          <cell r="G195">
            <v>22.35</v>
          </cell>
          <cell r="H195">
            <v>4300.0961538461543</v>
          </cell>
          <cell r="I195">
            <v>0</v>
          </cell>
          <cell r="J195">
            <v>0</v>
          </cell>
          <cell r="K195">
            <v>96107.149038461546</v>
          </cell>
          <cell r="L195">
            <v>0</v>
          </cell>
        </row>
        <row r="196">
          <cell r="G196">
            <v>8.4882636315677509</v>
          </cell>
          <cell r="H196">
            <v>6380</v>
          </cell>
          <cell r="I196">
            <v>54155.121969402244</v>
          </cell>
          <cell r="J196">
            <v>0</v>
          </cell>
          <cell r="K196">
            <v>0</v>
          </cell>
          <cell r="L196">
            <v>0</v>
          </cell>
        </row>
        <row r="197">
          <cell r="G197">
            <v>4.8</v>
          </cell>
          <cell r="H197">
            <v>28.999999999999996</v>
          </cell>
          <cell r="I197">
            <v>139.19999999999999</v>
          </cell>
          <cell r="J197">
            <v>0</v>
          </cell>
          <cell r="K197">
            <v>0</v>
          </cell>
          <cell r="L197">
            <v>0</v>
          </cell>
        </row>
        <row r="198">
          <cell r="G198">
            <v>25.464790894703256</v>
          </cell>
          <cell r="H198">
            <v>212.976</v>
          </cell>
          <cell r="I198">
            <v>5423.3893055903209</v>
          </cell>
          <cell r="J198">
            <v>0</v>
          </cell>
          <cell r="K198">
            <v>0</v>
          </cell>
          <cell r="L198">
            <v>0</v>
          </cell>
        </row>
        <row r="199">
          <cell r="G199">
            <v>4</v>
          </cell>
          <cell r="H199">
            <v>841.88159999999993</v>
          </cell>
          <cell r="I199">
            <v>3367.5263999999997</v>
          </cell>
          <cell r="J199">
            <v>0</v>
          </cell>
          <cell r="K199">
            <v>0</v>
          </cell>
          <cell r="L199">
            <v>0</v>
          </cell>
        </row>
        <row r="200">
          <cell r="G200">
            <v>0.125</v>
          </cell>
          <cell r="H200">
            <v>36331.200000000004</v>
          </cell>
          <cell r="I200">
            <v>4541.4000000000005</v>
          </cell>
          <cell r="J200">
            <v>0</v>
          </cell>
          <cell r="K200">
            <v>0</v>
          </cell>
          <cell r="L200">
            <v>0</v>
          </cell>
        </row>
        <row r="201">
          <cell r="G201">
            <v>1.03</v>
          </cell>
          <cell r="H201">
            <v>4800</v>
          </cell>
          <cell r="I201">
            <v>0</v>
          </cell>
          <cell r="J201">
            <v>0</v>
          </cell>
          <cell r="K201">
            <v>0</v>
          </cell>
          <cell r="L201">
            <v>4944</v>
          </cell>
        </row>
        <row r="202">
          <cell r="G202">
            <v>1.1499999999999999</v>
          </cell>
          <cell r="H202">
            <v>188165.8509980769</v>
          </cell>
          <cell r="I202">
            <v>0</v>
          </cell>
          <cell r="J202">
            <v>2163.9072864778846</v>
          </cell>
          <cell r="K202">
            <v>0</v>
          </cell>
          <cell r="L202">
            <v>0</v>
          </cell>
        </row>
        <row r="203">
          <cell r="G203">
            <v>3</v>
          </cell>
          <cell r="H203">
            <v>188165.8509980769</v>
          </cell>
          <cell r="I203">
            <v>5644.9755299423077</v>
          </cell>
          <cell r="J203">
            <v>0</v>
          </cell>
          <cell r="K203">
            <v>0</v>
          </cell>
          <cell r="L203">
            <v>0</v>
          </cell>
        </row>
        <row r="204">
          <cell r="G204" t="str">
            <v>04-02-020</v>
          </cell>
          <cell r="H204">
            <v>529860.05748948967</v>
          </cell>
          <cell r="I204">
            <v>113318.01320493486</v>
          </cell>
          <cell r="J204">
            <v>228376.19328647788</v>
          </cell>
          <cell r="K204">
            <v>183221.8509980769</v>
          </cell>
          <cell r="L204">
            <v>4944</v>
          </cell>
        </row>
        <row r="205">
          <cell r="I205">
            <v>0</v>
          </cell>
          <cell r="J205">
            <v>0</v>
          </cell>
          <cell r="K205">
            <v>0</v>
          </cell>
          <cell r="L205">
            <v>0</v>
          </cell>
        </row>
        <row r="206">
          <cell r="G206">
            <v>1.03</v>
          </cell>
          <cell r="H206">
            <v>274957.22557692305</v>
          </cell>
          <cell r="I206">
            <v>40046.400000000001</v>
          </cell>
          <cell r="J206">
            <v>223556.35</v>
          </cell>
          <cell r="K206">
            <v>19603.192344230767</v>
          </cell>
          <cell r="L206">
            <v>0</v>
          </cell>
        </row>
        <row r="207">
          <cell r="G207">
            <v>16</v>
          </cell>
          <cell r="H207">
            <v>762.00161538461543</v>
          </cell>
          <cell r="I207">
            <v>0</v>
          </cell>
          <cell r="J207">
            <v>5311.8720000000003</v>
          </cell>
          <cell r="K207">
            <v>6880.1538461538457</v>
          </cell>
          <cell r="L207">
            <v>0</v>
          </cell>
        </row>
        <row r="208">
          <cell r="G208">
            <v>7.45</v>
          </cell>
          <cell r="H208">
            <v>8600.1923076923085</v>
          </cell>
          <cell r="I208">
            <v>0</v>
          </cell>
          <cell r="J208">
            <v>0</v>
          </cell>
          <cell r="K208">
            <v>64071.432692307688</v>
          </cell>
          <cell r="L208">
            <v>0</v>
          </cell>
        </row>
        <row r="209">
          <cell r="G209">
            <v>22.35</v>
          </cell>
          <cell r="H209">
            <v>4300.0961538461543</v>
          </cell>
          <cell r="I209">
            <v>0</v>
          </cell>
          <cell r="J209">
            <v>0</v>
          </cell>
          <cell r="K209">
            <v>96107.149038461546</v>
          </cell>
          <cell r="L209">
            <v>0</v>
          </cell>
        </row>
        <row r="210">
          <cell r="G210">
            <v>8.4882636315677509</v>
          </cell>
          <cell r="H210">
            <v>6380</v>
          </cell>
          <cell r="I210">
            <v>54155.121969402244</v>
          </cell>
          <cell r="J210">
            <v>0</v>
          </cell>
          <cell r="K210">
            <v>0</v>
          </cell>
          <cell r="L210">
            <v>0</v>
          </cell>
        </row>
        <row r="211">
          <cell r="G211">
            <v>4.8</v>
          </cell>
          <cell r="H211">
            <v>28.999999999999996</v>
          </cell>
          <cell r="I211">
            <v>139.19999999999999</v>
          </cell>
          <cell r="J211">
            <v>0</v>
          </cell>
          <cell r="K211">
            <v>0</v>
          </cell>
          <cell r="L211">
            <v>0</v>
          </cell>
        </row>
        <row r="212">
          <cell r="G212">
            <v>25.464790894703256</v>
          </cell>
          <cell r="H212">
            <v>212.976</v>
          </cell>
          <cell r="I212">
            <v>5423.3893055903209</v>
          </cell>
          <cell r="J212">
            <v>0</v>
          </cell>
          <cell r="K212">
            <v>0</v>
          </cell>
          <cell r="L212">
            <v>0</v>
          </cell>
        </row>
        <row r="213">
          <cell r="G213">
            <v>4</v>
          </cell>
          <cell r="H213">
            <v>841.88159999999993</v>
          </cell>
          <cell r="I213">
            <v>3367.5263999999997</v>
          </cell>
          <cell r="J213">
            <v>0</v>
          </cell>
          <cell r="K213">
            <v>0</v>
          </cell>
          <cell r="L213">
            <v>0</v>
          </cell>
        </row>
        <row r="214">
          <cell r="G214">
            <v>0.125</v>
          </cell>
          <cell r="H214">
            <v>36331.200000000004</v>
          </cell>
          <cell r="I214">
            <v>4541.4000000000005</v>
          </cell>
          <cell r="J214">
            <v>0</v>
          </cell>
          <cell r="K214">
            <v>0</v>
          </cell>
          <cell r="L214">
            <v>0</v>
          </cell>
        </row>
        <row r="215">
          <cell r="G215">
            <v>1.03</v>
          </cell>
          <cell r="H215">
            <v>4800</v>
          </cell>
          <cell r="I215">
            <v>0</v>
          </cell>
          <cell r="J215">
            <v>0</v>
          </cell>
          <cell r="K215">
            <v>0</v>
          </cell>
          <cell r="L215">
            <v>4944</v>
          </cell>
        </row>
        <row r="216">
          <cell r="G216">
            <v>1.1499999999999999</v>
          </cell>
          <cell r="H216">
            <v>191605.92792115384</v>
          </cell>
          <cell r="I216">
            <v>0</v>
          </cell>
          <cell r="J216">
            <v>2203.4681710932691</v>
          </cell>
          <cell r="K216">
            <v>0</v>
          </cell>
          <cell r="L216">
            <v>0</v>
          </cell>
        </row>
        <row r="217">
          <cell r="G217">
            <v>3</v>
          </cell>
          <cell r="H217">
            <v>191605.92792115384</v>
          </cell>
          <cell r="I217">
            <v>5748.1778376346156</v>
          </cell>
          <cell r="J217">
            <v>0</v>
          </cell>
          <cell r="K217">
            <v>0</v>
          </cell>
          <cell r="L217">
            <v>0</v>
          </cell>
        </row>
        <row r="218">
          <cell r="G218" t="str">
            <v>04-02-022</v>
          </cell>
          <cell r="H218">
            <v>536098.83360487432</v>
          </cell>
          <cell r="I218">
            <v>113421.21551262717</v>
          </cell>
          <cell r="J218">
            <v>231071.69017109327</v>
          </cell>
          <cell r="K218">
            <v>186661.92792115384</v>
          </cell>
          <cell r="L218">
            <v>4944</v>
          </cell>
        </row>
        <row r="219">
          <cell r="I219">
            <v>0</v>
          </cell>
          <cell r="J219">
            <v>0</v>
          </cell>
          <cell r="K219">
            <v>0</v>
          </cell>
          <cell r="L219">
            <v>0</v>
          </cell>
        </row>
        <row r="220">
          <cell r="G220">
            <v>0.19259015453577352</v>
          </cell>
          <cell r="H220">
            <v>274957.22557692305</v>
          </cell>
          <cell r="I220">
            <v>7487.905208350875</v>
          </cell>
          <cell r="J220">
            <v>41800.730091216967</v>
          </cell>
          <cell r="K220">
            <v>3665.4192650193168</v>
          </cell>
          <cell r="L220">
            <v>0</v>
          </cell>
        </row>
        <row r="221">
          <cell r="G221">
            <v>1</v>
          </cell>
          <cell r="H221">
            <v>762.00161538461543</v>
          </cell>
          <cell r="I221">
            <v>0</v>
          </cell>
          <cell r="J221">
            <v>331.99200000000002</v>
          </cell>
          <cell r="K221">
            <v>430.00961538461536</v>
          </cell>
          <cell r="L221">
            <v>0</v>
          </cell>
        </row>
        <row r="222">
          <cell r="G222">
            <v>1.0366</v>
          </cell>
          <cell r="H222">
            <v>8600.1923076923085</v>
          </cell>
          <cell r="I222">
            <v>0</v>
          </cell>
          <cell r="J222">
            <v>0</v>
          </cell>
          <cell r="K222">
            <v>8914.9593461538461</v>
          </cell>
          <cell r="L222">
            <v>0</v>
          </cell>
        </row>
        <row r="223">
          <cell r="G223">
            <v>4.1463999999999999</v>
          </cell>
          <cell r="H223">
            <v>4300.0961538461543</v>
          </cell>
          <cell r="I223">
            <v>0</v>
          </cell>
          <cell r="J223">
            <v>0</v>
          </cell>
          <cell r="K223">
            <v>17829.918692307692</v>
          </cell>
          <cell r="L223">
            <v>0</v>
          </cell>
        </row>
        <row r="224">
          <cell r="G224">
            <v>0.78617598256519483</v>
          </cell>
          <cell r="H224">
            <v>11536.199999999999</v>
          </cell>
          <cell r="I224">
            <v>0</v>
          </cell>
          <cell r="J224">
            <v>9069.4833700685995</v>
          </cell>
          <cell r="K224">
            <v>0</v>
          </cell>
          <cell r="L224">
            <v>0</v>
          </cell>
        </row>
        <row r="225">
          <cell r="G225">
            <v>1</v>
          </cell>
          <cell r="H225">
            <v>10524.508732519973</v>
          </cell>
          <cell r="I225">
            <v>9578.2608770053484</v>
          </cell>
          <cell r="J225">
            <v>946.24785551462401</v>
          </cell>
          <cell r="K225">
            <v>0</v>
          </cell>
          <cell r="L225">
            <v>0</v>
          </cell>
        </row>
        <row r="226">
          <cell r="G226">
            <v>0.26313182594913198</v>
          </cell>
          <cell r="H226">
            <v>8595.84</v>
          </cell>
          <cell r="I226">
            <v>2261.8390747665867</v>
          </cell>
          <cell r="J226">
            <v>0</v>
          </cell>
          <cell r="K226">
            <v>0</v>
          </cell>
          <cell r="L226">
            <v>0</v>
          </cell>
        </row>
        <row r="227">
          <cell r="G227">
            <v>2.407376931697169E-2</v>
          </cell>
          <cell r="H227">
            <v>36331.200000000004</v>
          </cell>
          <cell r="I227">
            <v>874.628927808762</v>
          </cell>
          <cell r="J227">
            <v>0</v>
          </cell>
          <cell r="K227">
            <v>0</v>
          </cell>
          <cell r="L227">
            <v>0</v>
          </cell>
        </row>
        <row r="228">
          <cell r="G228">
            <v>0.19259015453577352</v>
          </cell>
          <cell r="H228">
            <v>4800</v>
          </cell>
          <cell r="I228">
            <v>0</v>
          </cell>
          <cell r="J228">
            <v>0</v>
          </cell>
          <cell r="K228">
            <v>0</v>
          </cell>
          <cell r="L228">
            <v>924.43274177171293</v>
          </cell>
        </row>
        <row r="229">
          <cell r="G229">
            <v>1.1499999999999999</v>
          </cell>
          <cell r="H229">
            <v>31764.739660637184</v>
          </cell>
          <cell r="I229">
            <v>0</v>
          </cell>
          <cell r="J229">
            <v>365.2945060973276</v>
          </cell>
          <cell r="K229">
            <v>0</v>
          </cell>
          <cell r="L229">
            <v>0</v>
          </cell>
        </row>
        <row r="230">
          <cell r="G230">
            <v>3</v>
          </cell>
          <cell r="H230">
            <v>31764.739660637184</v>
          </cell>
          <cell r="I230">
            <v>952.94218981911547</v>
          </cell>
          <cell r="J230">
            <v>0</v>
          </cell>
          <cell r="K230">
            <v>0</v>
          </cell>
          <cell r="L230">
            <v>0</v>
          </cell>
        </row>
        <row r="231">
          <cell r="G231" t="str">
            <v>04-02-030</v>
          </cell>
          <cell r="H231">
            <v>105434.06376128539</v>
          </cell>
          <cell r="I231">
            <v>21155.576277750686</v>
          </cell>
          <cell r="J231">
            <v>52513.747822897516</v>
          </cell>
          <cell r="K231">
            <v>30840.30691886547</v>
          </cell>
          <cell r="L231">
            <v>924.43274177171293</v>
          </cell>
        </row>
        <row r="232">
          <cell r="I232">
            <v>0</v>
          </cell>
          <cell r="J232">
            <v>0</v>
          </cell>
          <cell r="K232">
            <v>0</v>
          </cell>
          <cell r="L232">
            <v>0</v>
          </cell>
        </row>
        <row r="233">
          <cell r="G233">
            <v>0.22716187689413722</v>
          </cell>
          <cell r="H233">
            <v>274957.22557692305</v>
          </cell>
          <cell r="I233">
            <v>8832.0537736440547</v>
          </cell>
          <cell r="J233">
            <v>49304.349570488012</v>
          </cell>
          <cell r="K233">
            <v>4323.3960835264497</v>
          </cell>
          <cell r="L233">
            <v>0</v>
          </cell>
        </row>
        <row r="234">
          <cell r="G234">
            <v>1</v>
          </cell>
          <cell r="H234">
            <v>762.00161538461543</v>
          </cell>
          <cell r="I234">
            <v>0</v>
          </cell>
          <cell r="J234">
            <v>331.99200000000002</v>
          </cell>
          <cell r="K234">
            <v>430.00961538461536</v>
          </cell>
          <cell r="L234">
            <v>0</v>
          </cell>
        </row>
        <row r="235">
          <cell r="G235">
            <v>1.0851999999999999</v>
          </cell>
          <cell r="H235">
            <v>8600.1923076923085</v>
          </cell>
          <cell r="I235">
            <v>0</v>
          </cell>
          <cell r="J235">
            <v>0</v>
          </cell>
          <cell r="K235">
            <v>9332.9286923076925</v>
          </cell>
          <cell r="L235">
            <v>0</v>
          </cell>
        </row>
        <row r="236">
          <cell r="G236">
            <v>4.3407999999999998</v>
          </cell>
          <cell r="H236">
            <v>4300.0961538461543</v>
          </cell>
          <cell r="I236">
            <v>0</v>
          </cell>
          <cell r="J236">
            <v>0</v>
          </cell>
          <cell r="K236">
            <v>18665.857384615385</v>
          </cell>
          <cell r="L236">
            <v>0</v>
          </cell>
        </row>
        <row r="237">
          <cell r="G237">
            <v>0.75890897690458781</v>
          </cell>
          <cell r="H237">
            <v>11536.199999999999</v>
          </cell>
          <cell r="I237">
            <v>0</v>
          </cell>
          <cell r="J237">
            <v>8754.9257393667049</v>
          </cell>
          <cell r="K237">
            <v>0</v>
          </cell>
          <cell r="L237">
            <v>0</v>
          </cell>
        </row>
        <row r="238">
          <cell r="G238">
            <v>1</v>
          </cell>
          <cell r="H238">
            <v>10524.508732519973</v>
          </cell>
          <cell r="I238">
            <v>9578.2608770053484</v>
          </cell>
          <cell r="J238">
            <v>946.24785551462401</v>
          </cell>
          <cell r="K238">
            <v>0</v>
          </cell>
          <cell r="L238">
            <v>0</v>
          </cell>
        </row>
        <row r="239">
          <cell r="G239">
            <v>0.28978994670289476</v>
          </cell>
          <cell r="H239">
            <v>8595.84</v>
          </cell>
          <cell r="I239">
            <v>2490.9880154666112</v>
          </cell>
          <cell r="J239">
            <v>0</v>
          </cell>
          <cell r="K239">
            <v>0</v>
          </cell>
          <cell r="L239">
            <v>0</v>
          </cell>
        </row>
        <row r="240">
          <cell r="G240">
            <v>2.8395234611767153E-2</v>
          </cell>
          <cell r="H240">
            <v>36331.200000000004</v>
          </cell>
          <cell r="I240">
            <v>1031.6329477270349</v>
          </cell>
          <cell r="J240">
            <v>0</v>
          </cell>
          <cell r="K240">
            <v>0</v>
          </cell>
          <cell r="L240">
            <v>0</v>
          </cell>
        </row>
        <row r="241">
          <cell r="G241">
            <v>0.22716187689413722</v>
          </cell>
          <cell r="H241">
            <v>4800</v>
          </cell>
          <cell r="I241">
            <v>0</v>
          </cell>
          <cell r="J241">
            <v>0</v>
          </cell>
          <cell r="K241">
            <v>0</v>
          </cell>
          <cell r="L241">
            <v>1090.3770090918586</v>
          </cell>
        </row>
        <row r="242">
          <cell r="G242">
            <v>1.1499999999999999</v>
          </cell>
          <cell r="H242">
            <v>33842.568784925999</v>
          </cell>
          <cell r="I242">
            <v>0</v>
          </cell>
          <cell r="J242">
            <v>389.18954102664895</v>
          </cell>
          <cell r="K242">
            <v>0</v>
          </cell>
          <cell r="L242">
            <v>0</v>
          </cell>
        </row>
        <row r="243">
          <cell r="G243">
            <v>3</v>
          </cell>
          <cell r="H243">
            <v>33842.568784925999</v>
          </cell>
          <cell r="I243">
            <v>1015.27706354778</v>
          </cell>
          <cell r="J243">
            <v>0</v>
          </cell>
          <cell r="K243">
            <v>0</v>
          </cell>
          <cell r="L243">
            <v>0</v>
          </cell>
        </row>
        <row r="244">
          <cell r="G244" t="str">
            <v>04-02-031</v>
          </cell>
          <cell r="H244">
            <v>116517.48616871281</v>
          </cell>
          <cell r="I244">
            <v>22948.212677390824</v>
          </cell>
          <cell r="J244">
            <v>59726.704706395991</v>
          </cell>
          <cell r="K244">
            <v>32752.191775834144</v>
          </cell>
          <cell r="L244">
            <v>1090.3770090918586</v>
          </cell>
        </row>
        <row r="245">
          <cell r="I245">
            <v>0</v>
          </cell>
          <cell r="J245">
            <v>0</v>
          </cell>
          <cell r="K245">
            <v>0</v>
          </cell>
          <cell r="L245">
            <v>0</v>
          </cell>
        </row>
        <row r="246">
          <cell r="G246">
            <v>0.25782219892653474</v>
          </cell>
          <cell r="H246">
            <v>274957.22557692305</v>
          </cell>
          <cell r="I246">
            <v>10024.127094263671</v>
          </cell>
          <cell r="J246">
            <v>55959.019166009733</v>
          </cell>
          <cell r="K246">
            <v>4906.9302487081441</v>
          </cell>
          <cell r="L246">
            <v>0</v>
          </cell>
        </row>
        <row r="247">
          <cell r="G247">
            <v>1</v>
          </cell>
          <cell r="H247">
            <v>762.00161538461543</v>
          </cell>
          <cell r="I247">
            <v>0</v>
          </cell>
          <cell r="J247">
            <v>331.99200000000002</v>
          </cell>
          <cell r="K247">
            <v>430.00961538461536</v>
          </cell>
          <cell r="L247">
            <v>0</v>
          </cell>
        </row>
        <row r="248">
          <cell r="G248">
            <v>1.1628000000000001</v>
          </cell>
          <cell r="H248">
            <v>8600.1923076923085</v>
          </cell>
          <cell r="I248">
            <v>0</v>
          </cell>
          <cell r="J248">
            <v>0</v>
          </cell>
          <cell r="K248">
            <v>10000.303615384617</v>
          </cell>
          <cell r="L248">
            <v>0</v>
          </cell>
        </row>
        <row r="249">
          <cell r="G249">
            <v>4.6512000000000002</v>
          </cell>
          <cell r="H249">
            <v>4300.0961538461543</v>
          </cell>
          <cell r="I249">
            <v>0</v>
          </cell>
          <cell r="J249">
            <v>0</v>
          </cell>
          <cell r="K249">
            <v>20000.607230769234</v>
          </cell>
          <cell r="L249">
            <v>0</v>
          </cell>
        </row>
        <row r="250">
          <cell r="G250">
            <v>0.76018953371351894</v>
          </cell>
          <cell r="H250">
            <v>17922</v>
          </cell>
          <cell r="I250">
            <v>0</v>
          </cell>
          <cell r="J250">
            <v>13624.116823213686</v>
          </cell>
          <cell r="K250">
            <v>0</v>
          </cell>
          <cell r="L250">
            <v>0</v>
          </cell>
        </row>
        <row r="251">
          <cell r="G251">
            <v>1</v>
          </cell>
          <cell r="H251">
            <v>10524.508732519973</v>
          </cell>
          <cell r="I251">
            <v>9578.2608770053484</v>
          </cell>
          <cell r="J251">
            <v>946.24785551462401</v>
          </cell>
          <cell r="K251">
            <v>0</v>
          </cell>
          <cell r="L251">
            <v>0</v>
          </cell>
        </row>
        <row r="252">
          <cell r="G252">
            <v>0.26123783965112379</v>
          </cell>
          <cell r="H252">
            <v>8595.84</v>
          </cell>
          <cell r="I252">
            <v>2245.5586715867162</v>
          </cell>
          <cell r="J252">
            <v>0</v>
          </cell>
          <cell r="K252">
            <v>0</v>
          </cell>
          <cell r="L252">
            <v>0</v>
          </cell>
        </row>
        <row r="253">
          <cell r="G253">
            <v>3.2227774865816843E-2</v>
          </cell>
          <cell r="H253">
            <v>36331.200000000004</v>
          </cell>
          <cell r="I253">
            <v>1170.8737342049651</v>
          </cell>
          <cell r="J253">
            <v>0</v>
          </cell>
          <cell r="K253">
            <v>0</v>
          </cell>
          <cell r="L253">
            <v>0</v>
          </cell>
        </row>
        <row r="254">
          <cell r="G254">
            <v>0.25782219892653474</v>
          </cell>
          <cell r="H254">
            <v>4800</v>
          </cell>
          <cell r="I254">
            <v>0</v>
          </cell>
          <cell r="J254">
            <v>0</v>
          </cell>
          <cell r="K254">
            <v>0</v>
          </cell>
          <cell r="L254">
            <v>1237.5465548473667</v>
          </cell>
        </row>
        <row r="255">
          <cell r="G255">
            <v>1.1499999999999999</v>
          </cell>
          <cell r="H255">
            <v>36575.397265093976</v>
          </cell>
          <cell r="I255">
            <v>0</v>
          </cell>
          <cell r="J255">
            <v>420.61706854858073</v>
          </cell>
          <cell r="K255">
            <v>0</v>
          </cell>
          <cell r="L255">
            <v>0</v>
          </cell>
        </row>
        <row r="256">
          <cell r="G256">
            <v>3</v>
          </cell>
          <cell r="H256">
            <v>36575.397265093976</v>
          </cell>
          <cell r="I256">
            <v>1097.2619179528192</v>
          </cell>
          <cell r="J256">
            <v>0</v>
          </cell>
          <cell r="K256">
            <v>0</v>
          </cell>
          <cell r="L256">
            <v>0</v>
          </cell>
        </row>
        <row r="257">
          <cell r="G257" t="str">
            <v>04-02-035</v>
          </cell>
          <cell r="H257">
            <v>131973.47247339413</v>
          </cell>
          <cell r="I257">
            <v>24116.082295013519</v>
          </cell>
          <cell r="J257">
            <v>71281.992913286624</v>
          </cell>
          <cell r="K257">
            <v>35337.85071024661</v>
          </cell>
          <cell r="L257">
            <v>1237.5465548473667</v>
          </cell>
        </row>
        <row r="258">
          <cell r="I258">
            <v>0</v>
          </cell>
          <cell r="J258">
            <v>0</v>
          </cell>
          <cell r="K258">
            <v>0</v>
          </cell>
          <cell r="L258">
            <v>0</v>
          </cell>
        </row>
        <row r="259">
          <cell r="G259">
            <v>0.27453206331676783</v>
          </cell>
          <cell r="H259">
            <v>274957.22557692305</v>
          </cell>
          <cell r="I259">
            <v>10673.806621755934</v>
          </cell>
          <cell r="J259">
            <v>59585.811682587875</v>
          </cell>
          <cell r="K259">
            <v>5224.956157142854</v>
          </cell>
          <cell r="L259">
            <v>0</v>
          </cell>
        </row>
        <row r="260">
          <cell r="G260">
            <v>1</v>
          </cell>
          <cell r="H260">
            <v>762.00161538461543</v>
          </cell>
          <cell r="I260">
            <v>0</v>
          </cell>
          <cell r="J260">
            <v>331.99200000000002</v>
          </cell>
          <cell r="K260">
            <v>430.00961538461536</v>
          </cell>
          <cell r="L260">
            <v>0</v>
          </cell>
        </row>
        <row r="261">
          <cell r="G261">
            <v>1.1628000000000001</v>
          </cell>
          <cell r="H261">
            <v>8600.1923076923085</v>
          </cell>
          <cell r="I261">
            <v>0</v>
          </cell>
          <cell r="J261">
            <v>0</v>
          </cell>
          <cell r="K261">
            <v>10000.303615384617</v>
          </cell>
          <cell r="L261">
            <v>0</v>
          </cell>
        </row>
        <row r="262">
          <cell r="G262">
            <v>4.6512000000000002</v>
          </cell>
          <cell r="H262">
            <v>4300.0961538461543</v>
          </cell>
          <cell r="I262">
            <v>0</v>
          </cell>
          <cell r="J262">
            <v>0</v>
          </cell>
          <cell r="K262">
            <v>20000.607230769234</v>
          </cell>
          <cell r="L262">
            <v>0</v>
          </cell>
        </row>
        <row r="263">
          <cell r="G263">
            <v>0.72492177434198424</v>
          </cell>
          <cell r="H263">
            <v>17922</v>
          </cell>
          <cell r="I263">
            <v>0</v>
          </cell>
          <cell r="J263">
            <v>12992.048039757041</v>
          </cell>
          <cell r="K263">
            <v>0</v>
          </cell>
          <cell r="L263">
            <v>0</v>
          </cell>
        </row>
        <row r="264">
          <cell r="G264">
            <v>1</v>
          </cell>
          <cell r="H264">
            <v>10524.508732519973</v>
          </cell>
          <cell r="I264">
            <v>9578.2608770053484</v>
          </cell>
          <cell r="J264">
            <v>946.24785551462401</v>
          </cell>
          <cell r="K264">
            <v>0</v>
          </cell>
          <cell r="L264">
            <v>0</v>
          </cell>
        </row>
        <row r="265">
          <cell r="G265">
            <v>1.0073624148720781</v>
          </cell>
          <cell r="H265">
            <v>8595.84</v>
          </cell>
          <cell r="I265">
            <v>8659.126140254004</v>
          </cell>
          <cell r="J265">
            <v>0</v>
          </cell>
          <cell r="K265">
            <v>0</v>
          </cell>
          <cell r="L265">
            <v>0</v>
          </cell>
        </row>
        <row r="266">
          <cell r="G266">
            <v>0.27453206331676783</v>
          </cell>
          <cell r="H266">
            <v>7040</v>
          </cell>
          <cell r="I266">
            <v>0</v>
          </cell>
          <cell r="J266">
            <v>1932.7057257500455</v>
          </cell>
          <cell r="K266">
            <v>0</v>
          </cell>
          <cell r="L266">
            <v>0</v>
          </cell>
        </row>
        <row r="267">
          <cell r="G267">
            <v>3.4316507914595978E-2</v>
          </cell>
          <cell r="H267">
            <v>36331.200000000004</v>
          </cell>
          <cell r="I267">
            <v>1246.7599123467696</v>
          </cell>
          <cell r="J267">
            <v>0</v>
          </cell>
          <cell r="K267">
            <v>0</v>
          </cell>
          <cell r="L267">
            <v>0</v>
          </cell>
        </row>
        <row r="268">
          <cell r="G268">
            <v>0.27453206331676783</v>
          </cell>
          <cell r="H268">
            <v>4800</v>
          </cell>
          <cell r="I268">
            <v>0</v>
          </cell>
          <cell r="J268">
            <v>0</v>
          </cell>
          <cell r="K268">
            <v>0</v>
          </cell>
          <cell r="L268">
            <v>1317.7539039204855</v>
          </cell>
        </row>
        <row r="269">
          <cell r="G269">
            <v>1.1499999999999999</v>
          </cell>
          <cell r="H269">
            <v>36973.630522601801</v>
          </cell>
          <cell r="I269">
            <v>0</v>
          </cell>
          <cell r="J269">
            <v>425.19675100992072</v>
          </cell>
          <cell r="K269">
            <v>0</v>
          </cell>
          <cell r="L269">
            <v>0</v>
          </cell>
        </row>
        <row r="270">
          <cell r="G270">
            <v>3</v>
          </cell>
          <cell r="H270">
            <v>36973.630522601801</v>
          </cell>
          <cell r="I270">
            <v>1109.2089156780539</v>
          </cell>
          <cell r="J270">
            <v>0</v>
          </cell>
          <cell r="K270">
            <v>0</v>
          </cell>
          <cell r="L270">
            <v>0</v>
          </cell>
        </row>
        <row r="271">
          <cell r="G271" t="str">
            <v>04-02-040</v>
          </cell>
          <cell r="H271">
            <v>144454.79504426138</v>
          </cell>
          <cell r="I271">
            <v>31267.162467040107</v>
          </cell>
          <cell r="J271">
            <v>76214.002054619501</v>
          </cell>
          <cell r="K271">
            <v>35655.876618681315</v>
          </cell>
          <cell r="L271">
            <v>1317.7539039204855</v>
          </cell>
        </row>
        <row r="272">
          <cell r="I272">
            <v>0</v>
          </cell>
          <cell r="J272">
            <v>0</v>
          </cell>
          <cell r="K272">
            <v>0</v>
          </cell>
          <cell r="L272">
            <v>0</v>
          </cell>
        </row>
        <row r="273">
          <cell r="G273">
            <v>0.2019236749116608</v>
          </cell>
          <cell r="H273">
            <v>274957.22557692305</v>
          </cell>
          <cell r="I273">
            <v>7850.792480565372</v>
          </cell>
          <cell r="J273">
            <v>43826.524021201418</v>
          </cell>
          <cell r="K273">
            <v>3843.0569302400113</v>
          </cell>
          <cell r="L273">
            <v>0</v>
          </cell>
        </row>
        <row r="274">
          <cell r="G274">
            <v>1</v>
          </cell>
          <cell r="H274">
            <v>762.00161538461543</v>
          </cell>
          <cell r="I274">
            <v>0</v>
          </cell>
          <cell r="J274">
            <v>331.99200000000002</v>
          </cell>
          <cell r="K274">
            <v>430.00961538461536</v>
          </cell>
          <cell r="L274">
            <v>0</v>
          </cell>
        </row>
        <row r="275">
          <cell r="G275">
            <v>1.0366</v>
          </cell>
          <cell r="H275">
            <v>8600.1923076923085</v>
          </cell>
          <cell r="I275">
            <v>0</v>
          </cell>
          <cell r="J275">
            <v>0</v>
          </cell>
          <cell r="K275">
            <v>8914.9593461538461</v>
          </cell>
          <cell r="L275">
            <v>0</v>
          </cell>
        </row>
        <row r="276">
          <cell r="G276">
            <v>4.1463999999999999</v>
          </cell>
          <cell r="H276">
            <v>4300.0961538461543</v>
          </cell>
          <cell r="I276">
            <v>0</v>
          </cell>
          <cell r="J276">
            <v>0</v>
          </cell>
          <cell r="K276">
            <v>17829.918692307692</v>
          </cell>
          <cell r="L276">
            <v>0</v>
          </cell>
        </row>
        <row r="277">
          <cell r="G277">
            <v>0.7844522968197879</v>
          </cell>
          <cell r="H277">
            <v>17922</v>
          </cell>
          <cell r="I277">
            <v>0</v>
          </cell>
          <cell r="J277">
            <v>14058.954063604238</v>
          </cell>
          <cell r="K277">
            <v>0</v>
          </cell>
          <cell r="L277">
            <v>0</v>
          </cell>
        </row>
        <row r="278">
          <cell r="G278">
            <v>1</v>
          </cell>
          <cell r="H278">
            <v>10524.508732519973</v>
          </cell>
          <cell r="I278">
            <v>9578.2608770053484</v>
          </cell>
          <cell r="J278">
            <v>946.24785551462401</v>
          </cell>
          <cell r="K278">
            <v>0</v>
          </cell>
          <cell r="L278">
            <v>0</v>
          </cell>
        </row>
        <row r="279">
          <cell r="G279">
            <v>0.82449941107184921</v>
          </cell>
          <cell r="H279">
            <v>8595.84</v>
          </cell>
          <cell r="I279">
            <v>7087.2650176678444</v>
          </cell>
          <cell r="J279">
            <v>0</v>
          </cell>
          <cell r="K279">
            <v>0</v>
          </cell>
          <cell r="L279">
            <v>0</v>
          </cell>
        </row>
        <row r="280">
          <cell r="G280">
            <v>0.2019236749116608</v>
          </cell>
          <cell r="H280">
            <v>7040</v>
          </cell>
          <cell r="I280">
            <v>0</v>
          </cell>
          <cell r="J280">
            <v>1421.5426713780921</v>
          </cell>
          <cell r="K280">
            <v>0</v>
          </cell>
          <cell r="L280">
            <v>0</v>
          </cell>
        </row>
        <row r="281">
          <cell r="G281">
            <v>2.52404593639576E-2</v>
          </cell>
          <cell r="H281">
            <v>36331.200000000004</v>
          </cell>
          <cell r="I281">
            <v>917.01617724381651</v>
          </cell>
          <cell r="J281">
            <v>0</v>
          </cell>
          <cell r="K281">
            <v>0</v>
          </cell>
          <cell r="L281">
            <v>0</v>
          </cell>
        </row>
        <row r="282">
          <cell r="G282">
            <v>0.2019236749116608</v>
          </cell>
          <cell r="H282">
            <v>4800</v>
          </cell>
          <cell r="I282">
            <v>0</v>
          </cell>
          <cell r="J282">
            <v>0</v>
          </cell>
          <cell r="K282">
            <v>0</v>
          </cell>
          <cell r="L282">
            <v>969.23363957597189</v>
          </cell>
        </row>
        <row r="283">
          <cell r="G283">
            <v>1.1499999999999999</v>
          </cell>
          <cell r="H283">
            <v>31987.178223662137</v>
          </cell>
          <cell r="I283">
            <v>0</v>
          </cell>
          <cell r="J283">
            <v>367.85254957211453</v>
          </cell>
          <cell r="K283">
            <v>0</v>
          </cell>
          <cell r="L283">
            <v>0</v>
          </cell>
        </row>
        <row r="284">
          <cell r="G284">
            <v>3</v>
          </cell>
          <cell r="H284">
            <v>31987.178223662137</v>
          </cell>
          <cell r="I284">
            <v>959.61534670986407</v>
          </cell>
          <cell r="J284">
            <v>0</v>
          </cell>
          <cell r="K284">
            <v>0</v>
          </cell>
          <cell r="L284">
            <v>0</v>
          </cell>
        </row>
        <row r="285">
          <cell r="G285" t="str">
            <v>04-02-042</v>
          </cell>
          <cell r="H285">
            <v>119333.24128412487</v>
          </cell>
          <cell r="I285">
            <v>26392.949899192241</v>
          </cell>
          <cell r="J285">
            <v>60953.113161270478</v>
          </cell>
          <cell r="K285">
            <v>31017.944584086166</v>
          </cell>
          <cell r="L285">
            <v>969.23363957597189</v>
          </cell>
        </row>
        <row r="286">
          <cell r="I286">
            <v>0</v>
          </cell>
          <cell r="J286">
            <v>0</v>
          </cell>
          <cell r="K286">
            <v>0</v>
          </cell>
          <cell r="L286">
            <v>0</v>
          </cell>
        </row>
        <row r="287">
          <cell r="G287">
            <v>0.11330000000000001</v>
          </cell>
          <cell r="H287">
            <v>274957.22557692305</v>
          </cell>
          <cell r="I287">
            <v>4405.1040000000003</v>
          </cell>
          <cell r="J287">
            <v>24591.198500000002</v>
          </cell>
          <cell r="K287">
            <v>2156.3511578653847</v>
          </cell>
          <cell r="L287">
            <v>0</v>
          </cell>
        </row>
        <row r="288">
          <cell r="G288">
            <v>1</v>
          </cell>
          <cell r="H288">
            <v>762.00161538461543</v>
          </cell>
          <cell r="I288">
            <v>0</v>
          </cell>
          <cell r="J288">
            <v>331.99200000000002</v>
          </cell>
          <cell r="K288">
            <v>430.00961538461536</v>
          </cell>
          <cell r="L288">
            <v>0</v>
          </cell>
        </row>
        <row r="289">
          <cell r="G289">
            <v>0.88370000000000004</v>
          </cell>
          <cell r="H289">
            <v>8600.1923076923085</v>
          </cell>
          <cell r="I289">
            <v>0</v>
          </cell>
          <cell r="J289">
            <v>0</v>
          </cell>
          <cell r="K289">
            <v>7599.9899423076922</v>
          </cell>
          <cell r="L289">
            <v>0</v>
          </cell>
        </row>
        <row r="290">
          <cell r="G290">
            <v>2.6511</v>
          </cell>
          <cell r="H290">
            <v>4300.0961538461543</v>
          </cell>
          <cell r="I290">
            <v>0</v>
          </cell>
          <cell r="J290">
            <v>0</v>
          </cell>
          <cell r="K290">
            <v>11399.984913461538</v>
          </cell>
          <cell r="L290">
            <v>0</v>
          </cell>
        </row>
        <row r="291">
          <cell r="G291">
            <v>1</v>
          </cell>
          <cell r="H291">
            <v>10524.508732519973</v>
          </cell>
          <cell r="I291">
            <v>9578.2608770053484</v>
          </cell>
          <cell r="J291">
            <v>946.24785551462401</v>
          </cell>
          <cell r="K291">
            <v>0</v>
          </cell>
          <cell r="L291">
            <v>0</v>
          </cell>
        </row>
        <row r="292">
          <cell r="G292">
            <v>0.60334528076463556</v>
          </cell>
          <cell r="H292">
            <v>8595.84</v>
          </cell>
          <cell r="I292">
            <v>5186.2594982078854</v>
          </cell>
          <cell r="J292">
            <v>0</v>
          </cell>
          <cell r="K292">
            <v>0</v>
          </cell>
          <cell r="L292">
            <v>0</v>
          </cell>
        </row>
        <row r="293">
          <cell r="G293">
            <v>1.4162500000000001E-2</v>
          </cell>
          <cell r="H293">
            <v>36331.200000000004</v>
          </cell>
          <cell r="I293">
            <v>514.5406200000001</v>
          </cell>
          <cell r="J293">
            <v>0</v>
          </cell>
          <cell r="K293">
            <v>0</v>
          </cell>
          <cell r="L293">
            <v>0</v>
          </cell>
        </row>
        <row r="294">
          <cell r="G294">
            <v>0.11330000000000001</v>
          </cell>
          <cell r="H294">
            <v>4800</v>
          </cell>
          <cell r="I294">
            <v>0</v>
          </cell>
          <cell r="J294">
            <v>0</v>
          </cell>
          <cell r="K294">
            <v>0</v>
          </cell>
          <cell r="L294">
            <v>543.84</v>
          </cell>
        </row>
        <row r="295">
          <cell r="G295">
            <v>1.1499999999999999</v>
          </cell>
          <cell r="H295">
            <v>22130.175629019232</v>
          </cell>
          <cell r="I295">
            <v>0</v>
          </cell>
          <cell r="J295">
            <v>254.49701973372115</v>
          </cell>
          <cell r="K295">
            <v>0</v>
          </cell>
          <cell r="L295">
            <v>0</v>
          </cell>
        </row>
        <row r="296">
          <cell r="G296">
            <v>3</v>
          </cell>
          <cell r="H296">
            <v>22130.175629019232</v>
          </cell>
          <cell r="I296">
            <v>663.90526887057695</v>
          </cell>
          <cell r="J296">
            <v>0</v>
          </cell>
          <cell r="K296">
            <v>0</v>
          </cell>
          <cell r="L296">
            <v>0</v>
          </cell>
        </row>
        <row r="297">
          <cell r="G297" t="str">
            <v>04-02-043</v>
          </cell>
          <cell r="H297">
            <v>68602.181268351385</v>
          </cell>
          <cell r="I297">
            <v>20348.07026408381</v>
          </cell>
          <cell r="J297">
            <v>26123.935375248344</v>
          </cell>
          <cell r="K297">
            <v>21586.335629019231</v>
          </cell>
          <cell r="L297">
            <v>543.84</v>
          </cell>
        </row>
        <row r="298">
          <cell r="I298">
            <v>0</v>
          </cell>
          <cell r="J298">
            <v>0</v>
          </cell>
          <cell r="K298">
            <v>0</v>
          </cell>
          <cell r="L298">
            <v>0</v>
          </cell>
        </row>
        <row r="299">
          <cell r="G299">
            <v>0.22861602992889782</v>
          </cell>
          <cell r="H299">
            <v>274957.22557692305</v>
          </cell>
          <cell r="I299">
            <v>8888.5912436355466</v>
          </cell>
          <cell r="J299">
            <v>49619.96621591763</v>
          </cell>
          <cell r="K299">
            <v>4351.0718521073804</v>
          </cell>
          <cell r="L299">
            <v>0</v>
          </cell>
        </row>
        <row r="300">
          <cell r="G300">
            <v>1</v>
          </cell>
          <cell r="H300">
            <v>762.00161538461543</v>
          </cell>
          <cell r="I300">
            <v>0</v>
          </cell>
          <cell r="J300">
            <v>331.99200000000002</v>
          </cell>
          <cell r="K300">
            <v>430.00961538461536</v>
          </cell>
          <cell r="L300">
            <v>0</v>
          </cell>
        </row>
        <row r="301">
          <cell r="G301">
            <v>1.0697000000000001</v>
          </cell>
          <cell r="H301">
            <v>8600.1923076923085</v>
          </cell>
          <cell r="I301">
            <v>0</v>
          </cell>
          <cell r="J301">
            <v>0</v>
          </cell>
          <cell r="K301">
            <v>9199.6257115384615</v>
          </cell>
          <cell r="L301">
            <v>0</v>
          </cell>
        </row>
        <row r="302">
          <cell r="G302">
            <v>3.2091000000000003</v>
          </cell>
          <cell r="H302">
            <v>4300.0961538461543</v>
          </cell>
          <cell r="I302">
            <v>0</v>
          </cell>
          <cell r="J302">
            <v>0</v>
          </cell>
          <cell r="K302">
            <v>13799.438567307692</v>
          </cell>
          <cell r="L302">
            <v>0</v>
          </cell>
        </row>
        <row r="303">
          <cell r="G303">
            <v>0.92966287876129172</v>
          </cell>
          <cell r="H303">
            <v>8095</v>
          </cell>
          <cell r="I303">
            <v>0</v>
          </cell>
          <cell r="J303">
            <v>7525.6210035726563</v>
          </cell>
          <cell r="K303">
            <v>0</v>
          </cell>
          <cell r="L303">
            <v>0</v>
          </cell>
        </row>
        <row r="304">
          <cell r="G304">
            <v>1</v>
          </cell>
          <cell r="H304">
            <v>10524.508732519973</v>
          </cell>
          <cell r="I304">
            <v>9578.2608770053484</v>
          </cell>
          <cell r="J304">
            <v>946.24785551462401</v>
          </cell>
          <cell r="K304">
            <v>0</v>
          </cell>
          <cell r="L304">
            <v>0</v>
          </cell>
        </row>
        <row r="305">
          <cell r="G305">
            <v>0.25736231700954343</v>
          </cell>
          <cell r="H305">
            <v>8595.84</v>
          </cell>
          <cell r="I305">
            <v>2212.2452990433139</v>
          </cell>
          <cell r="J305">
            <v>0</v>
          </cell>
          <cell r="K305">
            <v>0</v>
          </cell>
          <cell r="L305">
            <v>0</v>
          </cell>
        </row>
        <row r="306">
          <cell r="G306">
            <v>0.22861602992889782</v>
          </cell>
          <cell r="H306">
            <v>7040</v>
          </cell>
          <cell r="I306">
            <v>0</v>
          </cell>
          <cell r="J306">
            <v>1609.4568506994406</v>
          </cell>
          <cell r="K306">
            <v>0</v>
          </cell>
          <cell r="L306">
            <v>0</v>
          </cell>
        </row>
        <row r="307">
          <cell r="G307">
            <v>2.8577003741112227E-2</v>
          </cell>
          <cell r="H307">
            <v>36331.200000000004</v>
          </cell>
          <cell r="I307">
            <v>1038.2368383190967</v>
          </cell>
          <cell r="J307">
            <v>0</v>
          </cell>
          <cell r="K307">
            <v>0</v>
          </cell>
          <cell r="L307">
            <v>0</v>
          </cell>
        </row>
        <row r="308">
          <cell r="G308">
            <v>0.22861602992889782</v>
          </cell>
          <cell r="H308">
            <v>4800</v>
          </cell>
          <cell r="I308">
            <v>0</v>
          </cell>
          <cell r="J308">
            <v>0</v>
          </cell>
          <cell r="K308">
            <v>0</v>
          </cell>
          <cell r="L308">
            <v>1097.3569436587095</v>
          </cell>
        </row>
        <row r="309">
          <cell r="G309">
            <v>1.1499999999999999</v>
          </cell>
          <cell r="H309">
            <v>28877.502689996862</v>
          </cell>
          <cell r="I309">
            <v>0</v>
          </cell>
          <cell r="J309">
            <v>332.09128093496389</v>
          </cell>
          <cell r="K309">
            <v>0</v>
          </cell>
          <cell r="L309">
            <v>0</v>
          </cell>
        </row>
        <row r="310">
          <cell r="G310">
            <v>3</v>
          </cell>
          <cell r="H310">
            <v>28877.502689996862</v>
          </cell>
          <cell r="I310">
            <v>866.32508069990581</v>
          </cell>
          <cell r="J310">
            <v>0</v>
          </cell>
          <cell r="K310">
            <v>0</v>
          </cell>
          <cell r="L310">
            <v>0</v>
          </cell>
        </row>
        <row r="311">
          <cell r="G311" t="str">
            <v>04-02-044</v>
          </cell>
          <cell r="H311">
            <v>111826.53723533938</v>
          </cell>
          <cell r="I311">
            <v>22583.659338703208</v>
          </cell>
          <cell r="J311">
            <v>60365.375206639306</v>
          </cell>
          <cell r="K311">
            <v>27780.145746338152</v>
          </cell>
          <cell r="L311">
            <v>1097.3569436587095</v>
          </cell>
        </row>
        <row r="312">
          <cell r="I312">
            <v>0</v>
          </cell>
          <cell r="J312">
            <v>0</v>
          </cell>
          <cell r="K312">
            <v>0</v>
          </cell>
          <cell r="L312">
            <v>0</v>
          </cell>
        </row>
        <row r="313">
          <cell r="G313">
            <v>0.25750000000000001</v>
          </cell>
          <cell r="H313">
            <v>274957.22557692305</v>
          </cell>
          <cell r="I313">
            <v>10011.6</v>
          </cell>
          <cell r="J313">
            <v>55889.087500000001</v>
          </cell>
          <cell r="K313">
            <v>4900.7980860576918</v>
          </cell>
          <cell r="L313">
            <v>0</v>
          </cell>
        </row>
        <row r="314">
          <cell r="G314">
            <v>1</v>
          </cell>
          <cell r="H314">
            <v>762.00161538461543</v>
          </cell>
          <cell r="I314">
            <v>0</v>
          </cell>
          <cell r="J314">
            <v>331.99200000000002</v>
          </cell>
          <cell r="K314">
            <v>430.00961538461536</v>
          </cell>
          <cell r="L314">
            <v>0</v>
          </cell>
        </row>
        <row r="315">
          <cell r="G315">
            <v>1.0232000000000001</v>
          </cell>
          <cell r="H315">
            <v>8600.1923076923085</v>
          </cell>
          <cell r="I315">
            <v>0</v>
          </cell>
          <cell r="J315">
            <v>0</v>
          </cell>
          <cell r="K315">
            <v>8799.7167692307703</v>
          </cell>
          <cell r="L315">
            <v>0</v>
          </cell>
        </row>
        <row r="316">
          <cell r="G316">
            <v>3.0696000000000003</v>
          </cell>
          <cell r="H316">
            <v>4300.0961538461543</v>
          </cell>
          <cell r="I316">
            <v>0</v>
          </cell>
          <cell r="J316">
            <v>0</v>
          </cell>
          <cell r="K316">
            <v>13199.575153846155</v>
          </cell>
          <cell r="L316">
            <v>0</v>
          </cell>
        </row>
        <row r="317">
          <cell r="G317">
            <v>1</v>
          </cell>
          <cell r="H317">
            <v>10524.508732519973</v>
          </cell>
          <cell r="I317">
            <v>9578.2608770053484</v>
          </cell>
          <cell r="J317">
            <v>946.24785551462401</v>
          </cell>
          <cell r="K317">
            <v>0</v>
          </cell>
          <cell r="L317">
            <v>0</v>
          </cell>
        </row>
        <row r="318">
          <cell r="G318">
            <v>0.60334528076463556</v>
          </cell>
          <cell r="H318">
            <v>8595.84</v>
          </cell>
          <cell r="I318">
            <v>5186.2594982078854</v>
          </cell>
          <cell r="J318">
            <v>0</v>
          </cell>
          <cell r="K318">
            <v>0</v>
          </cell>
          <cell r="L318">
            <v>0</v>
          </cell>
        </row>
        <row r="319">
          <cell r="G319">
            <v>3.2187500000000001E-2</v>
          </cell>
          <cell r="H319">
            <v>36331.200000000004</v>
          </cell>
          <cell r="I319">
            <v>1169.4105000000002</v>
          </cell>
          <cell r="J319">
            <v>0</v>
          </cell>
          <cell r="K319">
            <v>0</v>
          </cell>
          <cell r="L319">
            <v>0</v>
          </cell>
        </row>
        <row r="320">
          <cell r="G320">
            <v>0.25750000000000001</v>
          </cell>
          <cell r="H320">
            <v>4800</v>
          </cell>
          <cell r="I320">
            <v>0</v>
          </cell>
          <cell r="J320">
            <v>0</v>
          </cell>
          <cell r="K320">
            <v>0</v>
          </cell>
          <cell r="L320">
            <v>1236</v>
          </cell>
        </row>
        <row r="321">
          <cell r="G321">
            <v>1.1499999999999999</v>
          </cell>
          <cell r="H321">
            <v>28566.099624519233</v>
          </cell>
          <cell r="I321">
            <v>0</v>
          </cell>
          <cell r="J321">
            <v>328.5101456819711</v>
          </cell>
          <cell r="K321">
            <v>0</v>
          </cell>
          <cell r="L321">
            <v>0</v>
          </cell>
        </row>
        <row r="322">
          <cell r="G322">
            <v>3</v>
          </cell>
          <cell r="H322">
            <v>28566.099624519233</v>
          </cell>
          <cell r="I322">
            <v>856.9829887355769</v>
          </cell>
          <cell r="J322">
            <v>0</v>
          </cell>
          <cell r="K322">
            <v>0</v>
          </cell>
          <cell r="L322">
            <v>0</v>
          </cell>
        </row>
        <row r="323">
          <cell r="G323" t="str">
            <v>04-02-046</v>
          </cell>
          <cell r="H323">
            <v>112864.45098966463</v>
          </cell>
          <cell r="I323">
            <v>26802.51386394881</v>
          </cell>
          <cell r="J323">
            <v>57495.837501196591</v>
          </cell>
          <cell r="K323">
            <v>27330.099624519233</v>
          </cell>
          <cell r="L323">
            <v>1236</v>
          </cell>
        </row>
        <row r="324">
          <cell r="I324">
            <v>0</v>
          </cell>
          <cell r="J324">
            <v>0</v>
          </cell>
          <cell r="K324">
            <v>0</v>
          </cell>
          <cell r="L324">
            <v>0</v>
          </cell>
        </row>
        <row r="325">
          <cell r="G325">
            <v>0.16390434782608695</v>
          </cell>
          <cell r="H325">
            <v>274957.22557692305</v>
          </cell>
          <cell r="I325">
            <v>6372.6010434782611</v>
          </cell>
          <cell r="J325">
            <v>35574.619173913045</v>
          </cell>
          <cell r="K325">
            <v>3119.4645208645484</v>
          </cell>
          <cell r="L325">
            <v>0</v>
          </cell>
        </row>
        <row r="326">
          <cell r="G326">
            <v>1</v>
          </cell>
          <cell r="H326">
            <v>762.00161538461543</v>
          </cell>
          <cell r="I326">
            <v>0</v>
          </cell>
          <cell r="J326">
            <v>331.99200000000002</v>
          </cell>
          <cell r="K326">
            <v>430.00961538461536</v>
          </cell>
          <cell r="L326">
            <v>0</v>
          </cell>
        </row>
        <row r="327">
          <cell r="G327">
            <v>0.88370000000000004</v>
          </cell>
          <cell r="H327">
            <v>8600.1923076923085</v>
          </cell>
          <cell r="I327">
            <v>0</v>
          </cell>
          <cell r="J327">
            <v>0</v>
          </cell>
          <cell r="K327">
            <v>7599.9899423076922</v>
          </cell>
          <cell r="L327">
            <v>0</v>
          </cell>
        </row>
        <row r="328">
          <cell r="G328">
            <v>2.6511</v>
          </cell>
          <cell r="H328">
            <v>4300.0961538461543</v>
          </cell>
          <cell r="I328">
            <v>0</v>
          </cell>
          <cell r="J328">
            <v>0</v>
          </cell>
          <cell r="K328">
            <v>11399.984913461538</v>
          </cell>
          <cell r="L328">
            <v>0</v>
          </cell>
        </row>
        <row r="329">
          <cell r="G329">
            <v>1</v>
          </cell>
          <cell r="H329">
            <v>10524.508732519973</v>
          </cell>
          <cell r="I329">
            <v>9578.2608770053484</v>
          </cell>
          <cell r="J329">
            <v>946.24785551462401</v>
          </cell>
          <cell r="K329">
            <v>0</v>
          </cell>
          <cell r="L329">
            <v>0</v>
          </cell>
        </row>
        <row r="330">
          <cell r="G330">
            <v>0.60334528076463556</v>
          </cell>
          <cell r="H330">
            <v>8595.84</v>
          </cell>
          <cell r="I330">
            <v>5186.2594982078854</v>
          </cell>
          <cell r="J330">
            <v>0</v>
          </cell>
          <cell r="K330">
            <v>0</v>
          </cell>
          <cell r="L330">
            <v>0</v>
          </cell>
        </row>
        <row r="331">
          <cell r="G331">
            <v>0.02</v>
          </cell>
          <cell r="H331">
            <v>36331.200000000004</v>
          </cell>
          <cell r="I331">
            <v>726.62400000000014</v>
          </cell>
          <cell r="J331">
            <v>0</v>
          </cell>
          <cell r="K331">
            <v>0</v>
          </cell>
          <cell r="L331">
            <v>0</v>
          </cell>
        </row>
        <row r="332">
          <cell r="G332">
            <v>2.0488043478260869E-2</v>
          </cell>
          <cell r="H332">
            <v>4800</v>
          </cell>
          <cell r="I332">
            <v>0</v>
          </cell>
          <cell r="J332">
            <v>0</v>
          </cell>
          <cell r="K332">
            <v>0</v>
          </cell>
          <cell r="L332">
            <v>98.342608695652174</v>
          </cell>
        </row>
        <row r="333">
          <cell r="G333">
            <v>1.1499999999999999</v>
          </cell>
          <cell r="H333">
            <v>22647.791600714045</v>
          </cell>
          <cell r="I333">
            <v>0</v>
          </cell>
          <cell r="J333">
            <v>260.44960340821149</v>
          </cell>
          <cell r="K333">
            <v>0</v>
          </cell>
          <cell r="L333">
            <v>0</v>
          </cell>
        </row>
        <row r="334">
          <cell r="G334">
            <v>3</v>
          </cell>
          <cell r="H334">
            <v>22647.791600714045</v>
          </cell>
          <cell r="I334">
            <v>679.43374802142137</v>
          </cell>
          <cell r="J334">
            <v>0</v>
          </cell>
          <cell r="K334">
            <v>0</v>
          </cell>
          <cell r="L334">
            <v>0</v>
          </cell>
        </row>
        <row r="335">
          <cell r="G335" t="str">
            <v>04-02-050</v>
          </cell>
          <cell r="H335">
            <v>82304.279400262836</v>
          </cell>
          <cell r="I335">
            <v>22543.179166712915</v>
          </cell>
          <cell r="J335">
            <v>37113.308632835877</v>
          </cell>
          <cell r="K335">
            <v>22549.448992018391</v>
          </cell>
          <cell r="L335">
            <v>98.342608695652174</v>
          </cell>
        </row>
        <row r="336">
          <cell r="I336">
            <v>0</v>
          </cell>
          <cell r="J336">
            <v>0</v>
          </cell>
          <cell r="K336">
            <v>0</v>
          </cell>
          <cell r="L336">
            <v>0</v>
          </cell>
        </row>
        <row r="337">
          <cell r="G337">
            <v>1.03</v>
          </cell>
          <cell r="H337">
            <v>271367.72653846152</v>
          </cell>
          <cell r="I337">
            <v>40046.400000000001</v>
          </cell>
          <cell r="J337">
            <v>219814.875</v>
          </cell>
          <cell r="K337">
            <v>19647.483334615386</v>
          </cell>
          <cell r="L337">
            <v>0</v>
          </cell>
        </row>
        <row r="338">
          <cell r="G338">
            <v>9.122153209109733</v>
          </cell>
          <cell r="H338">
            <v>762.00161538461543</v>
          </cell>
          <cell r="I338">
            <v>0</v>
          </cell>
          <cell r="J338">
            <v>3028.4818881987585</v>
          </cell>
          <cell r="K338">
            <v>3922.6135929288112</v>
          </cell>
          <cell r="L338">
            <v>0</v>
          </cell>
        </row>
        <row r="339">
          <cell r="G339">
            <v>12.25</v>
          </cell>
          <cell r="H339">
            <v>8600.1923076923085</v>
          </cell>
          <cell r="I339">
            <v>0</v>
          </cell>
          <cell r="J339">
            <v>0</v>
          </cell>
          <cell r="K339">
            <v>105352.35576923077</v>
          </cell>
          <cell r="L339">
            <v>0</v>
          </cell>
        </row>
        <row r="340">
          <cell r="G340">
            <v>49</v>
          </cell>
          <cell r="H340">
            <v>4300.0961538461543</v>
          </cell>
          <cell r="I340">
            <v>0</v>
          </cell>
          <cell r="J340">
            <v>0</v>
          </cell>
          <cell r="K340">
            <v>210704.71153846153</v>
          </cell>
          <cell r="L340">
            <v>0</v>
          </cell>
        </row>
        <row r="341">
          <cell r="G341">
            <v>2.9411764705882351</v>
          </cell>
          <cell r="H341">
            <v>10524.508732519973</v>
          </cell>
          <cell r="I341">
            <v>28171.355520603964</v>
          </cell>
          <cell r="J341">
            <v>2783.081927984188</v>
          </cell>
          <cell r="K341">
            <v>0</v>
          </cell>
          <cell r="L341">
            <v>0</v>
          </cell>
        </row>
        <row r="342">
          <cell r="G342">
            <v>3.424043062200957</v>
          </cell>
          <cell r="H342">
            <v>8595.84</v>
          </cell>
          <cell r="I342">
            <v>29432.526315789473</v>
          </cell>
          <cell r="J342">
            <v>0</v>
          </cell>
          <cell r="K342">
            <v>0</v>
          </cell>
          <cell r="L342">
            <v>0</v>
          </cell>
        </row>
        <row r="343">
          <cell r="G343">
            <v>0.125</v>
          </cell>
          <cell r="H343">
            <v>36331.200000000004</v>
          </cell>
          <cell r="I343">
            <v>4541.4000000000005</v>
          </cell>
          <cell r="J343">
            <v>0</v>
          </cell>
          <cell r="K343">
            <v>0</v>
          </cell>
          <cell r="L343">
            <v>0</v>
          </cell>
        </row>
        <row r="344">
          <cell r="G344">
            <v>1.03</v>
          </cell>
          <cell r="H344">
            <v>4800</v>
          </cell>
          <cell r="I344">
            <v>0</v>
          </cell>
          <cell r="J344">
            <v>0</v>
          </cell>
          <cell r="K344">
            <v>0</v>
          </cell>
          <cell r="L344">
            <v>4944</v>
          </cell>
        </row>
        <row r="345">
          <cell r="G345">
            <v>1.1499999999999999</v>
          </cell>
          <cell r="H345">
            <v>344571.16423523647</v>
          </cell>
          <cell r="I345">
            <v>0</v>
          </cell>
          <cell r="J345">
            <v>3962.5683887052191</v>
          </cell>
          <cell r="K345">
            <v>0</v>
          </cell>
          <cell r="L345">
            <v>0</v>
          </cell>
        </row>
        <row r="346">
          <cell r="G346">
            <v>3</v>
          </cell>
          <cell r="H346">
            <v>344571.16423523647</v>
          </cell>
          <cell r="I346">
            <v>10337.134927057094</v>
          </cell>
          <cell r="J346">
            <v>0</v>
          </cell>
          <cell r="K346">
            <v>0</v>
          </cell>
          <cell r="L346">
            <v>0</v>
          </cell>
        </row>
        <row r="347">
          <cell r="G347" t="str">
            <v>04-02-052</v>
          </cell>
          <cell r="H347">
            <v>686688.98820357514</v>
          </cell>
          <cell r="I347">
            <v>112528.81676345052</v>
          </cell>
          <cell r="J347">
            <v>229589.00720488818</v>
          </cell>
          <cell r="K347">
            <v>339627.16423523647</v>
          </cell>
          <cell r="L347">
            <v>4944</v>
          </cell>
        </row>
        <row r="348">
          <cell r="I348">
            <v>0</v>
          </cell>
          <cell r="J348">
            <v>0</v>
          </cell>
          <cell r="K348">
            <v>0</v>
          </cell>
          <cell r="L348">
            <v>0</v>
          </cell>
        </row>
        <row r="349">
          <cell r="G349">
            <v>1.03</v>
          </cell>
          <cell r="H349">
            <v>274957.22557692305</v>
          </cell>
          <cell r="I349">
            <v>40046.400000000001</v>
          </cell>
          <cell r="J349">
            <v>223556.35</v>
          </cell>
          <cell r="K349">
            <v>19603.192344230767</v>
          </cell>
          <cell r="L349">
            <v>0</v>
          </cell>
        </row>
        <row r="350">
          <cell r="G350">
            <v>22</v>
          </cell>
          <cell r="H350">
            <v>762.00161538461543</v>
          </cell>
          <cell r="I350">
            <v>0</v>
          </cell>
          <cell r="J350">
            <v>7303.8240000000005</v>
          </cell>
          <cell r="K350">
            <v>9460.2115384615372</v>
          </cell>
          <cell r="L350">
            <v>0</v>
          </cell>
        </row>
        <row r="351">
          <cell r="G351">
            <v>7.4419000000000004</v>
          </cell>
          <cell r="H351">
            <v>8600.1923076923085</v>
          </cell>
          <cell r="I351">
            <v>0</v>
          </cell>
          <cell r="J351">
            <v>0</v>
          </cell>
          <cell r="K351">
            <v>64001.771134615388</v>
          </cell>
          <cell r="L351">
            <v>0</v>
          </cell>
        </row>
        <row r="352">
          <cell r="G352">
            <v>22.325700000000001</v>
          </cell>
          <cell r="H352">
            <v>4300.0961538461543</v>
          </cell>
          <cell r="I352">
            <v>0</v>
          </cell>
          <cell r="J352">
            <v>0</v>
          </cell>
          <cell r="K352">
            <v>96002.656701923086</v>
          </cell>
          <cell r="L352">
            <v>0</v>
          </cell>
        </row>
        <row r="353">
          <cell r="G353">
            <v>16.666666666666668</v>
          </cell>
          <cell r="H353">
            <v>2784</v>
          </cell>
          <cell r="I353">
            <v>46400</v>
          </cell>
          <cell r="J353">
            <v>0</v>
          </cell>
          <cell r="K353">
            <v>0</v>
          </cell>
          <cell r="L353">
            <v>0</v>
          </cell>
        </row>
        <row r="354">
          <cell r="G354">
            <v>32</v>
          </cell>
          <cell r="H354">
            <v>28.999999999999996</v>
          </cell>
          <cell r="I354">
            <v>927.99999999999989</v>
          </cell>
          <cell r="J354">
            <v>0</v>
          </cell>
          <cell r="K354">
            <v>0</v>
          </cell>
          <cell r="L354">
            <v>0</v>
          </cell>
        </row>
        <row r="355">
          <cell r="G355">
            <v>50</v>
          </cell>
          <cell r="H355">
            <v>212.976</v>
          </cell>
          <cell r="I355">
            <v>10648.800000000001</v>
          </cell>
          <cell r="J355">
            <v>0</v>
          </cell>
          <cell r="K355">
            <v>0</v>
          </cell>
          <cell r="L355">
            <v>0</v>
          </cell>
        </row>
        <row r="356">
          <cell r="G356">
            <v>4</v>
          </cell>
          <cell r="H356">
            <v>841.88159999999993</v>
          </cell>
          <cell r="I356">
            <v>3367.5263999999997</v>
          </cell>
          <cell r="J356">
            <v>0</v>
          </cell>
          <cell r="K356">
            <v>0</v>
          </cell>
          <cell r="L356">
            <v>0</v>
          </cell>
        </row>
        <row r="357">
          <cell r="G357">
            <v>0.125</v>
          </cell>
          <cell r="H357">
            <v>36331.200000000004</v>
          </cell>
          <cell r="I357">
            <v>4541.4000000000005</v>
          </cell>
          <cell r="J357">
            <v>0</v>
          </cell>
          <cell r="K357">
            <v>0</v>
          </cell>
          <cell r="L357">
            <v>0</v>
          </cell>
        </row>
        <row r="358">
          <cell r="G358">
            <v>1.03</v>
          </cell>
          <cell r="H358">
            <v>4800</v>
          </cell>
          <cell r="I358">
            <v>0</v>
          </cell>
          <cell r="J358">
            <v>0</v>
          </cell>
          <cell r="K358">
            <v>0</v>
          </cell>
          <cell r="L358">
            <v>4944</v>
          </cell>
        </row>
        <row r="359">
          <cell r="G359">
            <v>3.824390243902439E-3</v>
          </cell>
          <cell r="H359">
            <v>83873.799999999988</v>
          </cell>
          <cell r="I359">
            <v>0</v>
          </cell>
          <cell r="J359">
            <v>320.76614243902435</v>
          </cell>
          <cell r="K359">
            <v>0</v>
          </cell>
          <cell r="L359">
            <v>0</v>
          </cell>
        </row>
        <row r="360">
          <cell r="G360">
            <v>1.1499999999999999</v>
          </cell>
          <cell r="H360">
            <v>194011.83171923077</v>
          </cell>
          <cell r="I360">
            <v>0</v>
          </cell>
          <cell r="J360">
            <v>2231.1360647711535</v>
          </cell>
          <cell r="K360">
            <v>0</v>
          </cell>
          <cell r="L360">
            <v>0</v>
          </cell>
        </row>
        <row r="361">
          <cell r="G361">
            <v>3</v>
          </cell>
          <cell r="H361">
            <v>194011.83171923077</v>
          </cell>
          <cell r="I361">
            <v>5820.3549515769237</v>
          </cell>
          <cell r="J361">
            <v>0</v>
          </cell>
          <cell r="K361">
            <v>0</v>
          </cell>
          <cell r="L361">
            <v>0</v>
          </cell>
        </row>
        <row r="362">
          <cell r="G362" t="str">
            <v>04-02-060</v>
          </cell>
          <cell r="H362">
            <v>539176.3892780178</v>
          </cell>
          <cell r="I362">
            <v>111752.48135157692</v>
          </cell>
          <cell r="J362">
            <v>233412.07620721016</v>
          </cell>
          <cell r="K362">
            <v>189067.83171923077</v>
          </cell>
          <cell r="L362">
            <v>4944</v>
          </cell>
        </row>
        <row r="363">
          <cell r="I363">
            <v>0</v>
          </cell>
          <cell r="J363">
            <v>0</v>
          </cell>
          <cell r="K363">
            <v>0</v>
          </cell>
          <cell r="L363">
            <v>0</v>
          </cell>
        </row>
        <row r="364">
          <cell r="G364">
            <v>1.03</v>
          </cell>
          <cell r="H364">
            <v>274957.22557692305</v>
          </cell>
          <cell r="I364">
            <v>40046.400000000001</v>
          </cell>
          <cell r="J364">
            <v>223556.35</v>
          </cell>
          <cell r="K364">
            <v>19603.192344230767</v>
          </cell>
          <cell r="L364">
            <v>0</v>
          </cell>
        </row>
        <row r="365">
          <cell r="G365">
            <v>11.999999999999998</v>
          </cell>
          <cell r="H365">
            <v>762.00161538461543</v>
          </cell>
          <cell r="I365">
            <v>0</v>
          </cell>
          <cell r="J365">
            <v>3983.9039999999995</v>
          </cell>
          <cell r="K365">
            <v>5160.1153846153838</v>
          </cell>
          <cell r="L365">
            <v>0</v>
          </cell>
        </row>
        <row r="366">
          <cell r="G366">
            <v>7.4419000000000004</v>
          </cell>
          <cell r="H366">
            <v>8600.1923076923085</v>
          </cell>
          <cell r="I366">
            <v>0</v>
          </cell>
          <cell r="J366">
            <v>0</v>
          </cell>
          <cell r="K366">
            <v>64001.771134615388</v>
          </cell>
          <cell r="L366">
            <v>0</v>
          </cell>
        </row>
        <row r="367">
          <cell r="G367">
            <v>22.325700000000001</v>
          </cell>
          <cell r="H367">
            <v>4300.0961538461543</v>
          </cell>
          <cell r="I367">
            <v>0</v>
          </cell>
          <cell r="J367">
            <v>0</v>
          </cell>
          <cell r="K367">
            <v>96002.656701923086</v>
          </cell>
          <cell r="L367">
            <v>0</v>
          </cell>
        </row>
        <row r="368">
          <cell r="G368">
            <v>8.3333333333333339</v>
          </cell>
          <cell r="H368">
            <v>2784</v>
          </cell>
          <cell r="I368">
            <v>23200</v>
          </cell>
          <cell r="J368">
            <v>0</v>
          </cell>
          <cell r="K368">
            <v>0</v>
          </cell>
          <cell r="L368">
            <v>0</v>
          </cell>
        </row>
        <row r="369">
          <cell r="G369">
            <v>32</v>
          </cell>
          <cell r="H369">
            <v>28.999999999999996</v>
          </cell>
          <cell r="I369">
            <v>927.99999999999989</v>
          </cell>
          <cell r="J369">
            <v>0</v>
          </cell>
          <cell r="K369">
            <v>0</v>
          </cell>
          <cell r="L369">
            <v>0</v>
          </cell>
        </row>
        <row r="370">
          <cell r="G370">
            <v>25</v>
          </cell>
          <cell r="H370">
            <v>212.976</v>
          </cell>
          <cell r="I370">
            <v>5324.4000000000005</v>
          </cell>
          <cell r="J370">
            <v>0</v>
          </cell>
          <cell r="K370">
            <v>0</v>
          </cell>
          <cell r="L370">
            <v>0</v>
          </cell>
        </row>
        <row r="371">
          <cell r="G371">
            <v>4</v>
          </cell>
          <cell r="H371">
            <v>841.88159999999993</v>
          </cell>
          <cell r="I371">
            <v>3367.5263999999997</v>
          </cell>
          <cell r="J371">
            <v>0</v>
          </cell>
          <cell r="K371">
            <v>0</v>
          </cell>
          <cell r="L371">
            <v>0</v>
          </cell>
        </row>
        <row r="372">
          <cell r="G372">
            <v>0.125</v>
          </cell>
          <cell r="H372">
            <v>36331.200000000004</v>
          </cell>
          <cell r="I372">
            <v>4541.4000000000005</v>
          </cell>
          <cell r="J372">
            <v>0</v>
          </cell>
          <cell r="K372">
            <v>0</v>
          </cell>
          <cell r="L372">
            <v>0</v>
          </cell>
        </row>
        <row r="373">
          <cell r="G373">
            <v>1.03</v>
          </cell>
          <cell r="H373">
            <v>4800</v>
          </cell>
          <cell r="I373">
            <v>0</v>
          </cell>
          <cell r="J373">
            <v>0</v>
          </cell>
          <cell r="K373">
            <v>0</v>
          </cell>
          <cell r="L373">
            <v>4944</v>
          </cell>
        </row>
        <row r="374">
          <cell r="G374">
            <v>1.1499999999999999</v>
          </cell>
          <cell r="H374">
            <v>189711.73556538462</v>
          </cell>
          <cell r="I374">
            <v>0</v>
          </cell>
          <cell r="J374">
            <v>2181.6849590019228</v>
          </cell>
          <cell r="K374">
            <v>0</v>
          </cell>
          <cell r="L374">
            <v>0</v>
          </cell>
        </row>
        <row r="375">
          <cell r="G375">
            <v>3</v>
          </cell>
          <cell r="H375">
            <v>189711.73556538462</v>
          </cell>
          <cell r="I375">
            <v>5691.3520669615382</v>
          </cell>
          <cell r="J375">
            <v>0</v>
          </cell>
          <cell r="K375">
            <v>0</v>
          </cell>
          <cell r="L375">
            <v>0</v>
          </cell>
        </row>
        <row r="376">
          <cell r="G376" t="str">
            <v>04-02-070</v>
          </cell>
          <cell r="H376">
            <v>502532.7529913481</v>
          </cell>
          <cell r="I376">
            <v>83099.078466961539</v>
          </cell>
          <cell r="J376">
            <v>229721.93895900194</v>
          </cell>
          <cell r="K376">
            <v>184767.73556538462</v>
          </cell>
          <cell r="L376">
            <v>4944</v>
          </cell>
        </row>
        <row r="377">
          <cell r="I377">
            <v>0</v>
          </cell>
          <cell r="J377">
            <v>0</v>
          </cell>
          <cell r="K377">
            <v>0</v>
          </cell>
          <cell r="L377">
            <v>0</v>
          </cell>
        </row>
        <row r="378">
          <cell r="G378">
            <v>1.03</v>
          </cell>
          <cell r="H378">
            <v>274957.22557692305</v>
          </cell>
          <cell r="I378">
            <v>40046.400000000001</v>
          </cell>
          <cell r="J378">
            <v>223556.35</v>
          </cell>
          <cell r="K378">
            <v>19603.192344230767</v>
          </cell>
          <cell r="L378">
            <v>0</v>
          </cell>
        </row>
        <row r="379">
          <cell r="G379">
            <v>18</v>
          </cell>
          <cell r="H379">
            <v>762.00161538461543</v>
          </cell>
          <cell r="I379">
            <v>0</v>
          </cell>
          <cell r="J379">
            <v>5975.8560000000007</v>
          </cell>
          <cell r="K379">
            <v>7740.1730769230762</v>
          </cell>
          <cell r="L379">
            <v>0</v>
          </cell>
        </row>
        <row r="380">
          <cell r="G380">
            <v>7.4419000000000004</v>
          </cell>
          <cell r="H380">
            <v>8600.1923076923085</v>
          </cell>
          <cell r="I380">
            <v>0</v>
          </cell>
          <cell r="J380">
            <v>0</v>
          </cell>
          <cell r="K380">
            <v>64001.771134615388</v>
          </cell>
          <cell r="L380">
            <v>0</v>
          </cell>
        </row>
        <row r="381">
          <cell r="G381">
            <v>22.325700000000001</v>
          </cell>
          <cell r="H381">
            <v>4300.0961538461543</v>
          </cell>
          <cell r="I381">
            <v>0</v>
          </cell>
          <cell r="J381">
            <v>0</v>
          </cell>
          <cell r="K381">
            <v>96002.656701923086</v>
          </cell>
          <cell r="L381">
            <v>0</v>
          </cell>
        </row>
        <row r="382">
          <cell r="G382">
            <v>13.333333333333334</v>
          </cell>
          <cell r="H382">
            <v>2784</v>
          </cell>
          <cell r="I382">
            <v>37120</v>
          </cell>
          <cell r="J382">
            <v>0</v>
          </cell>
          <cell r="K382">
            <v>0</v>
          </cell>
          <cell r="L382">
            <v>0</v>
          </cell>
        </row>
        <row r="383">
          <cell r="G383">
            <v>32</v>
          </cell>
          <cell r="H383">
            <v>28.999999999999996</v>
          </cell>
          <cell r="I383">
            <v>927.99999999999989</v>
          </cell>
          <cell r="J383">
            <v>0</v>
          </cell>
          <cell r="K383">
            <v>0</v>
          </cell>
          <cell r="L383">
            <v>0</v>
          </cell>
        </row>
        <row r="384">
          <cell r="G384">
            <v>40</v>
          </cell>
          <cell r="H384">
            <v>212.976</v>
          </cell>
          <cell r="I384">
            <v>8519.0400000000009</v>
          </cell>
          <cell r="J384">
            <v>0</v>
          </cell>
          <cell r="K384">
            <v>0</v>
          </cell>
          <cell r="L384">
            <v>0</v>
          </cell>
        </row>
        <row r="385">
          <cell r="G385">
            <v>4</v>
          </cell>
          <cell r="H385">
            <v>841.88159999999993</v>
          </cell>
          <cell r="I385">
            <v>3367.5263999999997</v>
          </cell>
          <cell r="J385">
            <v>0</v>
          </cell>
          <cell r="K385">
            <v>0</v>
          </cell>
          <cell r="L385">
            <v>0</v>
          </cell>
        </row>
        <row r="386">
          <cell r="G386">
            <v>0.125</v>
          </cell>
          <cell r="H386">
            <v>36331.200000000004</v>
          </cell>
          <cell r="I386">
            <v>4541.4000000000005</v>
          </cell>
          <cell r="J386">
            <v>0</v>
          </cell>
          <cell r="K386">
            <v>0</v>
          </cell>
          <cell r="L386">
            <v>0</v>
          </cell>
        </row>
        <row r="387">
          <cell r="G387">
            <v>1.03</v>
          </cell>
          <cell r="H387">
            <v>4800</v>
          </cell>
          <cell r="I387">
            <v>0</v>
          </cell>
          <cell r="J387">
            <v>0</v>
          </cell>
          <cell r="K387">
            <v>0</v>
          </cell>
          <cell r="L387">
            <v>4944</v>
          </cell>
        </row>
        <row r="388">
          <cell r="G388">
            <v>1.1499999999999999</v>
          </cell>
          <cell r="H388">
            <v>192291.7932576923</v>
          </cell>
          <cell r="I388">
            <v>0</v>
          </cell>
          <cell r="J388">
            <v>2211.3556224634613</v>
          </cell>
          <cell r="K388">
            <v>0</v>
          </cell>
          <cell r="L388">
            <v>0</v>
          </cell>
        </row>
        <row r="389">
          <cell r="G389">
            <v>3</v>
          </cell>
          <cell r="H389">
            <v>192291.7932576923</v>
          </cell>
          <cell r="I389">
            <v>5768.7537977307684</v>
          </cell>
          <cell r="J389">
            <v>0</v>
          </cell>
          <cell r="K389">
            <v>0</v>
          </cell>
          <cell r="L389">
            <v>0</v>
          </cell>
        </row>
        <row r="390">
          <cell r="G390" t="str">
            <v>04-02-072</v>
          </cell>
          <cell r="H390">
            <v>524326.4750778866</v>
          </cell>
          <cell r="I390">
            <v>100291.12019773076</v>
          </cell>
          <cell r="J390">
            <v>231743.56162246346</v>
          </cell>
          <cell r="K390">
            <v>187347.7932576923</v>
          </cell>
          <cell r="L390">
            <v>4944</v>
          </cell>
        </row>
        <row r="391">
          <cell r="I391">
            <v>0</v>
          </cell>
          <cell r="J391">
            <v>0</v>
          </cell>
          <cell r="K391">
            <v>0</v>
          </cell>
          <cell r="L391">
            <v>0</v>
          </cell>
        </row>
        <row r="392">
          <cell r="G392">
            <v>1.03</v>
          </cell>
          <cell r="H392">
            <v>274957.22557692305</v>
          </cell>
          <cell r="I392">
            <v>40046.400000000001</v>
          </cell>
          <cell r="J392">
            <v>223556.35</v>
          </cell>
          <cell r="K392">
            <v>19603.192344230767</v>
          </cell>
          <cell r="L392">
            <v>0</v>
          </cell>
        </row>
        <row r="393">
          <cell r="G393">
            <v>1.03</v>
          </cell>
          <cell r="H393">
            <v>4800</v>
          </cell>
          <cell r="I393">
            <v>0</v>
          </cell>
          <cell r="J393">
            <v>0</v>
          </cell>
          <cell r="K393">
            <v>0</v>
          </cell>
          <cell r="L393">
            <v>4944</v>
          </cell>
        </row>
        <row r="394">
          <cell r="G394">
            <v>7.4419000000000004</v>
          </cell>
          <cell r="H394">
            <v>8600.1923076923085</v>
          </cell>
          <cell r="I394">
            <v>0</v>
          </cell>
          <cell r="J394">
            <v>0</v>
          </cell>
          <cell r="K394">
            <v>64001.771134615388</v>
          </cell>
          <cell r="L394">
            <v>0</v>
          </cell>
        </row>
        <row r="395">
          <cell r="G395">
            <v>22.325700000000001</v>
          </cell>
          <cell r="H395">
            <v>4300.0961538461543</v>
          </cell>
          <cell r="I395">
            <v>0</v>
          </cell>
          <cell r="J395">
            <v>0</v>
          </cell>
          <cell r="K395">
            <v>96002.656701923086</v>
          </cell>
          <cell r="L395">
            <v>0</v>
          </cell>
        </row>
        <row r="396">
          <cell r="G396">
            <v>1</v>
          </cell>
          <cell r="H396">
            <v>4800</v>
          </cell>
          <cell r="I396">
            <v>0</v>
          </cell>
          <cell r="J396">
            <v>0</v>
          </cell>
          <cell r="K396">
            <v>0</v>
          </cell>
          <cell r="L396">
            <v>4800</v>
          </cell>
        </row>
        <row r="397">
          <cell r="G397">
            <v>0.125</v>
          </cell>
          <cell r="H397">
            <v>36331.200000000004</v>
          </cell>
          <cell r="I397">
            <v>4541.4000000000005</v>
          </cell>
          <cell r="J397">
            <v>0</v>
          </cell>
          <cell r="K397">
            <v>0</v>
          </cell>
          <cell r="L397">
            <v>0</v>
          </cell>
        </row>
        <row r="398">
          <cell r="G398">
            <v>8</v>
          </cell>
          <cell r="H398">
            <v>6295.9196776480212</v>
          </cell>
          <cell r="I398">
            <v>50367.35742118417</v>
          </cell>
          <cell r="J398">
            <v>0</v>
          </cell>
          <cell r="K398">
            <v>0</v>
          </cell>
          <cell r="L398">
            <v>0</v>
          </cell>
        </row>
        <row r="399">
          <cell r="G399">
            <v>8</v>
          </cell>
          <cell r="H399">
            <v>762.00161538461543</v>
          </cell>
          <cell r="I399">
            <v>0</v>
          </cell>
          <cell r="J399">
            <v>2655.9360000000001</v>
          </cell>
          <cell r="K399">
            <v>3440.0769230769229</v>
          </cell>
          <cell r="L399">
            <v>0</v>
          </cell>
        </row>
        <row r="400">
          <cell r="G400">
            <v>1</v>
          </cell>
          <cell r="H400">
            <v>1622.7675000000002</v>
          </cell>
          <cell r="I400">
            <v>1287.3600000000001</v>
          </cell>
          <cell r="J400">
            <v>0</v>
          </cell>
          <cell r="K400">
            <v>335.40750000000003</v>
          </cell>
          <cell r="L400">
            <v>0</v>
          </cell>
        </row>
        <row r="401">
          <cell r="G401">
            <v>1.1499999999999999</v>
          </cell>
          <cell r="H401">
            <v>193127.10460384618</v>
          </cell>
          <cell r="I401">
            <v>0</v>
          </cell>
          <cell r="J401">
            <v>2220.9617029442311</v>
          </cell>
          <cell r="K401">
            <v>0</v>
          </cell>
          <cell r="L401">
            <v>0</v>
          </cell>
        </row>
        <row r="402">
          <cell r="G402">
            <v>3</v>
          </cell>
          <cell r="H402">
            <v>193127.10460384618</v>
          </cell>
          <cell r="I402">
            <v>5793.8131381153853</v>
          </cell>
          <cell r="J402">
            <v>0</v>
          </cell>
          <cell r="K402">
            <v>0</v>
          </cell>
          <cell r="L402">
            <v>0</v>
          </cell>
        </row>
        <row r="403">
          <cell r="G403" t="str">
            <v>04-02-080</v>
          </cell>
          <cell r="H403">
            <v>523596.68286608998</v>
          </cell>
          <cell r="I403">
            <v>102036.33055929956</v>
          </cell>
          <cell r="J403">
            <v>228433.24770294424</v>
          </cell>
          <cell r="K403">
            <v>183383.10460384618</v>
          </cell>
          <cell r="L403">
            <v>9744</v>
          </cell>
        </row>
        <row r="404">
          <cell r="I404">
            <v>0</v>
          </cell>
          <cell r="J404">
            <v>0</v>
          </cell>
          <cell r="K404">
            <v>0</v>
          </cell>
          <cell r="L404">
            <v>0</v>
          </cell>
        </row>
        <row r="405">
          <cell r="G405">
            <v>1.03</v>
          </cell>
          <cell r="H405">
            <v>274957.22557692305</v>
          </cell>
          <cell r="I405">
            <v>40046.400000000001</v>
          </cell>
          <cell r="J405">
            <v>223556.35</v>
          </cell>
          <cell r="K405">
            <v>19603.192344230767</v>
          </cell>
          <cell r="L405">
            <v>0</v>
          </cell>
        </row>
        <row r="406">
          <cell r="G406">
            <v>1.03</v>
          </cell>
          <cell r="H406">
            <v>4800</v>
          </cell>
          <cell r="I406">
            <v>0</v>
          </cell>
          <cell r="J406">
            <v>0</v>
          </cell>
          <cell r="K406">
            <v>0</v>
          </cell>
          <cell r="L406">
            <v>4944</v>
          </cell>
        </row>
        <row r="407">
          <cell r="G407">
            <v>7.4419000000000004</v>
          </cell>
          <cell r="H407">
            <v>8600.1923076923085</v>
          </cell>
          <cell r="I407">
            <v>0</v>
          </cell>
          <cell r="J407">
            <v>0</v>
          </cell>
          <cell r="K407">
            <v>64001.771134615388</v>
          </cell>
          <cell r="L407">
            <v>0</v>
          </cell>
        </row>
        <row r="408">
          <cell r="G408">
            <v>22.325700000000001</v>
          </cell>
          <cell r="H408">
            <v>4300.0961538461543</v>
          </cell>
          <cell r="I408">
            <v>0</v>
          </cell>
          <cell r="J408">
            <v>0</v>
          </cell>
          <cell r="K408">
            <v>96002.656701923086</v>
          </cell>
          <cell r="L408">
            <v>0</v>
          </cell>
        </row>
        <row r="409">
          <cell r="G409">
            <v>1</v>
          </cell>
          <cell r="H409">
            <v>4800</v>
          </cell>
          <cell r="I409">
            <v>0</v>
          </cell>
          <cell r="J409">
            <v>0</v>
          </cell>
          <cell r="K409">
            <v>0</v>
          </cell>
          <cell r="L409">
            <v>4800</v>
          </cell>
        </row>
        <row r="410">
          <cell r="G410">
            <v>0.125</v>
          </cell>
          <cell r="H410">
            <v>36331.200000000004</v>
          </cell>
          <cell r="I410">
            <v>4541.4000000000005</v>
          </cell>
          <cell r="J410">
            <v>0</v>
          </cell>
          <cell r="K410">
            <v>0</v>
          </cell>
          <cell r="L410">
            <v>0</v>
          </cell>
        </row>
        <row r="411">
          <cell r="G411">
            <v>10</v>
          </cell>
          <cell r="H411">
            <v>6295.9196776480212</v>
          </cell>
          <cell r="I411">
            <v>62959.19677648021</v>
          </cell>
          <cell r="J411">
            <v>0</v>
          </cell>
          <cell r="K411">
            <v>0</v>
          </cell>
          <cell r="L411">
            <v>0</v>
          </cell>
        </row>
        <row r="412">
          <cell r="G412">
            <v>10</v>
          </cell>
          <cell r="H412">
            <v>762.00161538461543</v>
          </cell>
          <cell r="I412">
            <v>0</v>
          </cell>
          <cell r="J412">
            <v>3319.92</v>
          </cell>
          <cell r="K412">
            <v>4300.0961538461534</v>
          </cell>
          <cell r="L412">
            <v>0</v>
          </cell>
        </row>
        <row r="413">
          <cell r="G413">
            <v>1</v>
          </cell>
          <cell r="H413">
            <v>1622.7675000000002</v>
          </cell>
          <cell r="I413">
            <v>1287.3600000000001</v>
          </cell>
          <cell r="J413">
            <v>0</v>
          </cell>
          <cell r="K413">
            <v>335.40750000000003</v>
          </cell>
          <cell r="L413">
            <v>0</v>
          </cell>
        </row>
        <row r="414">
          <cell r="G414">
            <v>3.8181818181818178E-2</v>
          </cell>
          <cell r="H414">
            <v>83873.799999999988</v>
          </cell>
          <cell r="I414">
            <v>0</v>
          </cell>
          <cell r="J414">
            <v>3202.4541818181815</v>
          </cell>
          <cell r="K414">
            <v>0</v>
          </cell>
          <cell r="L414">
            <v>0</v>
          </cell>
        </row>
        <row r="415">
          <cell r="G415">
            <v>1.1499999999999999</v>
          </cell>
          <cell r="H415">
            <v>193987.1238346154</v>
          </cell>
          <cell r="I415">
            <v>0</v>
          </cell>
          <cell r="J415">
            <v>2230.8519240980768</v>
          </cell>
          <cell r="K415">
            <v>0</v>
          </cell>
          <cell r="L415">
            <v>0</v>
          </cell>
        </row>
        <row r="416">
          <cell r="G416">
            <v>3</v>
          </cell>
          <cell r="H416">
            <v>193987.1238346154</v>
          </cell>
          <cell r="I416">
            <v>5819.6137150384629</v>
          </cell>
          <cell r="J416">
            <v>0</v>
          </cell>
          <cell r="K416">
            <v>0</v>
          </cell>
          <cell r="L416">
            <v>0</v>
          </cell>
        </row>
        <row r="417">
          <cell r="G417" t="str">
            <v>04-02-082</v>
          </cell>
          <cell r="H417">
            <v>540950.67043205025</v>
          </cell>
          <cell r="I417">
            <v>114653.97049151867</v>
          </cell>
          <cell r="J417">
            <v>232309.57610591626</v>
          </cell>
          <cell r="K417">
            <v>184243.1238346154</v>
          </cell>
          <cell r="L417">
            <v>9744</v>
          </cell>
        </row>
        <row r="418">
          <cell r="I418">
            <v>0</v>
          </cell>
          <cell r="J418">
            <v>0</v>
          </cell>
          <cell r="K418">
            <v>0</v>
          </cell>
          <cell r="L418">
            <v>0</v>
          </cell>
        </row>
        <row r="419">
          <cell r="G419">
            <v>0.25750000000000001</v>
          </cell>
          <cell r="H419">
            <v>281298.22269230767</v>
          </cell>
          <cell r="I419">
            <v>10011.6</v>
          </cell>
          <cell r="J419">
            <v>57555.112500000003</v>
          </cell>
          <cell r="K419">
            <v>4867.5798432692309</v>
          </cell>
          <cell r="L419">
            <v>0</v>
          </cell>
        </row>
        <row r="420">
          <cell r="G420">
            <v>0.32353329809725156</v>
          </cell>
          <cell r="H420">
            <v>34133.333333333336</v>
          </cell>
          <cell r="I420">
            <v>0</v>
          </cell>
          <cell r="J420">
            <v>11043.269908386188</v>
          </cell>
          <cell r="K420">
            <v>0</v>
          </cell>
          <cell r="L420">
            <v>0</v>
          </cell>
        </row>
        <row r="421">
          <cell r="G421">
            <v>1.353</v>
          </cell>
          <cell r="H421">
            <v>8600.1923076923085</v>
          </cell>
          <cell r="I421">
            <v>0</v>
          </cell>
          <cell r="J421">
            <v>0</v>
          </cell>
          <cell r="K421">
            <v>11636.060192307692</v>
          </cell>
          <cell r="L421">
            <v>0</v>
          </cell>
        </row>
        <row r="422">
          <cell r="G422">
            <v>4.0590000000000002</v>
          </cell>
          <cell r="H422">
            <v>4300.0961538461543</v>
          </cell>
          <cell r="I422">
            <v>0</v>
          </cell>
          <cell r="J422">
            <v>0</v>
          </cell>
          <cell r="K422">
            <v>17454.090288461539</v>
          </cell>
          <cell r="L422">
            <v>0</v>
          </cell>
        </row>
        <row r="423">
          <cell r="G423">
            <v>0.25750000000000001</v>
          </cell>
          <cell r="H423">
            <v>7040</v>
          </cell>
          <cell r="I423">
            <v>0</v>
          </cell>
          <cell r="J423">
            <v>1812.8</v>
          </cell>
          <cell r="K423">
            <v>0</v>
          </cell>
          <cell r="L423">
            <v>0</v>
          </cell>
        </row>
        <row r="424">
          <cell r="G424">
            <v>0.25750000000000001</v>
          </cell>
          <cell r="H424">
            <v>4800</v>
          </cell>
          <cell r="I424">
            <v>0</v>
          </cell>
          <cell r="J424">
            <v>0</v>
          </cell>
          <cell r="K424">
            <v>0</v>
          </cell>
          <cell r="L424">
            <v>1236</v>
          </cell>
        </row>
        <row r="425">
          <cell r="G425">
            <v>3.2187500000000001E-2</v>
          </cell>
          <cell r="H425">
            <v>36331.200000000004</v>
          </cell>
          <cell r="I425">
            <v>1169.4105000000002</v>
          </cell>
          <cell r="J425">
            <v>0</v>
          </cell>
          <cell r="K425">
            <v>0</v>
          </cell>
          <cell r="L425">
            <v>0</v>
          </cell>
        </row>
        <row r="426">
          <cell r="G426">
            <v>0.32353329809725156</v>
          </cell>
          <cell r="H426">
            <v>8595.84</v>
          </cell>
          <cell r="I426">
            <v>2781.0404651162789</v>
          </cell>
          <cell r="J426">
            <v>0</v>
          </cell>
          <cell r="K426">
            <v>0</v>
          </cell>
          <cell r="L426">
            <v>0</v>
          </cell>
        </row>
        <row r="427">
          <cell r="G427">
            <v>0.32353329809725156</v>
          </cell>
          <cell r="H427">
            <v>762.00161538461543</v>
          </cell>
          <cell r="I427">
            <v>0</v>
          </cell>
          <cell r="J427">
            <v>107.41046670190275</v>
          </cell>
          <cell r="K427">
            <v>139.12242907891525</v>
          </cell>
          <cell r="L427">
            <v>0</v>
          </cell>
        </row>
        <row r="428">
          <cell r="G428">
            <v>1.1499999999999999</v>
          </cell>
          <cell r="H428">
            <v>35332.852753117382</v>
          </cell>
          <cell r="I428">
            <v>0</v>
          </cell>
          <cell r="J428">
            <v>406.32780666084989</v>
          </cell>
          <cell r="K428">
            <v>0</v>
          </cell>
          <cell r="L428">
            <v>0</v>
          </cell>
        </row>
        <row r="429">
          <cell r="G429">
            <v>3</v>
          </cell>
          <cell r="H429">
            <v>35332.852753117382</v>
          </cell>
          <cell r="I429">
            <v>1059.9855825935215</v>
          </cell>
          <cell r="J429">
            <v>0</v>
          </cell>
          <cell r="K429">
            <v>0</v>
          </cell>
          <cell r="L429">
            <v>0</v>
          </cell>
        </row>
        <row r="430">
          <cell r="G430" t="str">
            <v>04-02-090</v>
          </cell>
          <cell r="H430">
            <v>121279.80998257612</v>
          </cell>
          <cell r="I430">
            <v>15022.0365477098</v>
          </cell>
          <cell r="J430">
            <v>70924.920681748932</v>
          </cell>
          <cell r="K430">
            <v>34096.852753117382</v>
          </cell>
          <cell r="L430">
            <v>1236</v>
          </cell>
        </row>
        <row r="431">
          <cell r="I431">
            <v>0</v>
          </cell>
          <cell r="J431">
            <v>0</v>
          </cell>
          <cell r="K431">
            <v>0</v>
          </cell>
          <cell r="L431">
            <v>0</v>
          </cell>
        </row>
        <row r="432">
          <cell r="G432">
            <v>1.03</v>
          </cell>
          <cell r="H432">
            <v>281298.22269230767</v>
          </cell>
          <cell r="I432">
            <v>40046.400000000001</v>
          </cell>
          <cell r="J432">
            <v>230220.45</v>
          </cell>
          <cell r="K432">
            <v>19470.319373076924</v>
          </cell>
          <cell r="L432">
            <v>0</v>
          </cell>
        </row>
        <row r="433">
          <cell r="G433">
            <v>7.4419000000000004</v>
          </cell>
          <cell r="H433">
            <v>8600.1923076923085</v>
          </cell>
          <cell r="I433">
            <v>0</v>
          </cell>
          <cell r="J433">
            <v>0</v>
          </cell>
          <cell r="K433">
            <v>64001.771134615388</v>
          </cell>
          <cell r="L433">
            <v>0</v>
          </cell>
        </row>
        <row r="434">
          <cell r="G434">
            <v>22.325700000000001</v>
          </cell>
          <cell r="H434">
            <v>4300.0961538461543</v>
          </cell>
          <cell r="I434">
            <v>0</v>
          </cell>
          <cell r="J434">
            <v>0</v>
          </cell>
          <cell r="K434">
            <v>96002.656701923086</v>
          </cell>
          <cell r="L434">
            <v>0</v>
          </cell>
        </row>
        <row r="435">
          <cell r="G435">
            <v>1</v>
          </cell>
          <cell r="H435">
            <v>4800</v>
          </cell>
          <cell r="I435">
            <v>0</v>
          </cell>
          <cell r="J435">
            <v>0</v>
          </cell>
          <cell r="K435">
            <v>0</v>
          </cell>
          <cell r="L435">
            <v>4800</v>
          </cell>
        </row>
        <row r="436">
          <cell r="G436">
            <v>0.125</v>
          </cell>
          <cell r="H436">
            <v>36331.200000000004</v>
          </cell>
          <cell r="I436">
            <v>4541.4000000000005</v>
          </cell>
          <cell r="J436">
            <v>0</v>
          </cell>
          <cell r="K436">
            <v>0</v>
          </cell>
          <cell r="L436">
            <v>0</v>
          </cell>
        </row>
        <row r="437">
          <cell r="G437">
            <v>6.666666666666667</v>
          </cell>
          <cell r="H437">
            <v>6295.9196776480212</v>
          </cell>
          <cell r="I437">
            <v>41972.797850986812</v>
          </cell>
          <cell r="J437">
            <v>0</v>
          </cell>
          <cell r="K437">
            <v>0</v>
          </cell>
          <cell r="L437">
            <v>0</v>
          </cell>
        </row>
        <row r="438">
          <cell r="G438">
            <v>6.666666666666667</v>
          </cell>
          <cell r="H438">
            <v>762.00161538461543</v>
          </cell>
          <cell r="I438">
            <v>0</v>
          </cell>
          <cell r="J438">
            <v>2213.2800000000002</v>
          </cell>
          <cell r="K438">
            <v>2866.7307692307691</v>
          </cell>
          <cell r="L438">
            <v>0</v>
          </cell>
        </row>
        <row r="439">
          <cell r="G439">
            <v>1</v>
          </cell>
          <cell r="H439">
            <v>1622.7675000000002</v>
          </cell>
          <cell r="I439">
            <v>1287.3600000000001</v>
          </cell>
          <cell r="J439">
            <v>0</v>
          </cell>
          <cell r="K439">
            <v>335.40750000000003</v>
          </cell>
          <cell r="L439">
            <v>0</v>
          </cell>
        </row>
        <row r="440">
          <cell r="G440">
            <v>1.1499999999999999</v>
          </cell>
          <cell r="H440">
            <v>187476.88547884618</v>
          </cell>
          <cell r="I440">
            <v>0</v>
          </cell>
          <cell r="J440">
            <v>2155.9841830067307</v>
          </cell>
          <cell r="K440">
            <v>0</v>
          </cell>
          <cell r="L440">
            <v>0</v>
          </cell>
        </row>
        <row r="441">
          <cell r="G441">
            <v>3</v>
          </cell>
          <cell r="H441">
            <v>187476.88547884618</v>
          </cell>
          <cell r="I441">
            <v>5624.3065643653854</v>
          </cell>
          <cell r="J441">
            <v>0</v>
          </cell>
          <cell r="K441">
            <v>0</v>
          </cell>
          <cell r="L441">
            <v>0</v>
          </cell>
        </row>
        <row r="442">
          <cell r="G442" t="str">
            <v>04-02-092</v>
          </cell>
          <cell r="H442">
            <v>515538.86407720507</v>
          </cell>
          <cell r="I442">
            <v>93472.264415352198</v>
          </cell>
          <cell r="J442">
            <v>234589.71418300673</v>
          </cell>
          <cell r="K442">
            <v>182676.88547884618</v>
          </cell>
          <cell r="L442">
            <v>4800</v>
          </cell>
        </row>
        <row r="443">
          <cell r="I443">
            <v>0</v>
          </cell>
          <cell r="J443">
            <v>0</v>
          </cell>
          <cell r="K443">
            <v>0</v>
          </cell>
          <cell r="L443">
            <v>0</v>
          </cell>
        </row>
        <row r="444">
          <cell r="G444">
            <v>0.1151674143959886</v>
          </cell>
          <cell r="H444">
            <v>281298.22269230767</v>
          </cell>
          <cell r="I444">
            <v>4477.7090717160363</v>
          </cell>
          <cell r="J444">
            <v>25741.64462871939</v>
          </cell>
          <cell r="K444">
            <v>2177.0352812246551</v>
          </cell>
          <cell r="L444">
            <v>0</v>
          </cell>
        </row>
        <row r="445">
          <cell r="G445">
            <v>1</v>
          </cell>
          <cell r="H445">
            <v>762.00161538461543</v>
          </cell>
          <cell r="I445">
            <v>0</v>
          </cell>
          <cell r="J445">
            <v>331.99200000000002</v>
          </cell>
          <cell r="K445">
            <v>430.00961538461536</v>
          </cell>
          <cell r="L445">
            <v>0</v>
          </cell>
        </row>
        <row r="446">
          <cell r="G446">
            <v>1.0366</v>
          </cell>
          <cell r="H446">
            <v>8600.1923076923085</v>
          </cell>
          <cell r="I446">
            <v>0</v>
          </cell>
          <cell r="J446">
            <v>0</v>
          </cell>
          <cell r="K446">
            <v>8914.9593461538461</v>
          </cell>
          <cell r="L446">
            <v>0</v>
          </cell>
        </row>
        <row r="447">
          <cell r="G447">
            <v>4.1463999999999999</v>
          </cell>
          <cell r="H447">
            <v>4300.0961538461543</v>
          </cell>
          <cell r="I447">
            <v>0</v>
          </cell>
          <cell r="J447">
            <v>0</v>
          </cell>
          <cell r="K447">
            <v>17829.918692307692</v>
          </cell>
          <cell r="L447">
            <v>0</v>
          </cell>
        </row>
        <row r="448">
          <cell r="G448">
            <v>0.86263772514349812</v>
          </cell>
          <cell r="H448">
            <v>11536.199999999999</v>
          </cell>
          <cell r="I448">
            <v>0</v>
          </cell>
          <cell r="J448">
            <v>9951.5613248004229</v>
          </cell>
          <cell r="K448">
            <v>0</v>
          </cell>
          <cell r="L448">
            <v>0</v>
          </cell>
        </row>
        <row r="449">
          <cell r="G449">
            <v>1</v>
          </cell>
          <cell r="H449">
            <v>10524.508732519973</v>
          </cell>
          <cell r="I449">
            <v>9578.2608770053484</v>
          </cell>
          <cell r="J449">
            <v>946.24785551462401</v>
          </cell>
          <cell r="K449">
            <v>0</v>
          </cell>
          <cell r="L449">
            <v>0</v>
          </cell>
        </row>
        <row r="450">
          <cell r="G450">
            <v>0.29804710694728509</v>
          </cell>
          <cell r="H450">
            <v>8595.84</v>
          </cell>
          <cell r="I450">
            <v>2561.9652437817513</v>
          </cell>
          <cell r="J450">
            <v>0</v>
          </cell>
          <cell r="K450">
            <v>0</v>
          </cell>
          <cell r="L450">
            <v>0</v>
          </cell>
        </row>
        <row r="451">
          <cell r="G451">
            <v>0.1151674143959886</v>
          </cell>
          <cell r="H451">
            <v>7040</v>
          </cell>
          <cell r="I451">
            <v>0</v>
          </cell>
          <cell r="J451">
            <v>810.77859734775973</v>
          </cell>
          <cell r="K451">
            <v>0</v>
          </cell>
          <cell r="L451">
            <v>0</v>
          </cell>
        </row>
        <row r="452">
          <cell r="G452">
            <v>1.4395926799498575E-2</v>
          </cell>
          <cell r="H452">
            <v>36331.200000000004</v>
          </cell>
          <cell r="I452">
            <v>523.02129573794264</v>
          </cell>
          <cell r="J452">
            <v>0</v>
          </cell>
          <cell r="K452">
            <v>0</v>
          </cell>
          <cell r="L452">
            <v>0</v>
          </cell>
        </row>
        <row r="453">
          <cell r="G453">
            <v>0.1151674143959886</v>
          </cell>
          <cell r="H453">
            <v>4800</v>
          </cell>
          <cell r="I453">
            <v>0</v>
          </cell>
          <cell r="J453">
            <v>0</v>
          </cell>
          <cell r="K453">
            <v>0</v>
          </cell>
          <cell r="L453">
            <v>552.80358910074528</v>
          </cell>
        </row>
        <row r="454">
          <cell r="G454">
            <v>1.1499999999999999</v>
          </cell>
          <cell r="H454">
            <v>29904.726524171554</v>
          </cell>
          <cell r="I454">
            <v>0</v>
          </cell>
          <cell r="J454">
            <v>343.90435502797283</v>
          </cell>
          <cell r="K454">
            <v>0</v>
          </cell>
          <cell r="L454">
            <v>0</v>
          </cell>
        </row>
        <row r="455">
          <cell r="G455">
            <v>3</v>
          </cell>
          <cell r="H455">
            <v>29904.726524171554</v>
          </cell>
          <cell r="I455">
            <v>897.14179572514661</v>
          </cell>
          <cell r="J455">
            <v>0</v>
          </cell>
          <cell r="K455">
            <v>0</v>
          </cell>
          <cell r="L455">
            <v>0</v>
          </cell>
        </row>
        <row r="456">
          <cell r="G456" t="str">
            <v>04-02-094</v>
          </cell>
          <cell r="H456">
            <v>86068.953569547943</v>
          </cell>
          <cell r="I456">
            <v>18038.098283966225</v>
          </cell>
          <cell r="J456">
            <v>38126.128761410167</v>
          </cell>
          <cell r="K456">
            <v>29351.922935070808</v>
          </cell>
          <cell r="L456">
            <v>552.80358910074528</v>
          </cell>
        </row>
        <row r="457">
          <cell r="I457">
            <v>0</v>
          </cell>
          <cell r="J457">
            <v>0</v>
          </cell>
          <cell r="K457">
            <v>0</v>
          </cell>
          <cell r="L457">
            <v>0</v>
          </cell>
        </row>
        <row r="458">
          <cell r="G458">
            <v>0.1545</v>
          </cell>
          <cell r="H458">
            <v>281298.22269230767</v>
          </cell>
          <cell r="I458">
            <v>6006.96</v>
          </cell>
          <cell r="J458">
            <v>34533.067499999997</v>
          </cell>
          <cell r="K458">
            <v>2920.5479059615386</v>
          </cell>
          <cell r="L458">
            <v>0</v>
          </cell>
        </row>
        <row r="459">
          <cell r="G459">
            <v>0.1545</v>
          </cell>
          <cell r="H459">
            <v>7040</v>
          </cell>
          <cell r="I459">
            <v>0</v>
          </cell>
          <cell r="J459">
            <v>1087.68</v>
          </cell>
          <cell r="K459">
            <v>0</v>
          </cell>
          <cell r="L459">
            <v>0</v>
          </cell>
        </row>
        <row r="460">
          <cell r="G460">
            <v>1</v>
          </cell>
          <cell r="H460">
            <v>762.00161538461543</v>
          </cell>
          <cell r="I460">
            <v>0</v>
          </cell>
          <cell r="J460">
            <v>331.99200000000002</v>
          </cell>
          <cell r="K460">
            <v>430.00961538461536</v>
          </cell>
          <cell r="L460">
            <v>0</v>
          </cell>
        </row>
        <row r="461">
          <cell r="G461">
            <v>1.0851999999999999</v>
          </cell>
          <cell r="H461">
            <v>8600.1923076923085</v>
          </cell>
          <cell r="I461">
            <v>0</v>
          </cell>
          <cell r="J461">
            <v>0</v>
          </cell>
          <cell r="K461">
            <v>9332.9286923076925</v>
          </cell>
          <cell r="L461">
            <v>0</v>
          </cell>
        </row>
        <row r="462">
          <cell r="G462">
            <v>4.3407999999999998</v>
          </cell>
          <cell r="H462">
            <v>4300.0961538461543</v>
          </cell>
          <cell r="I462">
            <v>0</v>
          </cell>
          <cell r="J462">
            <v>0</v>
          </cell>
          <cell r="K462">
            <v>18665.857384615385</v>
          </cell>
          <cell r="L462">
            <v>0</v>
          </cell>
        </row>
        <row r="463">
          <cell r="G463">
            <v>0.75890897690458781</v>
          </cell>
          <cell r="H463">
            <v>11536.199999999999</v>
          </cell>
          <cell r="I463">
            <v>0</v>
          </cell>
          <cell r="J463">
            <v>8754.9257393667049</v>
          </cell>
          <cell r="K463">
            <v>0</v>
          </cell>
          <cell r="L463">
            <v>0</v>
          </cell>
        </row>
        <row r="464">
          <cell r="G464">
            <v>1.2993762993762992</v>
          </cell>
          <cell r="H464">
            <v>10524.508732519973</v>
          </cell>
          <cell r="I464">
            <v>12445.765172823996</v>
          </cell>
          <cell r="J464">
            <v>1229.5320367913512</v>
          </cell>
          <cell r="K464">
            <v>0</v>
          </cell>
          <cell r="L464">
            <v>0</v>
          </cell>
        </row>
        <row r="465">
          <cell r="G465">
            <v>0.92515592515592515</v>
          </cell>
          <cell r="H465">
            <v>8595.84</v>
          </cell>
          <cell r="I465">
            <v>7952.4923076923078</v>
          </cell>
          <cell r="J465">
            <v>0</v>
          </cell>
          <cell r="K465">
            <v>0</v>
          </cell>
          <cell r="L465">
            <v>0</v>
          </cell>
        </row>
        <row r="466">
          <cell r="G466">
            <v>1.93125E-2</v>
          </cell>
          <cell r="H466">
            <v>36331.200000000004</v>
          </cell>
          <cell r="I466">
            <v>701.64630000000011</v>
          </cell>
          <cell r="J466">
            <v>0</v>
          </cell>
          <cell r="K466">
            <v>0</v>
          </cell>
          <cell r="L466">
            <v>0</v>
          </cell>
        </row>
        <row r="467">
          <cell r="G467">
            <v>0.1545</v>
          </cell>
          <cell r="H467">
            <v>4800</v>
          </cell>
          <cell r="I467">
            <v>0</v>
          </cell>
          <cell r="J467">
            <v>0</v>
          </cell>
          <cell r="K467">
            <v>0</v>
          </cell>
          <cell r="L467">
            <v>741.6</v>
          </cell>
        </row>
        <row r="468">
          <cell r="G468">
            <v>1.1499999999999999</v>
          </cell>
          <cell r="H468">
            <v>32090.94359826923</v>
          </cell>
          <cell r="I468">
            <v>0</v>
          </cell>
          <cell r="J468">
            <v>369.04585138009611</v>
          </cell>
          <cell r="K468">
            <v>0</v>
          </cell>
          <cell r="L468">
            <v>0</v>
          </cell>
        </row>
        <row r="469">
          <cell r="G469">
            <v>3</v>
          </cell>
          <cell r="H469">
            <v>32090.94359826923</v>
          </cell>
          <cell r="I469">
            <v>962.72830794807703</v>
          </cell>
          <cell r="J469">
            <v>0</v>
          </cell>
          <cell r="K469">
            <v>0</v>
          </cell>
          <cell r="L469">
            <v>0</v>
          </cell>
        </row>
        <row r="470">
          <cell r="G470" t="str">
            <v>04-02-095</v>
          </cell>
          <cell r="H470">
            <v>106466.77881427178</v>
          </cell>
          <cell r="I470">
            <v>28069.592088464382</v>
          </cell>
          <cell r="J470">
            <v>46306.243127538153</v>
          </cell>
          <cell r="K470">
            <v>31349.343598269232</v>
          </cell>
          <cell r="L470">
            <v>741.6</v>
          </cell>
        </row>
        <row r="471">
          <cell r="I471">
            <v>0</v>
          </cell>
          <cell r="J471">
            <v>0</v>
          </cell>
          <cell r="K471">
            <v>0</v>
          </cell>
          <cell r="L471">
            <v>0</v>
          </cell>
        </row>
        <row r="472">
          <cell r="G472">
            <v>1.03</v>
          </cell>
          <cell r="H472">
            <v>274957.22557692305</v>
          </cell>
          <cell r="I472">
            <v>40046.400000000001</v>
          </cell>
          <cell r="J472">
            <v>223556.35</v>
          </cell>
          <cell r="K472">
            <v>19603.192344230767</v>
          </cell>
          <cell r="L472">
            <v>0</v>
          </cell>
        </row>
        <row r="473">
          <cell r="G473">
            <v>1.4</v>
          </cell>
          <cell r="H473">
            <v>762.00161538461543</v>
          </cell>
          <cell r="I473">
            <v>0</v>
          </cell>
          <cell r="J473">
            <v>464.78879999999998</v>
          </cell>
          <cell r="K473">
            <v>602.01346153846146</v>
          </cell>
          <cell r="L473">
            <v>0</v>
          </cell>
        </row>
        <row r="474">
          <cell r="G474">
            <v>8.5465</v>
          </cell>
          <cell r="H474">
            <v>8600.1923076923085</v>
          </cell>
          <cell r="I474">
            <v>0</v>
          </cell>
          <cell r="J474">
            <v>0</v>
          </cell>
          <cell r="K474">
            <v>73501.543557692305</v>
          </cell>
          <cell r="L474">
            <v>0</v>
          </cell>
        </row>
        <row r="475">
          <cell r="G475">
            <v>17.093</v>
          </cell>
          <cell r="H475">
            <v>4300.0961538461543</v>
          </cell>
          <cell r="I475">
            <v>0</v>
          </cell>
          <cell r="J475">
            <v>0</v>
          </cell>
          <cell r="K475">
            <v>73501.543557692305</v>
          </cell>
          <cell r="L475">
            <v>0</v>
          </cell>
        </row>
        <row r="476">
          <cell r="G476">
            <v>2</v>
          </cell>
          <cell r="H476">
            <v>2053.1999999999998</v>
          </cell>
          <cell r="I476">
            <v>0</v>
          </cell>
          <cell r="J476">
            <v>4106.3999999999996</v>
          </cell>
          <cell r="K476">
            <v>0</v>
          </cell>
          <cell r="L476">
            <v>0</v>
          </cell>
        </row>
        <row r="477">
          <cell r="G477">
            <v>2.1428571428571428</v>
          </cell>
          <cell r="H477">
            <v>8595.84</v>
          </cell>
          <cell r="I477">
            <v>18419.657142857144</v>
          </cell>
          <cell r="J477">
            <v>0</v>
          </cell>
          <cell r="K477">
            <v>0</v>
          </cell>
          <cell r="L477">
            <v>0</v>
          </cell>
        </row>
        <row r="478">
          <cell r="G478">
            <v>1.03</v>
          </cell>
          <cell r="H478">
            <v>4800</v>
          </cell>
          <cell r="I478">
            <v>0</v>
          </cell>
          <cell r="J478">
            <v>0</v>
          </cell>
          <cell r="K478">
            <v>0</v>
          </cell>
          <cell r="L478">
            <v>4944</v>
          </cell>
        </row>
        <row r="479">
          <cell r="G479">
            <v>40</v>
          </cell>
          <cell r="H479">
            <v>1622.7675000000002</v>
          </cell>
          <cell r="I479">
            <v>51494.400000000009</v>
          </cell>
          <cell r="J479">
            <v>0</v>
          </cell>
          <cell r="K479">
            <v>13416.300000000001</v>
          </cell>
          <cell r="L479">
            <v>0</v>
          </cell>
        </row>
        <row r="480">
          <cell r="G480">
            <v>0.125</v>
          </cell>
          <cell r="H480">
            <v>36331.200000000004</v>
          </cell>
          <cell r="I480">
            <v>4541.4000000000005</v>
          </cell>
          <cell r="J480">
            <v>0</v>
          </cell>
          <cell r="K480">
            <v>0</v>
          </cell>
          <cell r="L480">
            <v>0</v>
          </cell>
        </row>
        <row r="481">
          <cell r="G481">
            <v>1.1499999999999999</v>
          </cell>
          <cell r="H481">
            <v>185568.59292115382</v>
          </cell>
          <cell r="I481">
            <v>0</v>
          </cell>
          <cell r="J481">
            <v>2134.0388185932688</v>
          </cell>
          <cell r="K481">
            <v>0</v>
          </cell>
          <cell r="L481">
            <v>0</v>
          </cell>
        </row>
        <row r="482">
          <cell r="G482">
            <v>3</v>
          </cell>
          <cell r="H482">
            <v>185568.59292115382</v>
          </cell>
          <cell r="I482">
            <v>5567.0577876346142</v>
          </cell>
          <cell r="J482">
            <v>0</v>
          </cell>
          <cell r="K482">
            <v>0</v>
          </cell>
          <cell r="L482">
            <v>0</v>
          </cell>
        </row>
        <row r="483">
          <cell r="G483" t="str">
            <v>04-02-100</v>
          </cell>
          <cell r="H483">
            <v>535899.08547023893</v>
          </cell>
          <cell r="I483">
            <v>120068.91493049177</v>
          </cell>
          <cell r="J483">
            <v>230261.57761859329</v>
          </cell>
          <cell r="K483">
            <v>180624.59292115382</v>
          </cell>
          <cell r="L483">
            <v>4944</v>
          </cell>
        </row>
        <row r="484">
          <cell r="I484">
            <v>0</v>
          </cell>
          <cell r="J484">
            <v>0</v>
          </cell>
          <cell r="K484">
            <v>0</v>
          </cell>
          <cell r="L484">
            <v>0</v>
          </cell>
        </row>
        <row r="485">
          <cell r="G485">
            <v>1.03</v>
          </cell>
          <cell r="H485">
            <v>274957.22557692305</v>
          </cell>
          <cell r="I485">
            <v>40046.400000000001</v>
          </cell>
          <cell r="J485">
            <v>223556.35</v>
          </cell>
          <cell r="K485">
            <v>19603.192344230767</v>
          </cell>
          <cell r="L485">
            <v>0</v>
          </cell>
        </row>
        <row r="486">
          <cell r="G486">
            <v>0.3</v>
          </cell>
          <cell r="H486">
            <v>762.00161538461543</v>
          </cell>
          <cell r="I486">
            <v>0</v>
          </cell>
          <cell r="J486">
            <v>99.5976</v>
          </cell>
          <cell r="K486">
            <v>129.0028846153846</v>
          </cell>
          <cell r="L486">
            <v>0</v>
          </cell>
        </row>
        <row r="487">
          <cell r="G487">
            <v>8.5465</v>
          </cell>
          <cell r="H487">
            <v>8600.1923076923085</v>
          </cell>
          <cell r="I487">
            <v>0</v>
          </cell>
          <cell r="J487">
            <v>0</v>
          </cell>
          <cell r="K487">
            <v>73501.543557692305</v>
          </cell>
          <cell r="L487">
            <v>0</v>
          </cell>
        </row>
        <row r="488">
          <cell r="G488">
            <v>17.093</v>
          </cell>
          <cell r="H488">
            <v>4300.0961538461543</v>
          </cell>
          <cell r="I488">
            <v>0</v>
          </cell>
          <cell r="J488">
            <v>0</v>
          </cell>
          <cell r="K488">
            <v>73501.543557692305</v>
          </cell>
          <cell r="L488">
            <v>0</v>
          </cell>
        </row>
        <row r="489">
          <cell r="G489">
            <v>2</v>
          </cell>
          <cell r="H489">
            <v>2053.1999999999998</v>
          </cell>
          <cell r="I489">
            <v>0</v>
          </cell>
          <cell r="J489">
            <v>4106.3999999999996</v>
          </cell>
          <cell r="K489">
            <v>0</v>
          </cell>
          <cell r="L489">
            <v>0</v>
          </cell>
        </row>
        <row r="490">
          <cell r="G490">
            <v>10</v>
          </cell>
          <cell r="H490">
            <v>8595.84</v>
          </cell>
          <cell r="I490">
            <v>85958.399999999994</v>
          </cell>
          <cell r="J490">
            <v>0</v>
          </cell>
          <cell r="K490">
            <v>0</v>
          </cell>
          <cell r="L490">
            <v>0</v>
          </cell>
        </row>
        <row r="491">
          <cell r="G491">
            <v>1.03</v>
          </cell>
          <cell r="H491">
            <v>4800</v>
          </cell>
          <cell r="I491">
            <v>0</v>
          </cell>
          <cell r="J491">
            <v>0</v>
          </cell>
          <cell r="K491">
            <v>0</v>
          </cell>
          <cell r="L491">
            <v>4944</v>
          </cell>
        </row>
        <row r="492">
          <cell r="G492">
            <v>44.444444444444443</v>
          </cell>
          <cell r="H492">
            <v>1622.7675000000002</v>
          </cell>
          <cell r="I492">
            <v>57216</v>
          </cell>
          <cell r="J492">
            <v>0</v>
          </cell>
          <cell r="K492">
            <v>14907</v>
          </cell>
          <cell r="L492">
            <v>0</v>
          </cell>
        </row>
        <row r="493">
          <cell r="G493">
            <v>0.125</v>
          </cell>
          <cell r="H493">
            <v>36331.200000000004</v>
          </cell>
          <cell r="I493">
            <v>4541.4000000000005</v>
          </cell>
          <cell r="J493">
            <v>0</v>
          </cell>
          <cell r="K493">
            <v>0</v>
          </cell>
          <cell r="L493">
            <v>0</v>
          </cell>
        </row>
        <row r="494">
          <cell r="G494">
            <v>1.1499999999999999</v>
          </cell>
          <cell r="H494">
            <v>186586.28234423074</v>
          </cell>
          <cell r="I494">
            <v>0</v>
          </cell>
          <cell r="J494">
            <v>2145.7422469586531</v>
          </cell>
          <cell r="K494">
            <v>0</v>
          </cell>
          <cell r="L494">
            <v>0</v>
          </cell>
        </row>
        <row r="495">
          <cell r="G495">
            <v>3</v>
          </cell>
          <cell r="H495">
            <v>186586.28234423074</v>
          </cell>
          <cell r="I495">
            <v>5597.588470326923</v>
          </cell>
          <cell r="J495">
            <v>0</v>
          </cell>
          <cell r="K495">
            <v>0</v>
          </cell>
          <cell r="L495">
            <v>0</v>
          </cell>
        </row>
        <row r="496">
          <cell r="G496" t="str">
            <v>04-02-102</v>
          </cell>
          <cell r="H496">
            <v>609854.16066151625</v>
          </cell>
          <cell r="I496">
            <v>193359.78847032689</v>
          </cell>
          <cell r="J496">
            <v>229908.08984695867</v>
          </cell>
          <cell r="K496">
            <v>181642.28234423074</v>
          </cell>
          <cell r="L496">
            <v>4944</v>
          </cell>
        </row>
        <row r="497">
          <cell r="I497">
            <v>0</v>
          </cell>
          <cell r="J497">
            <v>0</v>
          </cell>
          <cell r="K497">
            <v>0</v>
          </cell>
          <cell r="L497">
            <v>0</v>
          </cell>
        </row>
        <row r="498">
          <cell r="G498">
            <v>1.03</v>
          </cell>
          <cell r="H498">
            <v>271367.72653846152</v>
          </cell>
          <cell r="I498">
            <v>40046.400000000001</v>
          </cell>
          <cell r="J498">
            <v>219814.875</v>
          </cell>
          <cell r="K498">
            <v>19647.483334615386</v>
          </cell>
          <cell r="L498">
            <v>0</v>
          </cell>
        </row>
        <row r="499">
          <cell r="G499">
            <v>1.1111111111111112</v>
          </cell>
          <cell r="H499">
            <v>762.00161538461543</v>
          </cell>
          <cell r="I499">
            <v>0</v>
          </cell>
          <cell r="J499">
            <v>368.88000000000005</v>
          </cell>
          <cell r="K499">
            <v>477.78846153846155</v>
          </cell>
          <cell r="L499">
            <v>0</v>
          </cell>
        </row>
        <row r="500">
          <cell r="G500">
            <v>5.5555555555555554</v>
          </cell>
          <cell r="H500">
            <v>10524.508732519973</v>
          </cell>
          <cell r="I500">
            <v>53212.56042780749</v>
          </cell>
          <cell r="J500">
            <v>5256.9325306368</v>
          </cell>
          <cell r="K500">
            <v>0</v>
          </cell>
          <cell r="L500">
            <v>0</v>
          </cell>
        </row>
        <row r="501">
          <cell r="G501">
            <v>1.03</v>
          </cell>
          <cell r="H501">
            <v>4800</v>
          </cell>
          <cell r="I501">
            <v>0</v>
          </cell>
          <cell r="J501">
            <v>0</v>
          </cell>
          <cell r="K501">
            <v>0</v>
          </cell>
          <cell r="L501">
            <v>4944</v>
          </cell>
        </row>
        <row r="502">
          <cell r="G502">
            <v>14.613200000000001</v>
          </cell>
          <cell r="H502">
            <v>8600.1923076923085</v>
          </cell>
          <cell r="I502">
            <v>0</v>
          </cell>
          <cell r="J502">
            <v>0</v>
          </cell>
          <cell r="K502">
            <v>125676.33023076922</v>
          </cell>
          <cell r="L502">
            <v>0</v>
          </cell>
        </row>
        <row r="503">
          <cell r="G503">
            <v>29.226400000000002</v>
          </cell>
          <cell r="H503">
            <v>4300.0961538461543</v>
          </cell>
          <cell r="I503">
            <v>0</v>
          </cell>
          <cell r="J503">
            <v>0</v>
          </cell>
          <cell r="K503">
            <v>125676.33023076922</v>
          </cell>
          <cell r="L503">
            <v>0</v>
          </cell>
        </row>
        <row r="504">
          <cell r="G504">
            <v>0.125</v>
          </cell>
          <cell r="H504">
            <v>36331.200000000004</v>
          </cell>
          <cell r="I504">
            <v>4541.4000000000005</v>
          </cell>
          <cell r="J504">
            <v>0</v>
          </cell>
          <cell r="K504">
            <v>0</v>
          </cell>
          <cell r="L504">
            <v>0</v>
          </cell>
        </row>
        <row r="505">
          <cell r="G505">
            <v>1.1499999999999999</v>
          </cell>
          <cell r="H505">
            <v>276421.93225769227</v>
          </cell>
          <cell r="I505">
            <v>0</v>
          </cell>
          <cell r="J505">
            <v>3178.8522209634607</v>
          </cell>
          <cell r="K505">
            <v>0</v>
          </cell>
          <cell r="L505">
            <v>0</v>
          </cell>
        </row>
        <row r="506">
          <cell r="G506">
            <v>3</v>
          </cell>
          <cell r="H506">
            <v>276421.93225769227</v>
          </cell>
          <cell r="I506">
            <v>8292.6579677307673</v>
          </cell>
          <cell r="J506">
            <v>0</v>
          </cell>
          <cell r="K506">
            <v>0</v>
          </cell>
          <cell r="L506">
            <v>0</v>
          </cell>
        </row>
        <row r="507">
          <cell r="G507" t="str">
            <v>04-02-110</v>
          </cell>
          <cell r="H507">
            <v>611134.49040483078</v>
          </cell>
          <cell r="I507">
            <v>106093.01839553827</v>
          </cell>
          <cell r="J507">
            <v>228619.53975160027</v>
          </cell>
          <cell r="K507">
            <v>271477.93225769227</v>
          </cell>
          <cell r="L507">
            <v>4944</v>
          </cell>
        </row>
        <row r="508">
          <cell r="I508">
            <v>0</v>
          </cell>
          <cell r="J508">
            <v>0</v>
          </cell>
          <cell r="K508">
            <v>0</v>
          </cell>
          <cell r="L508">
            <v>0</v>
          </cell>
        </row>
        <row r="509">
          <cell r="G509">
            <v>1</v>
          </cell>
          <cell r="H509">
            <v>2934.288</v>
          </cell>
          <cell r="I509">
            <v>0</v>
          </cell>
          <cell r="J509">
            <v>2934.288</v>
          </cell>
          <cell r="K509">
            <v>0</v>
          </cell>
          <cell r="L509">
            <v>0</v>
          </cell>
        </row>
        <row r="510">
          <cell r="G510">
            <v>1</v>
          </cell>
          <cell r="H510">
            <v>688.39024390243844</v>
          </cell>
          <cell r="I510">
            <v>0</v>
          </cell>
          <cell r="J510">
            <v>688.39024390243844</v>
          </cell>
          <cell r="K510">
            <v>0</v>
          </cell>
          <cell r="L510">
            <v>0</v>
          </cell>
        </row>
        <row r="511">
          <cell r="G511">
            <v>1</v>
          </cell>
          <cell r="H511">
            <v>172.09756097560961</v>
          </cell>
          <cell r="I511">
            <v>172.09756097560961</v>
          </cell>
          <cell r="J511">
            <v>0</v>
          </cell>
          <cell r="K511">
            <v>0</v>
          </cell>
          <cell r="L511">
            <v>0</v>
          </cell>
        </row>
        <row r="512">
          <cell r="G512">
            <v>1</v>
          </cell>
          <cell r="H512">
            <v>602.34146341463361</v>
          </cell>
          <cell r="I512">
            <v>0</v>
          </cell>
          <cell r="J512">
            <v>0</v>
          </cell>
          <cell r="K512">
            <v>602.34146341463361</v>
          </cell>
          <cell r="L512">
            <v>0</v>
          </cell>
        </row>
        <row r="513">
          <cell r="G513">
            <v>1</v>
          </cell>
          <cell r="H513">
            <v>2495.4146341463393</v>
          </cell>
          <cell r="I513">
            <v>0</v>
          </cell>
          <cell r="J513">
            <v>0</v>
          </cell>
          <cell r="K513">
            <v>2495.4146341463393</v>
          </cell>
          <cell r="L513">
            <v>0</v>
          </cell>
        </row>
        <row r="514">
          <cell r="G514">
            <v>0.1</v>
          </cell>
          <cell r="H514">
            <v>1622.7675000000002</v>
          </cell>
          <cell r="I514">
            <v>128.73600000000002</v>
          </cell>
          <cell r="J514">
            <v>0</v>
          </cell>
          <cell r="K514">
            <v>33.540750000000003</v>
          </cell>
          <cell r="L514">
            <v>0</v>
          </cell>
        </row>
        <row r="515">
          <cell r="G515" t="str">
            <v>04-03-010</v>
          </cell>
          <cell r="H515">
            <v>7054.808652439021</v>
          </cell>
          <cell r="I515">
            <v>300.83356097560966</v>
          </cell>
          <cell r="J515">
            <v>3622.6782439024382</v>
          </cell>
          <cell r="K515">
            <v>3131.2968475609732</v>
          </cell>
          <cell r="L515">
            <v>0</v>
          </cell>
        </row>
        <row r="516">
          <cell r="I516">
            <v>0</v>
          </cell>
          <cell r="J516">
            <v>0</v>
          </cell>
          <cell r="K516">
            <v>0</v>
          </cell>
          <cell r="L516">
            <v>0</v>
          </cell>
        </row>
        <row r="517">
          <cell r="G517">
            <v>1</v>
          </cell>
          <cell r="H517">
            <v>2934.288</v>
          </cell>
          <cell r="I517">
            <v>0</v>
          </cell>
          <cell r="J517">
            <v>2934.288</v>
          </cell>
          <cell r="K517">
            <v>0</v>
          </cell>
          <cell r="L517">
            <v>0</v>
          </cell>
        </row>
        <row r="518">
          <cell r="G518">
            <v>1</v>
          </cell>
          <cell r="H518">
            <v>688.39024390243844</v>
          </cell>
          <cell r="I518">
            <v>0</v>
          </cell>
          <cell r="J518">
            <v>688.39024390243844</v>
          </cell>
          <cell r="K518">
            <v>0</v>
          </cell>
          <cell r="L518">
            <v>0</v>
          </cell>
        </row>
        <row r="519">
          <cell r="G519">
            <v>1</v>
          </cell>
          <cell r="H519">
            <v>172.09756097560961</v>
          </cell>
          <cell r="I519">
            <v>172.09756097560961</v>
          </cell>
          <cell r="J519">
            <v>0</v>
          </cell>
          <cell r="K519">
            <v>0</v>
          </cell>
          <cell r="L519">
            <v>0</v>
          </cell>
        </row>
        <row r="520">
          <cell r="G520">
            <v>1</v>
          </cell>
          <cell r="H520">
            <v>602.34146341463361</v>
          </cell>
          <cell r="I520">
            <v>0</v>
          </cell>
          <cell r="J520">
            <v>0</v>
          </cell>
          <cell r="K520">
            <v>602.34146341463361</v>
          </cell>
          <cell r="L520">
            <v>0</v>
          </cell>
        </row>
        <row r="521">
          <cell r="G521">
            <v>1</v>
          </cell>
          <cell r="H521">
            <v>2495.4146341463393</v>
          </cell>
          <cell r="I521">
            <v>0</v>
          </cell>
          <cell r="J521">
            <v>0</v>
          </cell>
          <cell r="K521">
            <v>2495.4146341463393</v>
          </cell>
          <cell r="L521">
            <v>0</v>
          </cell>
        </row>
        <row r="522">
          <cell r="G522">
            <v>0.1</v>
          </cell>
          <cell r="H522">
            <v>1622.7675000000002</v>
          </cell>
          <cell r="I522">
            <v>128.73600000000002</v>
          </cell>
          <cell r="J522">
            <v>0</v>
          </cell>
          <cell r="K522">
            <v>33.540750000000003</v>
          </cell>
          <cell r="L522">
            <v>0</v>
          </cell>
        </row>
        <row r="523">
          <cell r="G523" t="str">
            <v>04-03-012</v>
          </cell>
          <cell r="H523">
            <v>7054.808652439021</v>
          </cell>
          <cell r="I523">
            <v>300.83356097560966</v>
          </cell>
          <cell r="J523">
            <v>3622.6782439024382</v>
          </cell>
          <cell r="K523">
            <v>3131.2968475609732</v>
          </cell>
          <cell r="L523">
            <v>0</v>
          </cell>
        </row>
        <row r="524">
          <cell r="I524">
            <v>0</v>
          </cell>
          <cell r="J524">
            <v>0</v>
          </cell>
          <cell r="K524">
            <v>0</v>
          </cell>
          <cell r="L524">
            <v>0</v>
          </cell>
        </row>
        <row r="525">
          <cell r="G525">
            <v>1</v>
          </cell>
          <cell r="H525">
            <v>2934.288</v>
          </cell>
          <cell r="I525">
            <v>0</v>
          </cell>
          <cell r="J525">
            <v>2934.288</v>
          </cell>
          <cell r="K525">
            <v>0</v>
          </cell>
          <cell r="L525">
            <v>0</v>
          </cell>
        </row>
        <row r="526">
          <cell r="G526">
            <v>1</v>
          </cell>
          <cell r="H526">
            <v>688.39024390243844</v>
          </cell>
          <cell r="I526">
            <v>0</v>
          </cell>
          <cell r="J526">
            <v>688.39024390243844</v>
          </cell>
          <cell r="K526">
            <v>0</v>
          </cell>
          <cell r="L526">
            <v>0</v>
          </cell>
        </row>
        <row r="527">
          <cell r="G527">
            <v>1</v>
          </cell>
          <cell r="H527">
            <v>172.09756097560961</v>
          </cell>
          <cell r="I527">
            <v>172.09756097560961</v>
          </cell>
          <cell r="J527">
            <v>0</v>
          </cell>
          <cell r="K527">
            <v>0</v>
          </cell>
          <cell r="L527">
            <v>0</v>
          </cell>
        </row>
        <row r="528">
          <cell r="G528">
            <v>1</v>
          </cell>
          <cell r="H528">
            <v>602.34146341463361</v>
          </cell>
          <cell r="I528">
            <v>0</v>
          </cell>
          <cell r="J528">
            <v>0</v>
          </cell>
          <cell r="K528">
            <v>602.34146341463361</v>
          </cell>
          <cell r="L528">
            <v>0</v>
          </cell>
        </row>
        <row r="529">
          <cell r="G529">
            <v>1</v>
          </cell>
          <cell r="H529">
            <v>2495.4146341463393</v>
          </cell>
          <cell r="I529">
            <v>0</v>
          </cell>
          <cell r="J529">
            <v>0</v>
          </cell>
          <cell r="K529">
            <v>2495.4146341463393</v>
          </cell>
          <cell r="L529">
            <v>0</v>
          </cell>
        </row>
        <row r="530">
          <cell r="G530">
            <v>0.1</v>
          </cell>
          <cell r="H530">
            <v>1622.7675000000002</v>
          </cell>
          <cell r="I530">
            <v>128.73600000000002</v>
          </cell>
          <cell r="J530">
            <v>0</v>
          </cell>
          <cell r="K530">
            <v>33.540750000000003</v>
          </cell>
          <cell r="L530">
            <v>0</v>
          </cell>
        </row>
        <row r="531">
          <cell r="G531" t="str">
            <v>04-03-020</v>
          </cell>
          <cell r="H531">
            <v>7054.808652439021</v>
          </cell>
          <cell r="I531">
            <v>300.83356097560966</v>
          </cell>
          <cell r="J531">
            <v>3622.6782439024382</v>
          </cell>
          <cell r="K531">
            <v>3131.2968475609732</v>
          </cell>
          <cell r="L531">
            <v>0</v>
          </cell>
        </row>
        <row r="532">
          <cell r="I532">
            <v>0</v>
          </cell>
          <cell r="J532">
            <v>0</v>
          </cell>
          <cell r="K532">
            <v>0</v>
          </cell>
          <cell r="L532">
            <v>0</v>
          </cell>
        </row>
        <row r="533">
          <cell r="G533">
            <v>1</v>
          </cell>
          <cell r="H533">
            <v>2934.288</v>
          </cell>
          <cell r="I533">
            <v>0</v>
          </cell>
          <cell r="J533">
            <v>2934.288</v>
          </cell>
          <cell r="K533">
            <v>0</v>
          </cell>
          <cell r="L533">
            <v>0</v>
          </cell>
        </row>
        <row r="534">
          <cell r="G534">
            <v>1</v>
          </cell>
          <cell r="H534">
            <v>688.39024390243844</v>
          </cell>
          <cell r="I534">
            <v>0</v>
          </cell>
          <cell r="J534">
            <v>688.39024390243844</v>
          </cell>
          <cell r="K534">
            <v>0</v>
          </cell>
          <cell r="L534">
            <v>0</v>
          </cell>
        </row>
        <row r="535">
          <cell r="G535">
            <v>1</v>
          </cell>
          <cell r="H535">
            <v>172.09756097560961</v>
          </cell>
          <cell r="I535">
            <v>172.09756097560961</v>
          </cell>
          <cell r="J535">
            <v>0</v>
          </cell>
          <cell r="K535">
            <v>0</v>
          </cell>
          <cell r="L535">
            <v>0</v>
          </cell>
        </row>
        <row r="536">
          <cell r="G536">
            <v>1</v>
          </cell>
          <cell r="H536">
            <v>602.34146341463361</v>
          </cell>
          <cell r="I536">
            <v>0</v>
          </cell>
          <cell r="J536">
            <v>0</v>
          </cell>
          <cell r="K536">
            <v>602.34146341463361</v>
          </cell>
          <cell r="L536">
            <v>0</v>
          </cell>
        </row>
        <row r="537">
          <cell r="G537">
            <v>1</v>
          </cell>
          <cell r="H537">
            <v>2495.4146341463393</v>
          </cell>
          <cell r="I537">
            <v>0</v>
          </cell>
          <cell r="J537">
            <v>0</v>
          </cell>
          <cell r="K537">
            <v>2495.4146341463393</v>
          </cell>
          <cell r="L537">
            <v>0</v>
          </cell>
        </row>
        <row r="538">
          <cell r="G538">
            <v>0.1</v>
          </cell>
          <cell r="H538">
            <v>1622.7675000000002</v>
          </cell>
          <cell r="I538">
            <v>128.73600000000002</v>
          </cell>
          <cell r="J538">
            <v>0</v>
          </cell>
          <cell r="K538">
            <v>33.540750000000003</v>
          </cell>
          <cell r="L538">
            <v>0</v>
          </cell>
        </row>
        <row r="539">
          <cell r="G539" t="str">
            <v>04-03-030</v>
          </cell>
          <cell r="H539">
            <v>7054.808652439021</v>
          </cell>
          <cell r="I539">
            <v>300.83356097560966</v>
          </cell>
          <cell r="J539">
            <v>3622.6782439024382</v>
          </cell>
          <cell r="K539">
            <v>3131.2968475609732</v>
          </cell>
          <cell r="L539">
            <v>0</v>
          </cell>
        </row>
        <row r="540">
          <cell r="I540">
            <v>0</v>
          </cell>
          <cell r="J540">
            <v>0</v>
          </cell>
          <cell r="K540">
            <v>0</v>
          </cell>
          <cell r="L540">
            <v>0</v>
          </cell>
        </row>
        <row r="541">
          <cell r="G541">
            <v>1</v>
          </cell>
          <cell r="H541">
            <v>2934.288</v>
          </cell>
          <cell r="I541">
            <v>0</v>
          </cell>
          <cell r="J541">
            <v>2934.288</v>
          </cell>
          <cell r="K541">
            <v>0</v>
          </cell>
          <cell r="L541">
            <v>0</v>
          </cell>
        </row>
        <row r="542">
          <cell r="G542">
            <v>1</v>
          </cell>
          <cell r="H542">
            <v>688.39024390243844</v>
          </cell>
          <cell r="I542">
            <v>0</v>
          </cell>
          <cell r="J542">
            <v>688.39024390243844</v>
          </cell>
          <cell r="K542">
            <v>0</v>
          </cell>
          <cell r="L542">
            <v>0</v>
          </cell>
        </row>
        <row r="543">
          <cell r="G543">
            <v>1</v>
          </cell>
          <cell r="H543">
            <v>172.09756097560961</v>
          </cell>
          <cell r="I543">
            <v>172.09756097560961</v>
          </cell>
          <cell r="J543">
            <v>0</v>
          </cell>
          <cell r="K543">
            <v>0</v>
          </cell>
          <cell r="L543">
            <v>0</v>
          </cell>
        </row>
        <row r="544">
          <cell r="G544">
            <v>1</v>
          </cell>
          <cell r="H544">
            <v>602.34146341463361</v>
          </cell>
          <cell r="I544">
            <v>0</v>
          </cell>
          <cell r="J544">
            <v>0</v>
          </cell>
          <cell r="K544">
            <v>602.34146341463361</v>
          </cell>
          <cell r="L544">
            <v>0</v>
          </cell>
        </row>
        <row r="545">
          <cell r="G545">
            <v>1</v>
          </cell>
          <cell r="H545">
            <v>2495.4146341463393</v>
          </cell>
          <cell r="I545">
            <v>0</v>
          </cell>
          <cell r="J545">
            <v>0</v>
          </cell>
          <cell r="K545">
            <v>2495.4146341463393</v>
          </cell>
          <cell r="L545">
            <v>0</v>
          </cell>
        </row>
        <row r="546">
          <cell r="G546">
            <v>0.1</v>
          </cell>
          <cell r="H546">
            <v>1622.7675000000002</v>
          </cell>
          <cell r="I546">
            <v>128.73600000000002</v>
          </cell>
          <cell r="J546">
            <v>0</v>
          </cell>
          <cell r="K546">
            <v>33.540750000000003</v>
          </cell>
          <cell r="L546">
            <v>0</v>
          </cell>
        </row>
        <row r="547">
          <cell r="G547" t="str">
            <v>04-03-040</v>
          </cell>
          <cell r="H547">
            <v>7054.808652439021</v>
          </cell>
          <cell r="I547">
            <v>300.83356097560966</v>
          </cell>
          <cell r="J547">
            <v>3622.6782439024382</v>
          </cell>
          <cell r="K547">
            <v>3131.2968475609732</v>
          </cell>
          <cell r="L547">
            <v>0</v>
          </cell>
        </row>
        <row r="548">
          <cell r="I548">
            <v>0</v>
          </cell>
          <cell r="J548">
            <v>0</v>
          </cell>
          <cell r="K548">
            <v>0</v>
          </cell>
          <cell r="L548">
            <v>0</v>
          </cell>
        </row>
        <row r="549">
          <cell r="G549">
            <v>1</v>
          </cell>
          <cell r="H549">
            <v>2934.288</v>
          </cell>
          <cell r="I549">
            <v>0</v>
          </cell>
          <cell r="J549">
            <v>2934.288</v>
          </cell>
          <cell r="K549">
            <v>0</v>
          </cell>
          <cell r="L549">
            <v>0</v>
          </cell>
        </row>
        <row r="550">
          <cell r="G550">
            <v>1</v>
          </cell>
          <cell r="H550">
            <v>688.39024390243844</v>
          </cell>
          <cell r="I550">
            <v>0</v>
          </cell>
          <cell r="J550">
            <v>688.39024390243844</v>
          </cell>
          <cell r="K550">
            <v>0</v>
          </cell>
          <cell r="L550">
            <v>0</v>
          </cell>
        </row>
        <row r="551">
          <cell r="G551">
            <v>1</v>
          </cell>
          <cell r="H551">
            <v>172.09756097560961</v>
          </cell>
          <cell r="I551">
            <v>172.09756097560961</v>
          </cell>
          <cell r="J551">
            <v>0</v>
          </cell>
          <cell r="K551">
            <v>0</v>
          </cell>
          <cell r="L551">
            <v>0</v>
          </cell>
        </row>
        <row r="552">
          <cell r="G552">
            <v>1</v>
          </cell>
          <cell r="H552">
            <v>602.34146341463361</v>
          </cell>
          <cell r="I552">
            <v>0</v>
          </cell>
          <cell r="J552">
            <v>0</v>
          </cell>
          <cell r="K552">
            <v>602.34146341463361</v>
          </cell>
          <cell r="L552">
            <v>0</v>
          </cell>
        </row>
        <row r="553">
          <cell r="G553">
            <v>1</v>
          </cell>
          <cell r="H553">
            <v>2495.4146341463393</v>
          </cell>
          <cell r="I553">
            <v>0</v>
          </cell>
          <cell r="J553">
            <v>0</v>
          </cell>
          <cell r="K553">
            <v>2495.4146341463393</v>
          </cell>
          <cell r="L553">
            <v>0</v>
          </cell>
        </row>
        <row r="554">
          <cell r="G554">
            <v>0.1</v>
          </cell>
          <cell r="H554">
            <v>1622.7675000000002</v>
          </cell>
          <cell r="I554">
            <v>128.73600000000002</v>
          </cell>
          <cell r="J554">
            <v>0</v>
          </cell>
          <cell r="K554">
            <v>33.540750000000003</v>
          </cell>
          <cell r="L554">
            <v>0</v>
          </cell>
        </row>
        <row r="555">
          <cell r="G555" t="str">
            <v>04-03-042</v>
          </cell>
          <cell r="H555">
            <v>7054.808652439021</v>
          </cell>
          <cell r="I555">
            <v>300.83356097560966</v>
          </cell>
          <cell r="J555">
            <v>3622.6782439024382</v>
          </cell>
          <cell r="K555">
            <v>3131.2968475609732</v>
          </cell>
          <cell r="L555">
            <v>0</v>
          </cell>
        </row>
        <row r="556">
          <cell r="I556">
            <v>0</v>
          </cell>
          <cell r="J556">
            <v>0</v>
          </cell>
          <cell r="K556">
            <v>0</v>
          </cell>
          <cell r="L556">
            <v>0</v>
          </cell>
        </row>
        <row r="557">
          <cell r="G557">
            <v>1</v>
          </cell>
          <cell r="H557">
            <v>2934.288</v>
          </cell>
          <cell r="I557">
            <v>0</v>
          </cell>
          <cell r="J557">
            <v>2934.288</v>
          </cell>
          <cell r="K557">
            <v>0</v>
          </cell>
          <cell r="L557">
            <v>0</v>
          </cell>
        </row>
        <row r="558">
          <cell r="G558">
            <v>1</v>
          </cell>
          <cell r="H558">
            <v>688.39024390243844</v>
          </cell>
          <cell r="I558">
            <v>0</v>
          </cell>
          <cell r="J558">
            <v>688.39024390243844</v>
          </cell>
          <cell r="K558">
            <v>0</v>
          </cell>
          <cell r="L558">
            <v>0</v>
          </cell>
        </row>
        <row r="559">
          <cell r="G559">
            <v>1</v>
          </cell>
          <cell r="H559">
            <v>172.09756097560961</v>
          </cell>
          <cell r="I559">
            <v>172.09756097560961</v>
          </cell>
          <cell r="J559">
            <v>0</v>
          </cell>
          <cell r="K559">
            <v>0</v>
          </cell>
          <cell r="L559">
            <v>0</v>
          </cell>
        </row>
        <row r="560">
          <cell r="G560">
            <v>1</v>
          </cell>
          <cell r="H560">
            <v>602.34146341463361</v>
          </cell>
          <cell r="I560">
            <v>0</v>
          </cell>
          <cell r="J560">
            <v>0</v>
          </cell>
          <cell r="K560">
            <v>602.34146341463361</v>
          </cell>
          <cell r="L560">
            <v>0</v>
          </cell>
        </row>
        <row r="561">
          <cell r="G561">
            <v>1</v>
          </cell>
          <cell r="H561">
            <v>2495.4146341463393</v>
          </cell>
          <cell r="I561">
            <v>0</v>
          </cell>
          <cell r="J561">
            <v>0</v>
          </cell>
          <cell r="K561">
            <v>2495.4146341463393</v>
          </cell>
          <cell r="L561">
            <v>0</v>
          </cell>
        </row>
        <row r="562">
          <cell r="G562">
            <v>0.1</v>
          </cell>
          <cell r="H562">
            <v>1622.7675000000002</v>
          </cell>
          <cell r="I562">
            <v>128.73600000000002</v>
          </cell>
          <cell r="J562">
            <v>0</v>
          </cell>
          <cell r="K562">
            <v>33.540750000000003</v>
          </cell>
          <cell r="L562">
            <v>0</v>
          </cell>
        </row>
        <row r="563">
          <cell r="G563" t="str">
            <v>04-03-045</v>
          </cell>
          <cell r="H563">
            <v>7054.808652439021</v>
          </cell>
          <cell r="I563">
            <v>300.83356097560966</v>
          </cell>
          <cell r="J563">
            <v>3622.6782439024382</v>
          </cell>
          <cell r="K563">
            <v>3131.2968475609732</v>
          </cell>
          <cell r="L563">
            <v>0</v>
          </cell>
        </row>
        <row r="564">
          <cell r="I564">
            <v>0</v>
          </cell>
          <cell r="J564">
            <v>0</v>
          </cell>
          <cell r="K564">
            <v>0</v>
          </cell>
          <cell r="L564">
            <v>0</v>
          </cell>
        </row>
        <row r="565">
          <cell r="G565">
            <v>0.1236</v>
          </cell>
          <cell r="H565">
            <v>271367.72653846152</v>
          </cell>
          <cell r="I565">
            <v>4805.5680000000002</v>
          </cell>
          <cell r="J565">
            <v>26377.785</v>
          </cell>
          <cell r="K565">
            <v>2357.6980001538464</v>
          </cell>
          <cell r="L565">
            <v>0</v>
          </cell>
        </row>
        <row r="566">
          <cell r="G566">
            <v>2.5673940949935812</v>
          </cell>
          <cell r="H566">
            <v>2347.3699489149039</v>
          </cell>
          <cell r="I566">
            <v>30.805027722918918</v>
          </cell>
          <cell r="J566">
            <v>4968.9844604559585</v>
          </cell>
          <cell r="K566">
            <v>1026.8342574306307</v>
          </cell>
          <cell r="L566">
            <v>0</v>
          </cell>
        </row>
        <row r="567">
          <cell r="G567">
            <v>1</v>
          </cell>
          <cell r="H567">
            <v>30020</v>
          </cell>
          <cell r="I567">
            <v>0</v>
          </cell>
          <cell r="J567">
            <v>30020</v>
          </cell>
          <cell r="K567">
            <v>0</v>
          </cell>
          <cell r="L567">
            <v>0</v>
          </cell>
        </row>
        <row r="568">
          <cell r="G568">
            <v>0.3</v>
          </cell>
          <cell r="H568">
            <v>10524.508732519973</v>
          </cell>
          <cell r="I568">
            <v>2873.4782631016046</v>
          </cell>
          <cell r="J568">
            <v>283.87435665438721</v>
          </cell>
          <cell r="K568">
            <v>0</v>
          </cell>
          <cell r="L568">
            <v>0</v>
          </cell>
        </row>
        <row r="569">
          <cell r="G569">
            <v>0.1</v>
          </cell>
          <cell r="H569">
            <v>8595.84</v>
          </cell>
          <cell r="I569">
            <v>859.58400000000006</v>
          </cell>
          <cell r="J569">
            <v>0</v>
          </cell>
          <cell r="K569">
            <v>0</v>
          </cell>
          <cell r="L569">
            <v>0</v>
          </cell>
        </row>
        <row r="570">
          <cell r="G570">
            <v>1</v>
          </cell>
          <cell r="H570">
            <v>12500</v>
          </cell>
          <cell r="I570">
            <v>0</v>
          </cell>
          <cell r="J570">
            <v>0</v>
          </cell>
          <cell r="K570">
            <v>12500</v>
          </cell>
          <cell r="L570">
            <v>0</v>
          </cell>
        </row>
        <row r="571">
          <cell r="G571">
            <v>0.1236</v>
          </cell>
          <cell r="H571">
            <v>4800</v>
          </cell>
          <cell r="I571">
            <v>0</v>
          </cell>
          <cell r="J571">
            <v>0</v>
          </cell>
          <cell r="K571">
            <v>0</v>
          </cell>
          <cell r="L571">
            <v>593.28</v>
          </cell>
        </row>
        <row r="572">
          <cell r="G572">
            <v>1.1499999999999999</v>
          </cell>
          <cell r="H572">
            <v>16477.812257584475</v>
          </cell>
          <cell r="I572">
            <v>0</v>
          </cell>
          <cell r="J572">
            <v>189.49484096222147</v>
          </cell>
          <cell r="K572">
            <v>0</v>
          </cell>
          <cell r="L572">
            <v>0</v>
          </cell>
        </row>
        <row r="573">
          <cell r="G573">
            <v>3</v>
          </cell>
          <cell r="H573">
            <v>16477.812257584475</v>
          </cell>
          <cell r="I573">
            <v>494.33436772753424</v>
          </cell>
          <cell r="J573">
            <v>0</v>
          </cell>
          <cell r="K573">
            <v>0</v>
          </cell>
          <cell r="L573">
            <v>0</v>
          </cell>
        </row>
        <row r="574">
          <cell r="G574" t="str">
            <v>04-03-050</v>
          </cell>
          <cell r="H574">
            <v>87381.720574209103</v>
          </cell>
          <cell r="I574">
            <v>9063.7696585520571</v>
          </cell>
          <cell r="J574">
            <v>61840.138658072567</v>
          </cell>
          <cell r="K574">
            <v>15884.532257584477</v>
          </cell>
          <cell r="L574">
            <v>593.28</v>
          </cell>
        </row>
        <row r="575">
          <cell r="I575">
            <v>0</v>
          </cell>
          <cell r="J575">
            <v>0</v>
          </cell>
          <cell r="K575">
            <v>0</v>
          </cell>
          <cell r="L575">
            <v>0</v>
          </cell>
        </row>
        <row r="576">
          <cell r="G576">
            <v>1.05</v>
          </cell>
          <cell r="H576">
            <v>35961.1</v>
          </cell>
          <cell r="I576">
            <v>0</v>
          </cell>
          <cell r="J576">
            <v>37759.154999999999</v>
          </cell>
          <cell r="K576">
            <v>0</v>
          </cell>
          <cell r="L576">
            <v>0</v>
          </cell>
        </row>
        <row r="577">
          <cell r="G577">
            <v>1.6685999999999999E-2</v>
          </cell>
          <cell r="H577">
            <v>225574.19865384616</v>
          </cell>
          <cell r="I577">
            <v>616.31409599999995</v>
          </cell>
          <cell r="J577">
            <v>2850.1356599999999</v>
          </cell>
          <cell r="K577">
            <v>297.48132273807693</v>
          </cell>
          <cell r="L577">
            <v>0</v>
          </cell>
        </row>
        <row r="578">
          <cell r="G578">
            <v>0.76739999999999997</v>
          </cell>
          <cell r="H578">
            <v>8600.1923076923085</v>
          </cell>
          <cell r="I578">
            <v>0</v>
          </cell>
          <cell r="J578">
            <v>0</v>
          </cell>
          <cell r="K578">
            <v>6599.7875769230768</v>
          </cell>
          <cell r="L578">
            <v>0</v>
          </cell>
        </row>
        <row r="579">
          <cell r="G579">
            <v>0.76739999999999997</v>
          </cell>
          <cell r="H579">
            <v>4300.0961538461543</v>
          </cell>
          <cell r="I579">
            <v>0</v>
          </cell>
          <cell r="J579">
            <v>0</v>
          </cell>
          <cell r="K579">
            <v>3299.8937884615384</v>
          </cell>
          <cell r="L579">
            <v>0</v>
          </cell>
        </row>
        <row r="580">
          <cell r="G580">
            <v>23.148148148148152</v>
          </cell>
          <cell r="H580">
            <v>77.274974238328667</v>
          </cell>
          <cell r="I580">
            <v>0</v>
          </cell>
          <cell r="J580">
            <v>0</v>
          </cell>
          <cell r="K580">
            <v>0</v>
          </cell>
          <cell r="L580">
            <v>1788.772551813164</v>
          </cell>
        </row>
        <row r="581">
          <cell r="G581">
            <v>1.6685999999999999E-2</v>
          </cell>
          <cell r="H581">
            <v>4800</v>
          </cell>
          <cell r="I581">
            <v>0</v>
          </cell>
          <cell r="J581">
            <v>0</v>
          </cell>
          <cell r="K581">
            <v>0</v>
          </cell>
          <cell r="L581">
            <v>80.092799999999997</v>
          </cell>
        </row>
        <row r="582">
          <cell r="G582">
            <v>0.05</v>
          </cell>
          <cell r="H582">
            <v>1622.7675000000002</v>
          </cell>
          <cell r="I582">
            <v>64.368000000000009</v>
          </cell>
          <cell r="J582">
            <v>0</v>
          </cell>
          <cell r="K582">
            <v>16.770375000000001</v>
          </cell>
          <cell r="L582">
            <v>0</v>
          </cell>
        </row>
        <row r="583">
          <cell r="G583">
            <v>1.1499999999999999</v>
          </cell>
          <cell r="H583">
            <v>12082.798414935856</v>
          </cell>
          <cell r="I583">
            <v>0</v>
          </cell>
          <cell r="J583">
            <v>138.95218177176233</v>
          </cell>
          <cell r="K583">
            <v>0</v>
          </cell>
          <cell r="L583">
            <v>0</v>
          </cell>
        </row>
        <row r="584">
          <cell r="G584">
            <v>3</v>
          </cell>
          <cell r="H584">
            <v>12082.798414935856</v>
          </cell>
          <cell r="I584">
            <v>362.48395244807574</v>
          </cell>
          <cell r="J584">
            <v>0</v>
          </cell>
          <cell r="K584">
            <v>0</v>
          </cell>
          <cell r="L584">
            <v>0</v>
          </cell>
        </row>
        <row r="585">
          <cell r="G585" t="str">
            <v>05-01-010</v>
          </cell>
          <cell r="H585">
            <v>53874.207305155687</v>
          </cell>
          <cell r="I585">
            <v>1043.1660484480758</v>
          </cell>
          <cell r="J585">
            <v>40748.24284177176</v>
          </cell>
          <cell r="K585">
            <v>10213.933063122693</v>
          </cell>
          <cell r="L585">
            <v>1868.8653518131639</v>
          </cell>
        </row>
        <row r="586">
          <cell r="I586">
            <v>0</v>
          </cell>
          <cell r="J586">
            <v>0</v>
          </cell>
          <cell r="K586">
            <v>0</v>
          </cell>
          <cell r="L586">
            <v>0</v>
          </cell>
        </row>
        <row r="587">
          <cell r="G587">
            <v>12.875</v>
          </cell>
          <cell r="H587">
            <v>1939.98</v>
          </cell>
          <cell r="I587">
            <v>0</v>
          </cell>
          <cell r="J587">
            <v>24977.2425</v>
          </cell>
          <cell r="K587">
            <v>0</v>
          </cell>
          <cell r="L587">
            <v>0</v>
          </cell>
        </row>
        <row r="588">
          <cell r="G588">
            <v>1.6995E-2</v>
          </cell>
          <cell r="H588">
            <v>225574.19865384616</v>
          </cell>
          <cell r="I588">
            <v>627.72731999999996</v>
          </cell>
          <cell r="J588">
            <v>2902.9159500000001</v>
          </cell>
          <cell r="K588">
            <v>302.99023612211539</v>
          </cell>
          <cell r="L588">
            <v>0</v>
          </cell>
        </row>
        <row r="589">
          <cell r="G589">
            <v>1.25</v>
          </cell>
          <cell r="H589">
            <v>283.5</v>
          </cell>
          <cell r="I589">
            <v>0</v>
          </cell>
          <cell r="J589">
            <v>354.375</v>
          </cell>
          <cell r="K589">
            <v>0</v>
          </cell>
          <cell r="L589">
            <v>0</v>
          </cell>
        </row>
        <row r="590">
          <cell r="G590">
            <v>0.76739999999999997</v>
          </cell>
          <cell r="H590">
            <v>8600.1923076923085</v>
          </cell>
          <cell r="I590">
            <v>0</v>
          </cell>
          <cell r="J590">
            <v>0</v>
          </cell>
          <cell r="K590">
            <v>6599.7875769230768</v>
          </cell>
          <cell r="L590">
            <v>0</v>
          </cell>
        </row>
        <row r="591">
          <cell r="G591">
            <v>0.76739999999999997</v>
          </cell>
          <cell r="H591">
            <v>4300.0961538461543</v>
          </cell>
          <cell r="I591">
            <v>0</v>
          </cell>
          <cell r="J591">
            <v>0</v>
          </cell>
          <cell r="K591">
            <v>3299.8937884615384</v>
          </cell>
          <cell r="L591">
            <v>0</v>
          </cell>
        </row>
        <row r="592">
          <cell r="G592">
            <v>12.875</v>
          </cell>
          <cell r="H592">
            <v>77.274974238328667</v>
          </cell>
          <cell r="I592">
            <v>0</v>
          </cell>
          <cell r="J592">
            <v>0</v>
          </cell>
          <cell r="K592">
            <v>0</v>
          </cell>
          <cell r="L592">
            <v>994.91529331848164</v>
          </cell>
        </row>
        <row r="593">
          <cell r="G593">
            <v>1.6995E-2</v>
          </cell>
          <cell r="H593">
            <v>4800</v>
          </cell>
          <cell r="I593">
            <v>0</v>
          </cell>
          <cell r="J593">
            <v>0</v>
          </cell>
          <cell r="K593">
            <v>0</v>
          </cell>
          <cell r="L593">
            <v>81.575999999999993</v>
          </cell>
        </row>
        <row r="594">
          <cell r="G594">
            <v>0.05</v>
          </cell>
          <cell r="H594">
            <v>1622.7675000000002</v>
          </cell>
          <cell r="I594">
            <v>64.368000000000009</v>
          </cell>
          <cell r="J594">
            <v>0</v>
          </cell>
          <cell r="K594">
            <v>16.770375000000001</v>
          </cell>
          <cell r="L594">
            <v>0</v>
          </cell>
        </row>
        <row r="595">
          <cell r="G595">
            <v>1.1499999999999999</v>
          </cell>
          <cell r="H595">
            <v>11295.933269825213</v>
          </cell>
          <cell r="I595">
            <v>0</v>
          </cell>
          <cell r="J595">
            <v>129.90323260298993</v>
          </cell>
          <cell r="K595">
            <v>0</v>
          </cell>
          <cell r="L595">
            <v>0</v>
          </cell>
        </row>
        <row r="596">
          <cell r="G596">
            <v>3</v>
          </cell>
          <cell r="H596">
            <v>11295.933269825213</v>
          </cell>
          <cell r="I596">
            <v>338.87799809475638</v>
          </cell>
          <cell r="J596">
            <v>0</v>
          </cell>
          <cell r="K596">
            <v>0</v>
          </cell>
          <cell r="L596">
            <v>0</v>
          </cell>
        </row>
        <row r="597">
          <cell r="G597" t="str">
            <v>05-01-011</v>
          </cell>
          <cell r="H597">
            <v>40691.343270522957</v>
          </cell>
          <cell r="I597">
            <v>1030.9733180947565</v>
          </cell>
          <cell r="J597">
            <v>28364.436682602987</v>
          </cell>
          <cell r="K597">
            <v>10219.44197650673</v>
          </cell>
          <cell r="L597">
            <v>1076.4912933184817</v>
          </cell>
        </row>
        <row r="598">
          <cell r="I598">
            <v>0</v>
          </cell>
          <cell r="J598">
            <v>0</v>
          </cell>
          <cell r="K598">
            <v>0</v>
          </cell>
          <cell r="L598">
            <v>0</v>
          </cell>
        </row>
        <row r="599">
          <cell r="G599">
            <v>13.570487483530959</v>
          </cell>
          <cell r="H599">
            <v>840</v>
          </cell>
          <cell r="I599">
            <v>0</v>
          </cell>
          <cell r="J599">
            <v>11399.209486166006</v>
          </cell>
          <cell r="K599">
            <v>0</v>
          </cell>
          <cell r="L599">
            <v>0</v>
          </cell>
        </row>
        <row r="600">
          <cell r="G600">
            <v>1.2360000000000001E-2</v>
          </cell>
          <cell r="H600">
            <v>225574.19865384616</v>
          </cell>
          <cell r="I600">
            <v>456.52896000000004</v>
          </cell>
          <cell r="J600">
            <v>2111.2116000000001</v>
          </cell>
          <cell r="K600">
            <v>220.35653536153848</v>
          </cell>
          <cell r="L600">
            <v>0</v>
          </cell>
        </row>
        <row r="601">
          <cell r="G601">
            <v>7.4999999999999997E-2</v>
          </cell>
          <cell r="H601">
            <v>5800</v>
          </cell>
          <cell r="I601">
            <v>0</v>
          </cell>
          <cell r="J601">
            <v>435</v>
          </cell>
          <cell r="K601">
            <v>0</v>
          </cell>
          <cell r="L601">
            <v>0</v>
          </cell>
        </row>
        <row r="602">
          <cell r="G602">
            <v>1.25</v>
          </cell>
          <cell r="H602">
            <v>283.5</v>
          </cell>
          <cell r="I602">
            <v>0</v>
          </cell>
          <cell r="J602">
            <v>354.375</v>
          </cell>
          <cell r="K602">
            <v>0</v>
          </cell>
          <cell r="L602">
            <v>0</v>
          </cell>
        </row>
        <row r="603">
          <cell r="G603">
            <v>0.57999999999999996</v>
          </cell>
          <cell r="H603">
            <v>8600.1923076923085</v>
          </cell>
          <cell r="I603">
            <v>0</v>
          </cell>
          <cell r="J603">
            <v>0</v>
          </cell>
          <cell r="K603">
            <v>4988.1115384615377</v>
          </cell>
          <cell r="L603">
            <v>0</v>
          </cell>
        </row>
        <row r="604">
          <cell r="G604">
            <v>0.57999999999999996</v>
          </cell>
          <cell r="H604">
            <v>4300.0961538461543</v>
          </cell>
          <cell r="I604">
            <v>0</v>
          </cell>
          <cell r="J604">
            <v>0</v>
          </cell>
          <cell r="K604">
            <v>2494.0557692307689</v>
          </cell>
          <cell r="L604">
            <v>0</v>
          </cell>
        </row>
        <row r="605">
          <cell r="G605">
            <v>13.570487483530959</v>
          </cell>
          <cell r="H605">
            <v>77.274974238328667</v>
          </cell>
          <cell r="I605">
            <v>0</v>
          </cell>
          <cell r="J605">
            <v>0</v>
          </cell>
          <cell r="K605">
            <v>0</v>
          </cell>
          <cell r="L605">
            <v>1048.6590706914164</v>
          </cell>
        </row>
        <row r="606">
          <cell r="G606">
            <v>1.2360000000000001E-2</v>
          </cell>
          <cell r="H606">
            <v>4800</v>
          </cell>
          <cell r="I606">
            <v>0</v>
          </cell>
          <cell r="J606">
            <v>0</v>
          </cell>
          <cell r="K606">
            <v>0</v>
          </cell>
          <cell r="L606">
            <v>59.328000000000003</v>
          </cell>
        </row>
        <row r="607">
          <cell r="G607">
            <v>0.05</v>
          </cell>
          <cell r="H607">
            <v>1622.7675000000002</v>
          </cell>
          <cell r="I607">
            <v>64.368000000000009</v>
          </cell>
          <cell r="J607">
            <v>0</v>
          </cell>
          <cell r="K607">
            <v>16.770375000000001</v>
          </cell>
          <cell r="L607">
            <v>0</v>
          </cell>
        </row>
        <row r="608">
          <cell r="G608">
            <v>1.1499999999999999</v>
          </cell>
          <cell r="H608">
            <v>8827.2812887452619</v>
          </cell>
          <cell r="I608">
            <v>0</v>
          </cell>
          <cell r="J608">
            <v>101.51373482057051</v>
          </cell>
          <cell r="K608">
            <v>0</v>
          </cell>
          <cell r="L608">
            <v>0</v>
          </cell>
        </row>
        <row r="609">
          <cell r="G609">
            <v>3</v>
          </cell>
          <cell r="H609">
            <v>8827.2812887452619</v>
          </cell>
          <cell r="I609">
            <v>264.81843866235789</v>
          </cell>
          <cell r="J609">
            <v>0</v>
          </cell>
          <cell r="K609">
            <v>0</v>
          </cell>
          <cell r="L609">
            <v>0</v>
          </cell>
        </row>
        <row r="610">
          <cell r="G610" t="str">
            <v>05-02-010</v>
          </cell>
          <cell r="H610">
            <v>24014.306508394195</v>
          </cell>
          <cell r="I610">
            <v>785.71539866235798</v>
          </cell>
          <cell r="J610">
            <v>14401.309820986577</v>
          </cell>
          <cell r="K610">
            <v>7719.2942180538448</v>
          </cell>
          <cell r="L610">
            <v>1107.9870706914164</v>
          </cell>
        </row>
        <row r="611">
          <cell r="I611">
            <v>0</v>
          </cell>
          <cell r="J611">
            <v>0</v>
          </cell>
          <cell r="K611">
            <v>0</v>
          </cell>
          <cell r="L611">
            <v>0</v>
          </cell>
        </row>
        <row r="612">
          <cell r="G612">
            <v>13.570487483530959</v>
          </cell>
          <cell r="H612">
            <v>910</v>
          </cell>
          <cell r="I612">
            <v>0</v>
          </cell>
          <cell r="J612">
            <v>12349.143610013172</v>
          </cell>
          <cell r="K612">
            <v>0</v>
          </cell>
          <cell r="L612">
            <v>0</v>
          </cell>
        </row>
        <row r="613">
          <cell r="G613">
            <v>1.6995E-2</v>
          </cell>
          <cell r="H613">
            <v>225574.19865384616</v>
          </cell>
          <cell r="I613">
            <v>627.72731999999996</v>
          </cell>
          <cell r="J613">
            <v>2902.9159500000001</v>
          </cell>
          <cell r="K613">
            <v>302.99023612211539</v>
          </cell>
          <cell r="L613">
            <v>0</v>
          </cell>
        </row>
        <row r="614">
          <cell r="G614">
            <v>7.4999999999999997E-2</v>
          </cell>
          <cell r="H614">
            <v>5800</v>
          </cell>
          <cell r="I614">
            <v>0</v>
          </cell>
          <cell r="J614">
            <v>435</v>
          </cell>
          <cell r="K614">
            <v>0</v>
          </cell>
          <cell r="L614">
            <v>0</v>
          </cell>
        </row>
        <row r="615">
          <cell r="G615">
            <v>1.25</v>
          </cell>
          <cell r="H615">
            <v>283.5</v>
          </cell>
          <cell r="I615">
            <v>0</v>
          </cell>
          <cell r="J615">
            <v>354.375</v>
          </cell>
          <cell r="K615">
            <v>0</v>
          </cell>
          <cell r="L615">
            <v>0</v>
          </cell>
        </row>
        <row r="616">
          <cell r="G616">
            <v>0.57999999999999996</v>
          </cell>
          <cell r="H616">
            <v>8600.1923076923085</v>
          </cell>
          <cell r="I616">
            <v>0</v>
          </cell>
          <cell r="J616">
            <v>0</v>
          </cell>
          <cell r="K616">
            <v>4988.1115384615377</v>
          </cell>
          <cell r="L616">
            <v>0</v>
          </cell>
        </row>
        <row r="617">
          <cell r="G617">
            <v>0.57999999999999996</v>
          </cell>
          <cell r="H617">
            <v>4300.0961538461543</v>
          </cell>
          <cell r="I617">
            <v>0</v>
          </cell>
          <cell r="J617">
            <v>0</v>
          </cell>
          <cell r="K617">
            <v>2494.0557692307689</v>
          </cell>
          <cell r="L617">
            <v>0</v>
          </cell>
        </row>
        <row r="618">
          <cell r="G618">
            <v>13.570487483530959</v>
          </cell>
          <cell r="H618">
            <v>77.274974238328667</v>
          </cell>
          <cell r="I618">
            <v>0</v>
          </cell>
          <cell r="J618">
            <v>0</v>
          </cell>
          <cell r="K618">
            <v>0</v>
          </cell>
          <cell r="L618">
            <v>1048.6590706914164</v>
          </cell>
        </row>
        <row r="619">
          <cell r="G619">
            <v>1.6995E-2</v>
          </cell>
          <cell r="H619">
            <v>4800</v>
          </cell>
          <cell r="I619">
            <v>0</v>
          </cell>
          <cell r="J619">
            <v>0</v>
          </cell>
          <cell r="K619">
            <v>0</v>
          </cell>
          <cell r="L619">
            <v>81.575999999999993</v>
          </cell>
        </row>
        <row r="620">
          <cell r="G620">
            <v>0.05</v>
          </cell>
          <cell r="H620">
            <v>1622.7675000000002</v>
          </cell>
          <cell r="I620">
            <v>64.368000000000009</v>
          </cell>
          <cell r="J620">
            <v>0</v>
          </cell>
          <cell r="K620">
            <v>16.770375000000001</v>
          </cell>
          <cell r="L620">
            <v>0</v>
          </cell>
        </row>
        <row r="621">
          <cell r="G621">
            <v>1.1499999999999999</v>
          </cell>
          <cell r="H621">
            <v>8932.1629895058395</v>
          </cell>
          <cell r="I621">
            <v>0</v>
          </cell>
          <cell r="J621">
            <v>102.71987437931715</v>
          </cell>
          <cell r="K621">
            <v>0</v>
          </cell>
          <cell r="L621">
            <v>0</v>
          </cell>
        </row>
        <row r="622">
          <cell r="G622">
            <v>3</v>
          </cell>
          <cell r="H622">
            <v>8932.1629895058395</v>
          </cell>
          <cell r="I622">
            <v>267.96488968517519</v>
          </cell>
          <cell r="J622">
            <v>0</v>
          </cell>
          <cell r="K622">
            <v>0</v>
          </cell>
          <cell r="L622">
            <v>0</v>
          </cell>
        </row>
        <row r="623">
          <cell r="G623" t="str">
            <v>05-02-020</v>
          </cell>
          <cell r="H623">
            <v>26036.377633583506</v>
          </cell>
          <cell r="I623">
            <v>960.06020968517521</v>
          </cell>
          <cell r="J623">
            <v>16144.154434392491</v>
          </cell>
          <cell r="K623">
            <v>7801.9279188144228</v>
          </cell>
          <cell r="L623">
            <v>1130.2350706914165</v>
          </cell>
        </row>
        <row r="624">
          <cell r="I624">
            <v>0</v>
          </cell>
          <cell r="J624">
            <v>0</v>
          </cell>
          <cell r="K624">
            <v>0</v>
          </cell>
          <cell r="L624">
            <v>0</v>
          </cell>
        </row>
        <row r="625">
          <cell r="G625">
            <v>1.1742000000000001E-2</v>
          </cell>
          <cell r="H625">
            <v>271367.72653846152</v>
          </cell>
          <cell r="I625">
            <v>456.52896000000004</v>
          </cell>
          <cell r="J625">
            <v>2505.8895750000001</v>
          </cell>
          <cell r="K625">
            <v>223.98131001461539</v>
          </cell>
          <cell r="L625">
            <v>0</v>
          </cell>
        </row>
        <row r="626">
          <cell r="G626">
            <v>0.16666666666666666</v>
          </cell>
          <cell r="H626">
            <v>7668.0000000000009</v>
          </cell>
          <cell r="I626">
            <v>1278</v>
          </cell>
          <cell r="J626">
            <v>0</v>
          </cell>
          <cell r="K626">
            <v>0</v>
          </cell>
          <cell r="L626">
            <v>0</v>
          </cell>
        </row>
        <row r="627">
          <cell r="G627">
            <v>2</v>
          </cell>
          <cell r="H627">
            <v>1760</v>
          </cell>
          <cell r="I627">
            <v>3520</v>
          </cell>
          <cell r="J627">
            <v>0</v>
          </cell>
          <cell r="K627">
            <v>0</v>
          </cell>
          <cell r="L627">
            <v>0</v>
          </cell>
        </row>
        <row r="628">
          <cell r="G628">
            <v>0.93020000000000003</v>
          </cell>
          <cell r="H628">
            <v>8600.1923076923085</v>
          </cell>
          <cell r="I628">
            <v>0</v>
          </cell>
          <cell r="J628">
            <v>0</v>
          </cell>
          <cell r="K628">
            <v>7999.8988846153843</v>
          </cell>
          <cell r="L628">
            <v>0</v>
          </cell>
        </row>
        <row r="629">
          <cell r="G629">
            <v>1.1742000000000001E-2</v>
          </cell>
          <cell r="H629">
            <v>4800</v>
          </cell>
          <cell r="I629">
            <v>0</v>
          </cell>
          <cell r="J629">
            <v>0</v>
          </cell>
          <cell r="K629">
            <v>0</v>
          </cell>
          <cell r="L629">
            <v>56.361600000000003</v>
          </cell>
        </row>
        <row r="630">
          <cell r="G630">
            <v>0.1</v>
          </cell>
          <cell r="H630">
            <v>1622.7675000000002</v>
          </cell>
          <cell r="I630">
            <v>128.73600000000002</v>
          </cell>
          <cell r="J630">
            <v>0</v>
          </cell>
          <cell r="K630">
            <v>33.540750000000003</v>
          </cell>
          <cell r="L630">
            <v>0</v>
          </cell>
        </row>
        <row r="631">
          <cell r="G631">
            <v>1.1499999999999999</v>
          </cell>
          <cell r="H631">
            <v>8313.7825446299994</v>
          </cell>
          <cell r="I631">
            <v>0</v>
          </cell>
          <cell r="J631">
            <v>95.608499263244994</v>
          </cell>
          <cell r="K631">
            <v>0</v>
          </cell>
          <cell r="L631">
            <v>0</v>
          </cell>
        </row>
        <row r="632">
          <cell r="G632">
            <v>3</v>
          </cell>
          <cell r="H632">
            <v>8313.7825446299994</v>
          </cell>
          <cell r="I632">
            <v>249.41347633890001</v>
          </cell>
          <cell r="J632">
            <v>0</v>
          </cell>
          <cell r="K632">
            <v>0</v>
          </cell>
          <cell r="L632">
            <v>0</v>
          </cell>
        </row>
        <row r="633">
          <cell r="G633" t="str">
            <v>06-01-010</v>
          </cell>
          <cell r="H633">
            <v>16547.959055232142</v>
          </cell>
          <cell r="I633">
            <v>5632.6784363388997</v>
          </cell>
          <cell r="J633">
            <v>2601.4980742632451</v>
          </cell>
          <cell r="K633">
            <v>8257.4209446299992</v>
          </cell>
          <cell r="L633">
            <v>56.361600000000003</v>
          </cell>
        </row>
        <row r="634">
          <cell r="I634">
            <v>0</v>
          </cell>
          <cell r="J634">
            <v>0</v>
          </cell>
          <cell r="K634">
            <v>0</v>
          </cell>
          <cell r="L634">
            <v>0</v>
          </cell>
        </row>
        <row r="635">
          <cell r="G635">
            <v>9.8879999999999992E-3</v>
          </cell>
          <cell r="H635">
            <v>271367.72653846152</v>
          </cell>
          <cell r="I635">
            <v>384.44543999999996</v>
          </cell>
          <cell r="J635">
            <v>2110.2228</v>
          </cell>
          <cell r="K635">
            <v>188.61584001230767</v>
          </cell>
          <cell r="L635">
            <v>0</v>
          </cell>
        </row>
        <row r="636">
          <cell r="G636">
            <v>0.16666666666666666</v>
          </cell>
          <cell r="H636">
            <v>7668.0000000000009</v>
          </cell>
          <cell r="I636">
            <v>1278</v>
          </cell>
          <cell r="J636">
            <v>0</v>
          </cell>
          <cell r="K636">
            <v>0</v>
          </cell>
          <cell r="L636">
            <v>0</v>
          </cell>
        </row>
        <row r="637">
          <cell r="G637">
            <v>2</v>
          </cell>
          <cell r="H637">
            <v>1760</v>
          </cell>
          <cell r="I637">
            <v>3520</v>
          </cell>
          <cell r="J637">
            <v>0</v>
          </cell>
          <cell r="K637">
            <v>0</v>
          </cell>
          <cell r="L637">
            <v>0</v>
          </cell>
        </row>
        <row r="638">
          <cell r="G638">
            <v>0.93020000000000003</v>
          </cell>
          <cell r="H638">
            <v>8600.1923076923085</v>
          </cell>
          <cell r="I638">
            <v>0</v>
          </cell>
          <cell r="J638">
            <v>0</v>
          </cell>
          <cell r="K638">
            <v>7999.8988846153843</v>
          </cell>
          <cell r="L638">
            <v>0</v>
          </cell>
        </row>
        <row r="639">
          <cell r="G639">
            <v>9.8879999999999992E-3</v>
          </cell>
          <cell r="H639">
            <v>4800</v>
          </cell>
          <cell r="I639">
            <v>0</v>
          </cell>
          <cell r="J639">
            <v>0</v>
          </cell>
          <cell r="K639">
            <v>0</v>
          </cell>
          <cell r="L639">
            <v>47.462399999999995</v>
          </cell>
        </row>
        <row r="640">
          <cell r="G640">
            <v>0.1</v>
          </cell>
          <cell r="H640">
            <v>1622.7675000000002</v>
          </cell>
          <cell r="I640">
            <v>128.73600000000002</v>
          </cell>
          <cell r="J640">
            <v>0</v>
          </cell>
          <cell r="K640">
            <v>33.540750000000003</v>
          </cell>
          <cell r="L640">
            <v>0</v>
          </cell>
        </row>
        <row r="641">
          <cell r="G641">
            <v>1.1499999999999999</v>
          </cell>
          <cell r="H641">
            <v>8269.5178746276924</v>
          </cell>
          <cell r="I641">
            <v>0</v>
          </cell>
          <cell r="J641">
            <v>95.099455558218452</v>
          </cell>
          <cell r="K641">
            <v>0</v>
          </cell>
          <cell r="L641">
            <v>0</v>
          </cell>
        </row>
        <row r="642">
          <cell r="G642">
            <v>3</v>
          </cell>
          <cell r="H642">
            <v>8269.5178746276924</v>
          </cell>
          <cell r="I642">
            <v>248.08553623883074</v>
          </cell>
          <cell r="J642">
            <v>0</v>
          </cell>
          <cell r="K642">
            <v>0</v>
          </cell>
          <cell r="L642">
            <v>0</v>
          </cell>
        </row>
        <row r="643">
          <cell r="G643" t="str">
            <v>06-01-011</v>
          </cell>
          <cell r="H643">
            <v>16034.107106424741</v>
          </cell>
          <cell r="I643">
            <v>5559.2669762388305</v>
          </cell>
          <cell r="J643">
            <v>2205.3222555582183</v>
          </cell>
          <cell r="K643">
            <v>8222.0554746276921</v>
          </cell>
          <cell r="L643">
            <v>47.462399999999995</v>
          </cell>
        </row>
        <row r="644">
          <cell r="I644">
            <v>0</v>
          </cell>
          <cell r="J644">
            <v>0</v>
          </cell>
          <cell r="K644">
            <v>0</v>
          </cell>
          <cell r="L644">
            <v>0</v>
          </cell>
        </row>
        <row r="645">
          <cell r="G645">
            <v>2.7810000000000005E-2</v>
          </cell>
          <cell r="H645">
            <v>271367.72653846152</v>
          </cell>
          <cell r="I645">
            <v>1081.2528000000002</v>
          </cell>
          <cell r="J645">
            <v>5935.0016250000008</v>
          </cell>
          <cell r="K645">
            <v>530.48205003461544</v>
          </cell>
          <cell r="L645">
            <v>0</v>
          </cell>
        </row>
        <row r="646">
          <cell r="G646">
            <v>0.54</v>
          </cell>
          <cell r="H646">
            <v>762.00161538461543</v>
          </cell>
          <cell r="I646">
            <v>0</v>
          </cell>
          <cell r="J646">
            <v>179.27568000000002</v>
          </cell>
          <cell r="K646">
            <v>232.2051923076923</v>
          </cell>
          <cell r="L646">
            <v>0</v>
          </cell>
        </row>
        <row r="647">
          <cell r="G647">
            <v>0.33333333333333331</v>
          </cell>
          <cell r="H647">
            <v>7668.0000000000009</v>
          </cell>
          <cell r="I647">
            <v>2556</v>
          </cell>
          <cell r="J647">
            <v>0</v>
          </cell>
          <cell r="K647">
            <v>0</v>
          </cell>
          <cell r="L647">
            <v>0</v>
          </cell>
        </row>
        <row r="648">
          <cell r="G648">
            <v>0.33333333333333331</v>
          </cell>
          <cell r="H648">
            <v>1760</v>
          </cell>
          <cell r="I648">
            <v>586.66666666666663</v>
          </cell>
          <cell r="J648">
            <v>0</v>
          </cell>
          <cell r="K648">
            <v>0</v>
          </cell>
          <cell r="L648">
            <v>0</v>
          </cell>
        </row>
        <row r="649">
          <cell r="G649">
            <v>0.93020000000000003</v>
          </cell>
          <cell r="H649">
            <v>8600.1923076923085</v>
          </cell>
          <cell r="I649">
            <v>0</v>
          </cell>
          <cell r="J649">
            <v>0</v>
          </cell>
          <cell r="K649">
            <v>7999.8988846153843</v>
          </cell>
          <cell r="L649">
            <v>0</v>
          </cell>
        </row>
        <row r="650">
          <cell r="G650">
            <v>2.7810000000000005E-2</v>
          </cell>
          <cell r="H650">
            <v>4800</v>
          </cell>
          <cell r="I650">
            <v>0</v>
          </cell>
          <cell r="J650">
            <v>0</v>
          </cell>
          <cell r="K650">
            <v>0</v>
          </cell>
          <cell r="L650">
            <v>133.48800000000003</v>
          </cell>
        </row>
        <row r="651">
          <cell r="G651">
            <v>1.1499999999999999</v>
          </cell>
          <cell r="H651">
            <v>8896.074126957692</v>
          </cell>
          <cell r="I651">
            <v>0</v>
          </cell>
          <cell r="J651">
            <v>102.30485246001345</v>
          </cell>
          <cell r="K651">
            <v>0</v>
          </cell>
          <cell r="L651">
            <v>0</v>
          </cell>
        </row>
        <row r="652">
          <cell r="G652">
            <v>3</v>
          </cell>
          <cell r="H652">
            <v>8896.074126957692</v>
          </cell>
          <cell r="I652">
            <v>266.88222380873077</v>
          </cell>
          <cell r="J652">
            <v>0</v>
          </cell>
          <cell r="K652">
            <v>0</v>
          </cell>
          <cell r="L652">
            <v>0</v>
          </cell>
        </row>
        <row r="653">
          <cell r="G653" t="str">
            <v>06-01-020</v>
          </cell>
          <cell r="H653">
            <v>19603.457974893106</v>
          </cell>
          <cell r="I653">
            <v>4490.8016904753977</v>
          </cell>
          <cell r="J653">
            <v>6216.5821574600141</v>
          </cell>
          <cell r="K653">
            <v>8762.5861269576926</v>
          </cell>
          <cell r="L653">
            <v>133.48800000000003</v>
          </cell>
        </row>
        <row r="654">
          <cell r="I654">
            <v>0</v>
          </cell>
          <cell r="J654">
            <v>0</v>
          </cell>
          <cell r="K654">
            <v>0</v>
          </cell>
          <cell r="L654">
            <v>0</v>
          </cell>
        </row>
        <row r="655">
          <cell r="G655">
            <v>0.1236</v>
          </cell>
          <cell r="H655">
            <v>271367.72653846152</v>
          </cell>
          <cell r="I655">
            <v>4805.5680000000002</v>
          </cell>
          <cell r="J655">
            <v>26377.785</v>
          </cell>
          <cell r="K655">
            <v>2357.6980001538464</v>
          </cell>
          <cell r="L655">
            <v>0</v>
          </cell>
        </row>
        <row r="656">
          <cell r="G656">
            <v>1</v>
          </cell>
          <cell r="H656">
            <v>762.00161538461543</v>
          </cell>
          <cell r="I656">
            <v>0</v>
          </cell>
          <cell r="J656">
            <v>331.99200000000002</v>
          </cell>
          <cell r="K656">
            <v>430.00961538461536</v>
          </cell>
          <cell r="L656">
            <v>0</v>
          </cell>
        </row>
        <row r="657">
          <cell r="G657">
            <v>1.6666666666666667</v>
          </cell>
          <cell r="H657">
            <v>7668.0000000000009</v>
          </cell>
          <cell r="I657">
            <v>12780.000000000002</v>
          </cell>
          <cell r="J657">
            <v>0</v>
          </cell>
          <cell r="K657">
            <v>0</v>
          </cell>
          <cell r="L657">
            <v>0</v>
          </cell>
        </row>
        <row r="658">
          <cell r="G658">
            <v>1.6666666666666667</v>
          </cell>
          <cell r="H658">
            <v>1760</v>
          </cell>
          <cell r="I658">
            <v>2933.3333333333335</v>
          </cell>
          <cell r="J658">
            <v>0</v>
          </cell>
          <cell r="K658">
            <v>0</v>
          </cell>
          <cell r="L658">
            <v>0</v>
          </cell>
        </row>
        <row r="659">
          <cell r="G659">
            <v>1.8604000000000001</v>
          </cell>
          <cell r="H659">
            <v>8600.1923076923085</v>
          </cell>
          <cell r="I659">
            <v>0</v>
          </cell>
          <cell r="J659">
            <v>0</v>
          </cell>
          <cell r="K659">
            <v>15999.797769230769</v>
          </cell>
          <cell r="L659">
            <v>0</v>
          </cell>
        </row>
        <row r="660">
          <cell r="G660">
            <v>0.1236</v>
          </cell>
          <cell r="H660">
            <v>4800</v>
          </cell>
          <cell r="I660">
            <v>0</v>
          </cell>
          <cell r="J660">
            <v>0</v>
          </cell>
          <cell r="K660">
            <v>0</v>
          </cell>
          <cell r="L660">
            <v>593.28</v>
          </cell>
        </row>
        <row r="661">
          <cell r="G661">
            <v>1.1499999999999999</v>
          </cell>
          <cell r="H661">
            <v>19380.785384769228</v>
          </cell>
          <cell r="I661">
            <v>0</v>
          </cell>
          <cell r="J661">
            <v>222.87903192484609</v>
          </cell>
          <cell r="K661">
            <v>0</v>
          </cell>
          <cell r="L661">
            <v>0</v>
          </cell>
        </row>
        <row r="662">
          <cell r="G662">
            <v>3</v>
          </cell>
          <cell r="H662">
            <v>19380.785384769228</v>
          </cell>
          <cell r="I662">
            <v>581.42356154307674</v>
          </cell>
          <cell r="J662">
            <v>0</v>
          </cell>
          <cell r="K662">
            <v>0</v>
          </cell>
          <cell r="L662">
            <v>0</v>
          </cell>
        </row>
        <row r="663">
          <cell r="G663" t="str">
            <v>06-01-021</v>
          </cell>
          <cell r="H663">
            <v>67413.766311570493</v>
          </cell>
          <cell r="I663">
            <v>21100.324894876412</v>
          </cell>
          <cell r="J663">
            <v>26932.656031924846</v>
          </cell>
          <cell r="K663">
            <v>18787.505384769229</v>
          </cell>
          <cell r="L663">
            <v>593.28</v>
          </cell>
        </row>
        <row r="664">
          <cell r="I664">
            <v>0</v>
          </cell>
          <cell r="J664">
            <v>0</v>
          </cell>
          <cell r="K664">
            <v>0</v>
          </cell>
          <cell r="L664">
            <v>0</v>
          </cell>
        </row>
        <row r="665">
          <cell r="G665">
            <v>2.7810000000000005E-2</v>
          </cell>
          <cell r="H665">
            <v>271367.72653846152</v>
          </cell>
          <cell r="I665">
            <v>1081.2528000000002</v>
          </cell>
          <cell r="J665">
            <v>5935.0016250000008</v>
          </cell>
          <cell r="K665">
            <v>530.48205003461544</v>
          </cell>
          <cell r="L665">
            <v>0</v>
          </cell>
        </row>
        <row r="666">
          <cell r="G666">
            <v>0.54</v>
          </cell>
          <cell r="H666">
            <v>762.00161538461543</v>
          </cell>
          <cell r="I666">
            <v>0</v>
          </cell>
          <cell r="J666">
            <v>179.27568000000002</v>
          </cell>
          <cell r="K666">
            <v>232.2051923076923</v>
          </cell>
          <cell r="L666">
            <v>0</v>
          </cell>
        </row>
        <row r="667">
          <cell r="G667">
            <v>0.33333333333333331</v>
          </cell>
          <cell r="H667">
            <v>7668.0000000000009</v>
          </cell>
          <cell r="I667">
            <v>2556</v>
          </cell>
          <cell r="J667">
            <v>0</v>
          </cell>
          <cell r="K667">
            <v>0</v>
          </cell>
          <cell r="L667">
            <v>0</v>
          </cell>
        </row>
        <row r="668">
          <cell r="G668">
            <v>0.33333333333333331</v>
          </cell>
          <cell r="H668">
            <v>1760</v>
          </cell>
          <cell r="I668">
            <v>586.66666666666663</v>
          </cell>
          <cell r="J668">
            <v>0</v>
          </cell>
          <cell r="K668">
            <v>0</v>
          </cell>
          <cell r="L668">
            <v>0</v>
          </cell>
        </row>
        <row r="669">
          <cell r="G669">
            <v>0.93020000000000003</v>
          </cell>
          <cell r="H669">
            <v>8600.1923076923085</v>
          </cell>
          <cell r="I669">
            <v>0</v>
          </cell>
          <cell r="J669">
            <v>0</v>
          </cell>
          <cell r="K669">
            <v>7999.8988846153843</v>
          </cell>
          <cell r="L669">
            <v>0</v>
          </cell>
        </row>
        <row r="670">
          <cell r="G670">
            <v>2.7810000000000005E-2</v>
          </cell>
          <cell r="H670">
            <v>4800</v>
          </cell>
          <cell r="I670">
            <v>0</v>
          </cell>
          <cell r="J670">
            <v>0</v>
          </cell>
          <cell r="K670">
            <v>0</v>
          </cell>
          <cell r="L670">
            <v>133.48800000000003</v>
          </cell>
        </row>
        <row r="671">
          <cell r="G671">
            <v>1.1499999999999999</v>
          </cell>
          <cell r="H671">
            <v>8896.074126957692</v>
          </cell>
          <cell r="I671">
            <v>0</v>
          </cell>
          <cell r="J671">
            <v>102.30485246001345</v>
          </cell>
          <cell r="K671">
            <v>0</v>
          </cell>
          <cell r="L671">
            <v>0</v>
          </cell>
        </row>
        <row r="672">
          <cell r="G672">
            <v>3</v>
          </cell>
          <cell r="H672">
            <v>8896.074126957692</v>
          </cell>
          <cell r="I672">
            <v>266.88222380873077</v>
          </cell>
          <cell r="J672">
            <v>0</v>
          </cell>
          <cell r="K672">
            <v>0</v>
          </cell>
          <cell r="L672">
            <v>0</v>
          </cell>
        </row>
        <row r="673">
          <cell r="G673" t="str">
            <v>06-01-022</v>
          </cell>
          <cell r="H673">
            <v>19603.457974893106</v>
          </cell>
          <cell r="I673">
            <v>4490.8016904753977</v>
          </cell>
          <cell r="J673">
            <v>6216.5821574600141</v>
          </cell>
          <cell r="K673">
            <v>8762.5861269576926</v>
          </cell>
          <cell r="L673">
            <v>133.48800000000003</v>
          </cell>
        </row>
        <row r="674">
          <cell r="I674">
            <v>0</v>
          </cell>
          <cell r="J674">
            <v>0</v>
          </cell>
          <cell r="K674">
            <v>0</v>
          </cell>
          <cell r="L674">
            <v>0</v>
          </cell>
        </row>
        <row r="675">
          <cell r="G675">
            <v>3.09E-2</v>
          </cell>
          <cell r="H675">
            <v>271367.72653846152</v>
          </cell>
          <cell r="I675">
            <v>1201.3920000000001</v>
          </cell>
          <cell r="J675">
            <v>6594.44625</v>
          </cell>
          <cell r="K675">
            <v>589.42450003846159</v>
          </cell>
          <cell r="L675">
            <v>0</v>
          </cell>
        </row>
        <row r="676">
          <cell r="G676">
            <v>0.6</v>
          </cell>
          <cell r="H676">
            <v>762.00161538461543</v>
          </cell>
          <cell r="I676">
            <v>0</v>
          </cell>
          <cell r="J676">
            <v>199.1952</v>
          </cell>
          <cell r="K676">
            <v>258.0057692307692</v>
          </cell>
          <cell r="L676">
            <v>0</v>
          </cell>
        </row>
        <row r="677">
          <cell r="G677">
            <v>0.33333333333333331</v>
          </cell>
          <cell r="H677">
            <v>7668.0000000000009</v>
          </cell>
          <cell r="I677">
            <v>2556</v>
          </cell>
          <cell r="J677">
            <v>0</v>
          </cell>
          <cell r="K677">
            <v>0</v>
          </cell>
          <cell r="L677">
            <v>0</v>
          </cell>
        </row>
        <row r="678">
          <cell r="G678">
            <v>0.33333333333333331</v>
          </cell>
          <cell r="H678">
            <v>1760</v>
          </cell>
          <cell r="I678">
            <v>586.66666666666663</v>
          </cell>
          <cell r="J678">
            <v>0</v>
          </cell>
          <cell r="K678">
            <v>0</v>
          </cell>
          <cell r="L678">
            <v>0</v>
          </cell>
        </row>
        <row r="679">
          <cell r="G679">
            <v>0.93020000000000003</v>
          </cell>
          <cell r="H679">
            <v>8600.1923076923085</v>
          </cell>
          <cell r="I679">
            <v>0</v>
          </cell>
          <cell r="J679">
            <v>0</v>
          </cell>
          <cell r="K679">
            <v>7999.8988846153843</v>
          </cell>
          <cell r="L679">
            <v>0</v>
          </cell>
        </row>
        <row r="680">
          <cell r="G680">
            <v>3.09E-2</v>
          </cell>
          <cell r="H680">
            <v>4800</v>
          </cell>
          <cell r="I680">
            <v>0</v>
          </cell>
          <cell r="J680">
            <v>0</v>
          </cell>
          <cell r="K680">
            <v>0</v>
          </cell>
          <cell r="L680">
            <v>148.32</v>
          </cell>
        </row>
        <row r="681">
          <cell r="G681">
            <v>1.1499999999999999</v>
          </cell>
          <cell r="H681">
            <v>8995.6491538846149</v>
          </cell>
          <cell r="I681">
            <v>0</v>
          </cell>
          <cell r="J681">
            <v>103.44996526967307</v>
          </cell>
          <cell r="K681">
            <v>0</v>
          </cell>
          <cell r="L681">
            <v>0</v>
          </cell>
        </row>
        <row r="682">
          <cell r="G682">
            <v>3</v>
          </cell>
          <cell r="H682">
            <v>8995.6491538846149</v>
          </cell>
          <cell r="I682">
            <v>269.86947461653841</v>
          </cell>
          <cell r="J682">
            <v>0</v>
          </cell>
          <cell r="K682">
            <v>0</v>
          </cell>
          <cell r="L682">
            <v>0</v>
          </cell>
        </row>
        <row r="683">
          <cell r="G683" t="str">
            <v>06-01-023</v>
          </cell>
          <cell r="H683">
            <v>20506.668710437494</v>
          </cell>
          <cell r="I683">
            <v>4613.9281412832052</v>
          </cell>
          <cell r="J683">
            <v>6897.0914152696732</v>
          </cell>
          <cell r="K683">
            <v>8847.3291538846152</v>
          </cell>
          <cell r="L683">
            <v>148.32</v>
          </cell>
        </row>
        <row r="684">
          <cell r="I684">
            <v>0</v>
          </cell>
          <cell r="J684">
            <v>0</v>
          </cell>
          <cell r="K684">
            <v>0</v>
          </cell>
          <cell r="L684">
            <v>0</v>
          </cell>
        </row>
        <row r="685">
          <cell r="G685">
            <v>9.7850000000000006E-2</v>
          </cell>
          <cell r="H685">
            <v>271367.72653846152</v>
          </cell>
          <cell r="I685">
            <v>3804.4080000000004</v>
          </cell>
          <cell r="J685">
            <v>20882.413125000003</v>
          </cell>
          <cell r="K685">
            <v>1866.5109167884616</v>
          </cell>
          <cell r="L685">
            <v>0</v>
          </cell>
        </row>
        <row r="686">
          <cell r="G686">
            <v>1.1000000000000001</v>
          </cell>
          <cell r="H686">
            <v>762.00161538461543</v>
          </cell>
          <cell r="I686">
            <v>0</v>
          </cell>
          <cell r="J686">
            <v>365.19120000000004</v>
          </cell>
          <cell r="K686">
            <v>473.01057692307694</v>
          </cell>
          <cell r="L686">
            <v>0</v>
          </cell>
        </row>
        <row r="687">
          <cell r="G687">
            <v>1.6666666666666667</v>
          </cell>
          <cell r="H687">
            <v>7668.0000000000009</v>
          </cell>
          <cell r="I687">
            <v>12780.000000000002</v>
          </cell>
          <cell r="J687">
            <v>0</v>
          </cell>
          <cell r="K687">
            <v>0</v>
          </cell>
          <cell r="L687">
            <v>0</v>
          </cell>
        </row>
        <row r="688">
          <cell r="G688">
            <v>1.6666666666666667</v>
          </cell>
          <cell r="H688">
            <v>1760</v>
          </cell>
          <cell r="I688">
            <v>2933.3333333333335</v>
          </cell>
          <cell r="J688">
            <v>0</v>
          </cell>
          <cell r="K688">
            <v>0</v>
          </cell>
          <cell r="L688">
            <v>0</v>
          </cell>
        </row>
        <row r="689">
          <cell r="G689">
            <v>1.8604000000000001</v>
          </cell>
          <cell r="H689">
            <v>8600.1923076923085</v>
          </cell>
          <cell r="I689">
            <v>0</v>
          </cell>
          <cell r="J689">
            <v>0</v>
          </cell>
          <cell r="K689">
            <v>15999.797769230769</v>
          </cell>
          <cell r="L689">
            <v>0</v>
          </cell>
        </row>
        <row r="690">
          <cell r="G690">
            <v>9.7850000000000006E-2</v>
          </cell>
          <cell r="H690">
            <v>4800</v>
          </cell>
          <cell r="I690">
            <v>0</v>
          </cell>
          <cell r="J690">
            <v>0</v>
          </cell>
          <cell r="K690">
            <v>0</v>
          </cell>
          <cell r="L690">
            <v>469.68</v>
          </cell>
        </row>
        <row r="691">
          <cell r="G691">
            <v>1.1499999999999999</v>
          </cell>
          <cell r="H691">
            <v>18808.999262942307</v>
          </cell>
          <cell r="I691">
            <v>0</v>
          </cell>
          <cell r="J691">
            <v>216.30349152383653</v>
          </cell>
          <cell r="K691">
            <v>0</v>
          </cell>
          <cell r="L691">
            <v>0</v>
          </cell>
        </row>
        <row r="692">
          <cell r="G692">
            <v>3</v>
          </cell>
          <cell r="H692">
            <v>18808.999262942307</v>
          </cell>
          <cell r="I692">
            <v>564.26997788826918</v>
          </cell>
          <cell r="J692">
            <v>0</v>
          </cell>
          <cell r="K692">
            <v>0</v>
          </cell>
          <cell r="L692">
            <v>0</v>
          </cell>
        </row>
        <row r="693">
          <cell r="G693" t="str">
            <v>06-01-025</v>
          </cell>
          <cell r="H693">
            <v>60354.918390687752</v>
          </cell>
          <cell r="I693">
            <v>20082.011311221606</v>
          </cell>
          <cell r="J693">
            <v>21463.907816523839</v>
          </cell>
          <cell r="K693">
            <v>18339.319262942307</v>
          </cell>
          <cell r="L693">
            <v>469.68</v>
          </cell>
        </row>
        <row r="694">
          <cell r="I694">
            <v>0</v>
          </cell>
          <cell r="J694">
            <v>0</v>
          </cell>
          <cell r="K694">
            <v>0</v>
          </cell>
          <cell r="L694">
            <v>0</v>
          </cell>
        </row>
        <row r="695">
          <cell r="G695">
            <v>8.2400000000000008E-3</v>
          </cell>
          <cell r="H695">
            <v>271367.72653846152</v>
          </cell>
          <cell r="I695">
            <v>320.37120000000004</v>
          </cell>
          <cell r="J695">
            <v>1758.5190000000002</v>
          </cell>
          <cell r="K695">
            <v>157.1798666769231</v>
          </cell>
          <cell r="L695">
            <v>0</v>
          </cell>
        </row>
        <row r="696">
          <cell r="G696">
            <v>0.2</v>
          </cell>
          <cell r="H696">
            <v>762.00161538461543</v>
          </cell>
          <cell r="I696">
            <v>0</v>
          </cell>
          <cell r="J696">
            <v>66.398400000000009</v>
          </cell>
          <cell r="K696">
            <v>86.001923076923077</v>
          </cell>
          <cell r="L696">
            <v>0</v>
          </cell>
        </row>
        <row r="697">
          <cell r="G697">
            <v>0.33333333333333331</v>
          </cell>
          <cell r="H697">
            <v>7668.0000000000009</v>
          </cell>
          <cell r="I697">
            <v>2556</v>
          </cell>
          <cell r="J697">
            <v>0</v>
          </cell>
          <cell r="K697">
            <v>0</v>
          </cell>
          <cell r="L697">
            <v>0</v>
          </cell>
        </row>
        <row r="698">
          <cell r="G698">
            <v>0.33333333333333331</v>
          </cell>
          <cell r="H698">
            <v>1760</v>
          </cell>
          <cell r="I698">
            <v>586.66666666666663</v>
          </cell>
          <cell r="J698">
            <v>0</v>
          </cell>
          <cell r="K698">
            <v>0</v>
          </cell>
          <cell r="L698">
            <v>0</v>
          </cell>
        </row>
        <row r="699">
          <cell r="G699">
            <v>0.93020000000000003</v>
          </cell>
          <cell r="H699">
            <v>8600.1923076923085</v>
          </cell>
          <cell r="I699">
            <v>0</v>
          </cell>
          <cell r="J699">
            <v>0</v>
          </cell>
          <cell r="K699">
            <v>7999.8988846153843</v>
          </cell>
          <cell r="L699">
            <v>0</v>
          </cell>
        </row>
        <row r="700">
          <cell r="G700">
            <v>8.2400000000000008E-3</v>
          </cell>
          <cell r="H700">
            <v>4800</v>
          </cell>
          <cell r="I700">
            <v>0</v>
          </cell>
          <cell r="J700">
            <v>0</v>
          </cell>
          <cell r="K700">
            <v>0</v>
          </cell>
          <cell r="L700">
            <v>39.552000000000007</v>
          </cell>
        </row>
        <row r="701">
          <cell r="G701">
            <v>1.1499999999999999</v>
          </cell>
          <cell r="H701">
            <v>8282.6326743692298</v>
          </cell>
          <cell r="I701">
            <v>0</v>
          </cell>
          <cell r="J701">
            <v>95.250275755246136</v>
          </cell>
          <cell r="K701">
            <v>0</v>
          </cell>
          <cell r="L701">
            <v>0</v>
          </cell>
        </row>
        <row r="702">
          <cell r="G702">
            <v>3</v>
          </cell>
          <cell r="H702">
            <v>8282.6326743692298</v>
          </cell>
          <cell r="I702">
            <v>248.47898023107689</v>
          </cell>
          <cell r="J702">
            <v>0</v>
          </cell>
          <cell r="K702">
            <v>0</v>
          </cell>
          <cell r="L702">
            <v>0</v>
          </cell>
        </row>
        <row r="703">
          <cell r="G703" t="str">
            <v>06-01-030</v>
          </cell>
          <cell r="H703">
            <v>13914.317197022219</v>
          </cell>
          <cell r="I703">
            <v>3711.5168468977436</v>
          </cell>
          <cell r="J703">
            <v>1920.1676757552464</v>
          </cell>
          <cell r="K703">
            <v>8243.0806743692301</v>
          </cell>
          <cell r="L703">
            <v>39.552000000000007</v>
          </cell>
        </row>
        <row r="704">
          <cell r="I704">
            <v>0</v>
          </cell>
          <cell r="J704">
            <v>0</v>
          </cell>
          <cell r="K704">
            <v>0</v>
          </cell>
          <cell r="L704">
            <v>0</v>
          </cell>
        </row>
        <row r="705">
          <cell r="G705">
            <v>5.1500000000000009E-3</v>
          </cell>
          <cell r="H705">
            <v>271367.72653846152</v>
          </cell>
          <cell r="I705">
            <v>200.23200000000003</v>
          </cell>
          <cell r="J705">
            <v>1099.0743750000001</v>
          </cell>
          <cell r="K705">
            <v>98.237416673076936</v>
          </cell>
          <cell r="L705">
            <v>0</v>
          </cell>
        </row>
        <row r="706">
          <cell r="G706">
            <v>0.1</v>
          </cell>
          <cell r="H706">
            <v>762.00161538461543</v>
          </cell>
          <cell r="I706">
            <v>0</v>
          </cell>
          <cell r="J706">
            <v>33.199200000000005</v>
          </cell>
          <cell r="K706">
            <v>43.000961538461539</v>
          </cell>
          <cell r="L706">
            <v>0</v>
          </cell>
        </row>
        <row r="707">
          <cell r="G707">
            <v>0.33333333333333331</v>
          </cell>
          <cell r="H707">
            <v>7668.0000000000009</v>
          </cell>
          <cell r="I707">
            <v>2556</v>
          </cell>
          <cell r="J707">
            <v>0</v>
          </cell>
          <cell r="K707">
            <v>0</v>
          </cell>
          <cell r="L707">
            <v>0</v>
          </cell>
        </row>
        <row r="708">
          <cell r="G708">
            <v>0.33333333333333331</v>
          </cell>
          <cell r="H708">
            <v>1760</v>
          </cell>
          <cell r="I708">
            <v>586.66666666666663</v>
          </cell>
          <cell r="J708">
            <v>0</v>
          </cell>
          <cell r="K708">
            <v>0</v>
          </cell>
          <cell r="L708">
            <v>0</v>
          </cell>
        </row>
        <row r="709">
          <cell r="G709">
            <v>0.93020000000000003</v>
          </cell>
          <cell r="H709">
            <v>8600.1923076923085</v>
          </cell>
          <cell r="I709">
            <v>0</v>
          </cell>
          <cell r="J709">
            <v>0</v>
          </cell>
          <cell r="K709">
            <v>7999.8988846153843</v>
          </cell>
          <cell r="L709">
            <v>0</v>
          </cell>
        </row>
        <row r="710">
          <cell r="G710">
            <v>5.1500000000000009E-3</v>
          </cell>
          <cell r="H710">
            <v>4800</v>
          </cell>
          <cell r="I710">
            <v>0</v>
          </cell>
          <cell r="J710">
            <v>0</v>
          </cell>
          <cell r="K710">
            <v>0</v>
          </cell>
          <cell r="L710">
            <v>24.720000000000006</v>
          </cell>
        </row>
        <row r="711">
          <cell r="G711">
            <v>1.1499999999999999</v>
          </cell>
          <cell r="H711">
            <v>8165.857262826923</v>
          </cell>
          <cell r="I711">
            <v>0</v>
          </cell>
          <cell r="J711">
            <v>93.907358522509597</v>
          </cell>
          <cell r="K711">
            <v>0</v>
          </cell>
          <cell r="L711">
            <v>0</v>
          </cell>
        </row>
        <row r="712">
          <cell r="G712">
            <v>3</v>
          </cell>
          <cell r="H712">
            <v>8165.857262826923</v>
          </cell>
          <cell r="I712">
            <v>244.97571788480766</v>
          </cell>
          <cell r="J712">
            <v>0</v>
          </cell>
          <cell r="K712">
            <v>0</v>
          </cell>
          <cell r="L712">
            <v>0</v>
          </cell>
        </row>
        <row r="713">
          <cell r="G713" t="str">
            <v>06-01-031</v>
          </cell>
          <cell r="H713">
            <v>12979.912580900907</v>
          </cell>
          <cell r="I713">
            <v>3587.8743845514741</v>
          </cell>
          <cell r="J713">
            <v>1226.1809335225098</v>
          </cell>
          <cell r="K713">
            <v>8141.1372628269228</v>
          </cell>
          <cell r="L713">
            <v>24.720000000000006</v>
          </cell>
        </row>
        <row r="714">
          <cell r="I714">
            <v>0</v>
          </cell>
          <cell r="J714">
            <v>0</v>
          </cell>
          <cell r="K714">
            <v>0</v>
          </cell>
          <cell r="L714">
            <v>0</v>
          </cell>
        </row>
        <row r="715">
          <cell r="G715">
            <v>1.8746000000000002E-2</v>
          </cell>
          <cell r="H715">
            <v>271367.72653846152</v>
          </cell>
          <cell r="I715">
            <v>728.84448000000009</v>
          </cell>
          <cell r="J715">
            <v>4000.6307250000004</v>
          </cell>
          <cell r="K715">
            <v>357.58419669000006</v>
          </cell>
          <cell r="L715">
            <v>0</v>
          </cell>
        </row>
        <row r="716">
          <cell r="G716">
            <v>0.14000000000000001</v>
          </cell>
          <cell r="H716">
            <v>762.00161538461543</v>
          </cell>
          <cell r="I716">
            <v>0</v>
          </cell>
          <cell r="J716">
            <v>46.478880000000004</v>
          </cell>
          <cell r="K716">
            <v>60.201346153846153</v>
          </cell>
          <cell r="L716">
            <v>0</v>
          </cell>
        </row>
        <row r="717">
          <cell r="G717">
            <v>0.33333333333333331</v>
          </cell>
          <cell r="H717">
            <v>7668.0000000000009</v>
          </cell>
          <cell r="I717">
            <v>2556</v>
          </cell>
          <cell r="J717">
            <v>0</v>
          </cell>
          <cell r="K717">
            <v>0</v>
          </cell>
          <cell r="L717">
            <v>0</v>
          </cell>
        </row>
        <row r="718">
          <cell r="G718">
            <v>0.33333333333333331</v>
          </cell>
          <cell r="H718">
            <v>1760</v>
          </cell>
          <cell r="I718">
            <v>586.66666666666663</v>
          </cell>
          <cell r="J718">
            <v>0</v>
          </cell>
          <cell r="K718">
            <v>0</v>
          </cell>
          <cell r="L718">
            <v>0</v>
          </cell>
        </row>
        <row r="719">
          <cell r="G719">
            <v>0.93020000000000003</v>
          </cell>
          <cell r="H719">
            <v>8600.1923076923085</v>
          </cell>
          <cell r="I719">
            <v>0</v>
          </cell>
          <cell r="J719">
            <v>0</v>
          </cell>
          <cell r="K719">
            <v>7999.8988846153843</v>
          </cell>
          <cell r="L719">
            <v>0</v>
          </cell>
        </row>
        <row r="720">
          <cell r="G720">
            <v>1.8746000000000002E-2</v>
          </cell>
          <cell r="H720">
            <v>4800</v>
          </cell>
          <cell r="I720">
            <v>0</v>
          </cell>
          <cell r="J720">
            <v>0</v>
          </cell>
          <cell r="K720">
            <v>0</v>
          </cell>
          <cell r="L720">
            <v>89.980800000000016</v>
          </cell>
        </row>
        <row r="721">
          <cell r="G721">
            <v>1.1499999999999999</v>
          </cell>
          <cell r="H721">
            <v>8507.6652274592307</v>
          </cell>
          <cell r="I721">
            <v>0</v>
          </cell>
          <cell r="J721">
            <v>97.838150115781133</v>
          </cell>
          <cell r="K721">
            <v>0</v>
          </cell>
          <cell r="L721">
            <v>0</v>
          </cell>
        </row>
        <row r="722">
          <cell r="G722">
            <v>3</v>
          </cell>
          <cell r="H722">
            <v>8507.6652274592307</v>
          </cell>
          <cell r="I722">
            <v>255.22995682377692</v>
          </cell>
          <cell r="J722">
            <v>0</v>
          </cell>
          <cell r="K722">
            <v>0</v>
          </cell>
          <cell r="L722">
            <v>0</v>
          </cell>
        </row>
        <row r="723">
          <cell r="G723" t="str">
            <v>06-01-032</v>
          </cell>
          <cell r="H723">
            <v>16779.354086065458</v>
          </cell>
          <cell r="I723">
            <v>4126.7411034904435</v>
          </cell>
          <cell r="J723">
            <v>4144.9477551157815</v>
          </cell>
          <cell r="K723">
            <v>8417.6844274592313</v>
          </cell>
          <cell r="L723">
            <v>89.980800000000016</v>
          </cell>
        </row>
        <row r="724">
          <cell r="I724">
            <v>0</v>
          </cell>
          <cell r="J724">
            <v>0</v>
          </cell>
          <cell r="K724">
            <v>0</v>
          </cell>
          <cell r="L724">
            <v>0</v>
          </cell>
        </row>
        <row r="725">
          <cell r="G725">
            <v>1.0815000000000002E-2</v>
          </cell>
          <cell r="H725">
            <v>271367.72653846152</v>
          </cell>
          <cell r="I725">
            <v>420.48720000000009</v>
          </cell>
          <cell r="J725">
            <v>2308.0561875000003</v>
          </cell>
          <cell r="K725">
            <v>206.29857501346157</v>
          </cell>
          <cell r="L725">
            <v>0</v>
          </cell>
        </row>
        <row r="726">
          <cell r="G726">
            <v>0.14000000000000001</v>
          </cell>
          <cell r="H726">
            <v>762.00161538461543</v>
          </cell>
          <cell r="I726">
            <v>0</v>
          </cell>
          <cell r="J726">
            <v>46.478880000000004</v>
          </cell>
          <cell r="K726">
            <v>60.201346153846153</v>
          </cell>
          <cell r="L726">
            <v>0</v>
          </cell>
        </row>
        <row r="727">
          <cell r="G727">
            <v>0.33333333333333331</v>
          </cell>
          <cell r="H727">
            <v>7668.0000000000009</v>
          </cell>
          <cell r="I727">
            <v>2556</v>
          </cell>
          <cell r="J727">
            <v>0</v>
          </cell>
          <cell r="K727">
            <v>0</v>
          </cell>
          <cell r="L727">
            <v>0</v>
          </cell>
        </row>
        <row r="728">
          <cell r="G728">
            <v>0.33333333333333331</v>
          </cell>
          <cell r="H728">
            <v>1760</v>
          </cell>
          <cell r="I728">
            <v>586.66666666666663</v>
          </cell>
          <cell r="J728">
            <v>0</v>
          </cell>
          <cell r="K728">
            <v>0</v>
          </cell>
          <cell r="L728">
            <v>0</v>
          </cell>
        </row>
        <row r="729">
          <cell r="G729">
            <v>0.93020000000000003</v>
          </cell>
          <cell r="H729">
            <v>8600.1923076923085</v>
          </cell>
          <cell r="I729">
            <v>0</v>
          </cell>
          <cell r="J729">
            <v>0</v>
          </cell>
          <cell r="K729">
            <v>7999.8988846153843</v>
          </cell>
          <cell r="L729">
            <v>0</v>
          </cell>
        </row>
        <row r="730">
          <cell r="G730">
            <v>1.0815000000000002E-2</v>
          </cell>
          <cell r="H730">
            <v>4800</v>
          </cell>
          <cell r="I730">
            <v>0</v>
          </cell>
          <cell r="J730">
            <v>0</v>
          </cell>
          <cell r="K730">
            <v>0</v>
          </cell>
          <cell r="L730">
            <v>51.912000000000006</v>
          </cell>
        </row>
        <row r="731">
          <cell r="G731">
            <v>1.1499999999999999</v>
          </cell>
          <cell r="H731">
            <v>8318.3108057826921</v>
          </cell>
          <cell r="I731">
            <v>0</v>
          </cell>
          <cell r="J731">
            <v>95.660574266500959</v>
          </cell>
          <cell r="K731">
            <v>0</v>
          </cell>
          <cell r="L731">
            <v>0</v>
          </cell>
        </row>
        <row r="732">
          <cell r="G732">
            <v>3</v>
          </cell>
          <cell r="H732">
            <v>8318.3108057826921</v>
          </cell>
          <cell r="I732">
            <v>249.54932417348078</v>
          </cell>
          <cell r="J732">
            <v>0</v>
          </cell>
          <cell r="K732">
            <v>0</v>
          </cell>
          <cell r="L732">
            <v>0</v>
          </cell>
        </row>
        <row r="733">
          <cell r="G733" t="str">
            <v>06-01-033</v>
          </cell>
          <cell r="H733">
            <v>14581.20963838934</v>
          </cell>
          <cell r="I733">
            <v>3812.7031908401473</v>
          </cell>
          <cell r="J733">
            <v>2450.1956417665015</v>
          </cell>
          <cell r="K733">
            <v>8266.3988057826919</v>
          </cell>
          <cell r="L733">
            <v>51.912000000000006</v>
          </cell>
        </row>
        <row r="734">
          <cell r="I734">
            <v>0</v>
          </cell>
          <cell r="J734">
            <v>0</v>
          </cell>
          <cell r="K734">
            <v>0</v>
          </cell>
          <cell r="L734">
            <v>0</v>
          </cell>
        </row>
        <row r="735">
          <cell r="G735">
            <v>9.2700000000000005E-2</v>
          </cell>
          <cell r="H735">
            <v>271367.72653846152</v>
          </cell>
          <cell r="I735">
            <v>3604.1760000000004</v>
          </cell>
          <cell r="J735">
            <v>19783.338750000003</v>
          </cell>
          <cell r="K735">
            <v>1768.2735001153846</v>
          </cell>
          <cell r="L735">
            <v>0</v>
          </cell>
        </row>
        <row r="736">
          <cell r="G736">
            <v>1.2</v>
          </cell>
          <cell r="H736">
            <v>762.00161538461543</v>
          </cell>
          <cell r="I736">
            <v>0</v>
          </cell>
          <cell r="J736">
            <v>398.3904</v>
          </cell>
          <cell r="K736">
            <v>516.01153846153841</v>
          </cell>
          <cell r="L736">
            <v>0</v>
          </cell>
        </row>
        <row r="737">
          <cell r="G737">
            <v>2</v>
          </cell>
          <cell r="H737">
            <v>7668.0000000000009</v>
          </cell>
          <cell r="I737">
            <v>15336.000000000002</v>
          </cell>
          <cell r="J737">
            <v>0</v>
          </cell>
          <cell r="K737">
            <v>0</v>
          </cell>
          <cell r="L737">
            <v>0</v>
          </cell>
        </row>
        <row r="738">
          <cell r="G738">
            <v>2</v>
          </cell>
          <cell r="H738">
            <v>1760</v>
          </cell>
          <cell r="I738">
            <v>3520</v>
          </cell>
          <cell r="J738">
            <v>0</v>
          </cell>
          <cell r="K738">
            <v>0</v>
          </cell>
          <cell r="L738">
            <v>0</v>
          </cell>
        </row>
        <row r="739">
          <cell r="G739">
            <v>0.93020000000000003</v>
          </cell>
          <cell r="H739">
            <v>8600.1923076923085</v>
          </cell>
          <cell r="I739">
            <v>0</v>
          </cell>
          <cell r="J739">
            <v>0</v>
          </cell>
          <cell r="K739">
            <v>7999.8988846153843</v>
          </cell>
          <cell r="L739">
            <v>0</v>
          </cell>
        </row>
        <row r="740">
          <cell r="G740">
            <v>9.2700000000000005E-2</v>
          </cell>
          <cell r="H740">
            <v>4800</v>
          </cell>
          <cell r="I740">
            <v>0</v>
          </cell>
          <cell r="J740">
            <v>0</v>
          </cell>
          <cell r="K740">
            <v>0</v>
          </cell>
          <cell r="L740">
            <v>444.96000000000004</v>
          </cell>
        </row>
        <row r="741">
          <cell r="G741">
            <v>1.1499999999999999</v>
          </cell>
          <cell r="H741">
            <v>10729.143923192307</v>
          </cell>
          <cell r="I741">
            <v>0</v>
          </cell>
          <cell r="J741">
            <v>123.38515511671152</v>
          </cell>
          <cell r="K741">
            <v>0</v>
          </cell>
          <cell r="L741">
            <v>0</v>
          </cell>
        </row>
        <row r="742">
          <cell r="G742">
            <v>3</v>
          </cell>
          <cell r="H742">
            <v>10729.143923192307</v>
          </cell>
          <cell r="I742">
            <v>321.87431769576921</v>
          </cell>
          <cell r="J742">
            <v>0</v>
          </cell>
          <cell r="K742">
            <v>0</v>
          </cell>
          <cell r="L742">
            <v>0</v>
          </cell>
        </row>
        <row r="743">
          <cell r="G743" t="str">
            <v>06-01-034</v>
          </cell>
          <cell r="H743">
            <v>53816.308546004795</v>
          </cell>
          <cell r="I743">
            <v>22782.050317695772</v>
          </cell>
          <cell r="J743">
            <v>20305.114305116713</v>
          </cell>
          <cell r="K743">
            <v>10284.183923192308</v>
          </cell>
          <cell r="L743">
            <v>444.96000000000004</v>
          </cell>
        </row>
        <row r="744">
          <cell r="I744">
            <v>0</v>
          </cell>
          <cell r="J744">
            <v>0</v>
          </cell>
          <cell r="K744">
            <v>0</v>
          </cell>
          <cell r="L744">
            <v>0</v>
          </cell>
        </row>
        <row r="745">
          <cell r="G745">
            <v>8.2400000000000001E-2</v>
          </cell>
          <cell r="H745">
            <v>271367.72653846152</v>
          </cell>
          <cell r="I745">
            <v>3203.712</v>
          </cell>
          <cell r="J745">
            <v>17585.189999999999</v>
          </cell>
          <cell r="K745">
            <v>1571.7986667692307</v>
          </cell>
          <cell r="L745">
            <v>0</v>
          </cell>
        </row>
        <row r="746">
          <cell r="G746">
            <v>6.0480000000000009</v>
          </cell>
          <cell r="H746">
            <v>2347.3699489149039</v>
          </cell>
          <cell r="I746">
            <v>72.567280586769229</v>
          </cell>
          <cell r="J746">
            <v>11705.416817558264</v>
          </cell>
          <cell r="K746">
            <v>2418.9093528923077</v>
          </cell>
          <cell r="L746">
            <v>0</v>
          </cell>
        </row>
        <row r="747">
          <cell r="G747">
            <v>0.2</v>
          </cell>
          <cell r="H747">
            <v>48215.520000000004</v>
          </cell>
          <cell r="I747">
            <v>9643.1040000000012</v>
          </cell>
          <cell r="J747">
            <v>0</v>
          </cell>
          <cell r="K747">
            <v>0</v>
          </cell>
          <cell r="L747">
            <v>0</v>
          </cell>
        </row>
        <row r="748">
          <cell r="G748">
            <v>1</v>
          </cell>
          <cell r="H748">
            <v>762.00161538461543</v>
          </cell>
          <cell r="I748">
            <v>0</v>
          </cell>
          <cell r="J748">
            <v>331.99200000000002</v>
          </cell>
          <cell r="K748">
            <v>430.00961538461536</v>
          </cell>
          <cell r="L748">
            <v>0</v>
          </cell>
        </row>
        <row r="749">
          <cell r="G749">
            <v>1</v>
          </cell>
          <cell r="H749">
            <v>7605.2250000000004</v>
          </cell>
          <cell r="I749">
            <v>7605.2250000000004</v>
          </cell>
          <cell r="J749">
            <v>0</v>
          </cell>
          <cell r="K749">
            <v>0</v>
          </cell>
          <cell r="L749">
            <v>0</v>
          </cell>
        </row>
        <row r="750">
          <cell r="G750">
            <v>0.45</v>
          </cell>
          <cell r="H750">
            <v>7668.0000000000009</v>
          </cell>
          <cell r="I750">
            <v>3450.6000000000004</v>
          </cell>
          <cell r="J750">
            <v>0</v>
          </cell>
          <cell r="K750">
            <v>0</v>
          </cell>
          <cell r="L750">
            <v>0</v>
          </cell>
        </row>
        <row r="751">
          <cell r="G751">
            <v>1.7054</v>
          </cell>
          <cell r="H751">
            <v>8600.1923076923085</v>
          </cell>
          <cell r="I751">
            <v>0</v>
          </cell>
          <cell r="J751">
            <v>0</v>
          </cell>
          <cell r="K751">
            <v>14666.767961538462</v>
          </cell>
          <cell r="L751">
            <v>0</v>
          </cell>
        </row>
        <row r="752">
          <cell r="G752">
            <v>1.7054</v>
          </cell>
          <cell r="H752">
            <v>4300.0961538461543</v>
          </cell>
          <cell r="I752">
            <v>0</v>
          </cell>
          <cell r="J752">
            <v>0</v>
          </cell>
          <cell r="K752">
            <v>7333.3839807692311</v>
          </cell>
          <cell r="L752">
            <v>0</v>
          </cell>
        </row>
        <row r="753">
          <cell r="G753">
            <v>8.2400000000000001E-2</v>
          </cell>
          <cell r="H753">
            <v>4800</v>
          </cell>
          <cell r="I753">
            <v>0</v>
          </cell>
          <cell r="J753">
            <v>0</v>
          </cell>
          <cell r="K753">
            <v>0</v>
          </cell>
          <cell r="L753">
            <v>395.52</v>
          </cell>
        </row>
        <row r="754">
          <cell r="G754">
            <v>1.1499999999999999</v>
          </cell>
          <cell r="H754">
            <v>26816.389577353846</v>
          </cell>
          <cell r="I754">
            <v>0</v>
          </cell>
          <cell r="J754">
            <v>308.3884801395692</v>
          </cell>
          <cell r="K754">
            <v>0</v>
          </cell>
          <cell r="L754">
            <v>0</v>
          </cell>
        </row>
        <row r="755">
          <cell r="G755">
            <v>3</v>
          </cell>
          <cell r="H755">
            <v>26816.389577353846</v>
          </cell>
          <cell r="I755">
            <v>804.49168732061548</v>
          </cell>
          <cell r="J755">
            <v>0</v>
          </cell>
          <cell r="K755">
            <v>0</v>
          </cell>
          <cell r="L755">
            <v>0</v>
          </cell>
        </row>
        <row r="756">
          <cell r="G756" t="str">
            <v>06-01-040</v>
          </cell>
          <cell r="H756">
            <v>81527.076842959068</v>
          </cell>
          <cell r="I756">
            <v>24779.699967907385</v>
          </cell>
          <cell r="J756">
            <v>29930.987297697829</v>
          </cell>
          <cell r="K756">
            <v>26420.869577353846</v>
          </cell>
          <cell r="L756">
            <v>395.52</v>
          </cell>
        </row>
        <row r="757">
          <cell r="I757">
            <v>0</v>
          </cell>
          <cell r="J757">
            <v>0</v>
          </cell>
          <cell r="K757">
            <v>0</v>
          </cell>
          <cell r="L757">
            <v>0</v>
          </cell>
        </row>
        <row r="758">
          <cell r="G758">
            <v>4.9440000000000005E-2</v>
          </cell>
          <cell r="H758">
            <v>271367.72653846152</v>
          </cell>
          <cell r="I758">
            <v>1922.2272000000003</v>
          </cell>
          <cell r="J758">
            <v>10551.114000000001</v>
          </cell>
          <cell r="K758">
            <v>943.07920006153859</v>
          </cell>
          <cell r="L758">
            <v>0</v>
          </cell>
        </row>
        <row r="759">
          <cell r="G759">
            <v>4.9280000000000008</v>
          </cell>
          <cell r="H759">
            <v>2347.3699489149039</v>
          </cell>
          <cell r="I759">
            <v>59.128895292923076</v>
          </cell>
          <cell r="J759">
            <v>9537.7470365289555</v>
          </cell>
          <cell r="K759">
            <v>1970.9631764307692</v>
          </cell>
          <cell r="L759">
            <v>0</v>
          </cell>
        </row>
        <row r="760">
          <cell r="G760">
            <v>0.2</v>
          </cell>
          <cell r="H760">
            <v>48215.520000000004</v>
          </cell>
          <cell r="I760">
            <v>9643.1040000000012</v>
          </cell>
          <cell r="J760">
            <v>0</v>
          </cell>
          <cell r="K760">
            <v>0</v>
          </cell>
          <cell r="L760">
            <v>0</v>
          </cell>
        </row>
        <row r="761">
          <cell r="G761">
            <v>1</v>
          </cell>
          <cell r="H761">
            <v>762.00161538461543</v>
          </cell>
          <cell r="I761">
            <v>0</v>
          </cell>
          <cell r="J761">
            <v>331.99200000000002</v>
          </cell>
          <cell r="K761">
            <v>430.00961538461536</v>
          </cell>
          <cell r="L761">
            <v>0</v>
          </cell>
        </row>
        <row r="762">
          <cell r="G762">
            <v>0.6</v>
          </cell>
          <cell r="H762">
            <v>7605.2250000000004</v>
          </cell>
          <cell r="I762">
            <v>4563.1350000000002</v>
          </cell>
          <cell r="J762">
            <v>0</v>
          </cell>
          <cell r="K762">
            <v>0</v>
          </cell>
          <cell r="L762">
            <v>0</v>
          </cell>
        </row>
        <row r="763">
          <cell r="G763">
            <v>1</v>
          </cell>
          <cell r="H763">
            <v>7082</v>
          </cell>
          <cell r="I763">
            <v>7082</v>
          </cell>
          <cell r="J763">
            <v>0</v>
          </cell>
          <cell r="K763">
            <v>0</v>
          </cell>
          <cell r="L763">
            <v>0</v>
          </cell>
        </row>
        <row r="764">
          <cell r="G764">
            <v>0.71379999999999999</v>
          </cell>
          <cell r="H764">
            <v>8600.1923076923085</v>
          </cell>
          <cell r="I764">
            <v>0</v>
          </cell>
          <cell r="J764">
            <v>0</v>
          </cell>
          <cell r="K764">
            <v>6138.8172692307689</v>
          </cell>
          <cell r="L764">
            <v>0</v>
          </cell>
        </row>
        <row r="765">
          <cell r="G765">
            <v>0.71379999999999999</v>
          </cell>
          <cell r="H765">
            <v>4300.0961538461543</v>
          </cell>
          <cell r="I765">
            <v>0</v>
          </cell>
          <cell r="J765">
            <v>0</v>
          </cell>
          <cell r="K765">
            <v>3069.4086346153845</v>
          </cell>
          <cell r="L765">
            <v>0</v>
          </cell>
        </row>
        <row r="766">
          <cell r="G766">
            <v>4.9440000000000005E-2</v>
          </cell>
          <cell r="H766">
            <v>4800</v>
          </cell>
          <cell r="I766">
            <v>0</v>
          </cell>
          <cell r="J766">
            <v>0</v>
          </cell>
          <cell r="K766">
            <v>0</v>
          </cell>
          <cell r="L766">
            <v>237.31200000000001</v>
          </cell>
        </row>
        <row r="767">
          <cell r="G767">
            <v>1.1499999999999999</v>
          </cell>
          <cell r="H767">
            <v>12789.589895723077</v>
          </cell>
          <cell r="I767">
            <v>0</v>
          </cell>
          <cell r="J767">
            <v>147.08028380081538</v>
          </cell>
          <cell r="K767">
            <v>0</v>
          </cell>
          <cell r="L767">
            <v>0</v>
          </cell>
        </row>
        <row r="768">
          <cell r="G768">
            <v>3</v>
          </cell>
          <cell r="H768">
            <v>12789.589895723077</v>
          </cell>
          <cell r="I768">
            <v>383.68769687169231</v>
          </cell>
          <cell r="J768">
            <v>0</v>
          </cell>
          <cell r="K768">
            <v>0</v>
          </cell>
          <cell r="L768">
            <v>0</v>
          </cell>
        </row>
        <row r="769">
          <cell r="G769" t="str">
            <v>06-01-050</v>
          </cell>
          <cell r="H769">
            <v>57010.806008217471</v>
          </cell>
          <cell r="I769">
            <v>23653.28279216462</v>
          </cell>
          <cell r="J769">
            <v>20567.933320329772</v>
          </cell>
          <cell r="K769">
            <v>12552.277895723077</v>
          </cell>
          <cell r="L769">
            <v>237.31200000000001</v>
          </cell>
        </row>
        <row r="770">
          <cell r="I770">
            <v>0</v>
          </cell>
          <cell r="J770">
            <v>0</v>
          </cell>
          <cell r="K770">
            <v>0</v>
          </cell>
          <cell r="L770">
            <v>0</v>
          </cell>
        </row>
        <row r="771">
          <cell r="G771">
            <v>4.9440000000000005E-2</v>
          </cell>
          <cell r="H771">
            <v>271367.72653846152</v>
          </cell>
          <cell r="I771">
            <v>1922.2272000000003</v>
          </cell>
          <cell r="J771">
            <v>10551.114000000001</v>
          </cell>
          <cell r="K771">
            <v>943.07920006153859</v>
          </cell>
          <cell r="L771">
            <v>0</v>
          </cell>
        </row>
        <row r="772">
          <cell r="G772">
            <v>4.9280000000000008</v>
          </cell>
          <cell r="H772">
            <v>2347.3699489149039</v>
          </cell>
          <cell r="I772">
            <v>59.128895292923076</v>
          </cell>
          <cell r="J772">
            <v>9537.7470365289555</v>
          </cell>
          <cell r="K772">
            <v>1970.9631764307692</v>
          </cell>
          <cell r="L772">
            <v>0</v>
          </cell>
        </row>
        <row r="773">
          <cell r="G773">
            <v>0.2</v>
          </cell>
          <cell r="H773">
            <v>48215.520000000004</v>
          </cell>
          <cell r="I773">
            <v>9643.1040000000012</v>
          </cell>
          <cell r="J773">
            <v>0</v>
          </cell>
          <cell r="K773">
            <v>0</v>
          </cell>
          <cell r="L773">
            <v>0</v>
          </cell>
        </row>
        <row r="774">
          <cell r="G774">
            <v>1</v>
          </cell>
          <cell r="H774">
            <v>762.00161538461543</v>
          </cell>
          <cell r="I774">
            <v>0</v>
          </cell>
          <cell r="J774">
            <v>331.99200000000002</v>
          </cell>
          <cell r="K774">
            <v>430.00961538461536</v>
          </cell>
          <cell r="L774">
            <v>0</v>
          </cell>
        </row>
        <row r="775">
          <cell r="G775">
            <v>0.6</v>
          </cell>
          <cell r="H775">
            <v>7605.2250000000004</v>
          </cell>
          <cell r="I775">
            <v>4563.1350000000002</v>
          </cell>
          <cell r="J775">
            <v>0</v>
          </cell>
          <cell r="K775">
            <v>0</v>
          </cell>
          <cell r="L775">
            <v>0</v>
          </cell>
        </row>
        <row r="776">
          <cell r="G776">
            <v>1</v>
          </cell>
          <cell r="H776">
            <v>7082</v>
          </cell>
          <cell r="I776">
            <v>7082</v>
          </cell>
          <cell r="J776">
            <v>0</v>
          </cell>
          <cell r="K776">
            <v>0</v>
          </cell>
          <cell r="L776">
            <v>0</v>
          </cell>
        </row>
        <row r="777">
          <cell r="G777">
            <v>0.71379999999999999</v>
          </cell>
          <cell r="H777">
            <v>8600.1923076923085</v>
          </cell>
          <cell r="I777">
            <v>0</v>
          </cell>
          <cell r="J777">
            <v>0</v>
          </cell>
          <cell r="K777">
            <v>6138.8172692307689</v>
          </cell>
          <cell r="L777">
            <v>0</v>
          </cell>
        </row>
        <row r="778">
          <cell r="G778">
            <v>0.71379999999999999</v>
          </cell>
          <cell r="H778">
            <v>4300.0961538461543</v>
          </cell>
          <cell r="I778">
            <v>0</v>
          </cell>
          <cell r="J778">
            <v>0</v>
          </cell>
          <cell r="K778">
            <v>3069.4086346153845</v>
          </cell>
          <cell r="L778">
            <v>0</v>
          </cell>
        </row>
        <row r="779">
          <cell r="G779">
            <v>4.9440000000000005E-2</v>
          </cell>
          <cell r="H779">
            <v>4800</v>
          </cell>
          <cell r="I779">
            <v>0</v>
          </cell>
          <cell r="J779">
            <v>0</v>
          </cell>
          <cell r="K779">
            <v>0</v>
          </cell>
          <cell r="L779">
            <v>237.31200000000001</v>
          </cell>
        </row>
        <row r="780">
          <cell r="G780">
            <v>1.1499999999999999</v>
          </cell>
          <cell r="H780">
            <v>12789.589895723077</v>
          </cell>
          <cell r="I780">
            <v>0</v>
          </cell>
          <cell r="J780">
            <v>147.08028380081538</v>
          </cell>
          <cell r="K780">
            <v>0</v>
          </cell>
          <cell r="L780">
            <v>0</v>
          </cell>
        </row>
        <row r="781">
          <cell r="G781">
            <v>3</v>
          </cell>
          <cell r="H781">
            <v>12789.589895723077</v>
          </cell>
          <cell r="I781">
            <v>383.68769687169231</v>
          </cell>
          <cell r="J781">
            <v>0</v>
          </cell>
          <cell r="K781">
            <v>0</v>
          </cell>
          <cell r="L781">
            <v>0</v>
          </cell>
        </row>
        <row r="782">
          <cell r="G782" t="str">
            <v>06-01-051</v>
          </cell>
          <cell r="H782">
            <v>57010.806008217471</v>
          </cell>
          <cell r="I782">
            <v>23653.28279216462</v>
          </cell>
          <cell r="J782">
            <v>20567.933320329772</v>
          </cell>
          <cell r="K782">
            <v>12552.277895723077</v>
          </cell>
          <cell r="L782">
            <v>237.31200000000001</v>
          </cell>
        </row>
        <row r="783">
          <cell r="I783">
            <v>0</v>
          </cell>
          <cell r="J783">
            <v>0</v>
          </cell>
          <cell r="K783">
            <v>0</v>
          </cell>
          <cell r="L783">
            <v>0</v>
          </cell>
        </row>
        <row r="784">
          <cell r="G784">
            <v>4.9440000000000005E-2</v>
          </cell>
          <cell r="H784">
            <v>271367.72653846152</v>
          </cell>
          <cell r="I784">
            <v>1922.2272000000003</v>
          </cell>
          <cell r="J784">
            <v>10551.114000000001</v>
          </cell>
          <cell r="K784">
            <v>943.07920006153859</v>
          </cell>
          <cell r="L784">
            <v>0</v>
          </cell>
        </row>
        <row r="785">
          <cell r="G785">
            <v>4.9280000000000008</v>
          </cell>
          <cell r="H785">
            <v>2347.3699489149039</v>
          </cell>
          <cell r="I785">
            <v>59.128895292923076</v>
          </cell>
          <cell r="J785">
            <v>9537.7470365289555</v>
          </cell>
          <cell r="K785">
            <v>1970.9631764307692</v>
          </cell>
          <cell r="L785">
            <v>0</v>
          </cell>
        </row>
        <row r="786">
          <cell r="G786">
            <v>0.2</v>
          </cell>
          <cell r="H786">
            <v>48215.520000000004</v>
          </cell>
          <cell r="I786">
            <v>9643.1040000000012</v>
          </cell>
          <cell r="J786">
            <v>0</v>
          </cell>
          <cell r="K786">
            <v>0</v>
          </cell>
          <cell r="L786">
            <v>0</v>
          </cell>
        </row>
        <row r="787">
          <cell r="G787">
            <v>1</v>
          </cell>
          <cell r="H787">
            <v>762.00161538461543</v>
          </cell>
          <cell r="I787">
            <v>0</v>
          </cell>
          <cell r="J787">
            <v>331.99200000000002</v>
          </cell>
          <cell r="K787">
            <v>430.00961538461536</v>
          </cell>
          <cell r="L787">
            <v>0</v>
          </cell>
        </row>
        <row r="788">
          <cell r="G788">
            <v>0.6</v>
          </cell>
          <cell r="H788">
            <v>7605.2250000000004</v>
          </cell>
          <cell r="I788">
            <v>4563.1350000000002</v>
          </cell>
          <cell r="J788">
            <v>0</v>
          </cell>
          <cell r="K788">
            <v>0</v>
          </cell>
          <cell r="L788">
            <v>0</v>
          </cell>
        </row>
        <row r="789">
          <cell r="G789">
            <v>1</v>
          </cell>
          <cell r="H789">
            <v>7082</v>
          </cell>
          <cell r="I789">
            <v>7082</v>
          </cell>
          <cell r="J789">
            <v>0</v>
          </cell>
          <cell r="K789">
            <v>0</v>
          </cell>
          <cell r="L789">
            <v>0</v>
          </cell>
        </row>
        <row r="790">
          <cell r="G790">
            <v>0.71379999999999999</v>
          </cell>
          <cell r="H790">
            <v>8600.1923076923085</v>
          </cell>
          <cell r="I790">
            <v>0</v>
          </cell>
          <cell r="J790">
            <v>0</v>
          </cell>
          <cell r="K790">
            <v>6138.8172692307689</v>
          </cell>
          <cell r="L790">
            <v>0</v>
          </cell>
        </row>
        <row r="791">
          <cell r="G791">
            <v>0.71379999999999999</v>
          </cell>
          <cell r="H791">
            <v>4300.0961538461543</v>
          </cell>
          <cell r="I791">
            <v>0</v>
          </cell>
          <cell r="J791">
            <v>0</v>
          </cell>
          <cell r="K791">
            <v>3069.4086346153845</v>
          </cell>
          <cell r="L791">
            <v>0</v>
          </cell>
        </row>
        <row r="792">
          <cell r="G792">
            <v>4.9440000000000005E-2</v>
          </cell>
          <cell r="H792">
            <v>4800</v>
          </cell>
          <cell r="I792">
            <v>0</v>
          </cell>
          <cell r="J792">
            <v>0</v>
          </cell>
          <cell r="K792">
            <v>0</v>
          </cell>
          <cell r="L792">
            <v>237.31200000000001</v>
          </cell>
        </row>
        <row r="793">
          <cell r="G793">
            <v>1.1499999999999999</v>
          </cell>
          <cell r="H793">
            <v>12789.589895723077</v>
          </cell>
          <cell r="I793">
            <v>0</v>
          </cell>
          <cell r="J793">
            <v>147.08028380081538</v>
          </cell>
          <cell r="K793">
            <v>0</v>
          </cell>
          <cell r="L793">
            <v>0</v>
          </cell>
        </row>
        <row r="794">
          <cell r="G794">
            <v>3</v>
          </cell>
          <cell r="H794">
            <v>12789.589895723077</v>
          </cell>
          <cell r="I794">
            <v>383.68769687169231</v>
          </cell>
          <cell r="J794">
            <v>0</v>
          </cell>
          <cell r="K794">
            <v>0</v>
          </cell>
          <cell r="L794">
            <v>0</v>
          </cell>
        </row>
        <row r="795">
          <cell r="G795" t="str">
            <v>06-01-052</v>
          </cell>
          <cell r="H795">
            <v>57010.806008217471</v>
          </cell>
          <cell r="I795">
            <v>23653.28279216462</v>
          </cell>
          <cell r="J795">
            <v>20567.933320329772</v>
          </cell>
          <cell r="K795">
            <v>12552.277895723077</v>
          </cell>
          <cell r="L795">
            <v>237.31200000000001</v>
          </cell>
        </row>
        <row r="796">
          <cell r="I796">
            <v>0</v>
          </cell>
          <cell r="J796">
            <v>0</v>
          </cell>
          <cell r="K796">
            <v>0</v>
          </cell>
          <cell r="L796">
            <v>0</v>
          </cell>
        </row>
        <row r="797">
          <cell r="G797">
            <v>4.9440000000000005E-2</v>
          </cell>
          <cell r="H797">
            <v>271367.72653846152</v>
          </cell>
          <cell r="I797">
            <v>1922.2272000000003</v>
          </cell>
          <cell r="J797">
            <v>10551.114000000001</v>
          </cell>
          <cell r="K797">
            <v>943.07920006153859</v>
          </cell>
          <cell r="L797">
            <v>0</v>
          </cell>
        </row>
        <row r="798">
          <cell r="G798">
            <v>4.9280000000000008</v>
          </cell>
          <cell r="H798">
            <v>2347.3699489149039</v>
          </cell>
          <cell r="I798">
            <v>59.128895292923076</v>
          </cell>
          <cell r="J798">
            <v>9537.7470365289555</v>
          </cell>
          <cell r="K798">
            <v>1970.9631764307692</v>
          </cell>
          <cell r="L798">
            <v>0</v>
          </cell>
        </row>
        <row r="799">
          <cell r="G799">
            <v>0.2</v>
          </cell>
          <cell r="H799">
            <v>48215.520000000004</v>
          </cell>
          <cell r="I799">
            <v>9643.1040000000012</v>
          </cell>
          <cell r="J799">
            <v>0</v>
          </cell>
          <cell r="K799">
            <v>0</v>
          </cell>
          <cell r="L799">
            <v>0</v>
          </cell>
        </row>
        <row r="800">
          <cell r="G800">
            <v>1</v>
          </cell>
          <cell r="H800">
            <v>762.00161538461543</v>
          </cell>
          <cell r="I800">
            <v>0</v>
          </cell>
          <cell r="J800">
            <v>331.99200000000002</v>
          </cell>
          <cell r="K800">
            <v>430.00961538461536</v>
          </cell>
          <cell r="L800">
            <v>0</v>
          </cell>
        </row>
        <row r="801">
          <cell r="G801">
            <v>0.6</v>
          </cell>
          <cell r="H801">
            <v>7605.2250000000004</v>
          </cell>
          <cell r="I801">
            <v>4563.1350000000002</v>
          </cell>
          <cell r="J801">
            <v>0</v>
          </cell>
          <cell r="K801">
            <v>0</v>
          </cell>
          <cell r="L801">
            <v>0</v>
          </cell>
        </row>
        <row r="802">
          <cell r="G802">
            <v>1</v>
          </cell>
          <cell r="H802">
            <v>7082</v>
          </cell>
          <cell r="I802">
            <v>7082</v>
          </cell>
          <cell r="J802">
            <v>0</v>
          </cell>
          <cell r="K802">
            <v>0</v>
          </cell>
          <cell r="L802">
            <v>0</v>
          </cell>
        </row>
        <row r="803">
          <cell r="G803">
            <v>0.71379999999999999</v>
          </cell>
          <cell r="H803">
            <v>8600.1923076923085</v>
          </cell>
          <cell r="I803">
            <v>0</v>
          </cell>
          <cell r="J803">
            <v>0</v>
          </cell>
          <cell r="K803">
            <v>6138.8172692307689</v>
          </cell>
          <cell r="L803">
            <v>0</v>
          </cell>
        </row>
        <row r="804">
          <cell r="G804">
            <v>0.71379999999999999</v>
          </cell>
          <cell r="H804">
            <v>4300.0961538461543</v>
          </cell>
          <cell r="I804">
            <v>0</v>
          </cell>
          <cell r="J804">
            <v>0</v>
          </cell>
          <cell r="K804">
            <v>3069.4086346153845</v>
          </cell>
          <cell r="L804">
            <v>0</v>
          </cell>
        </row>
        <row r="805">
          <cell r="G805">
            <v>4.9440000000000005E-2</v>
          </cell>
          <cell r="H805">
            <v>4800</v>
          </cell>
          <cell r="I805">
            <v>0</v>
          </cell>
          <cell r="J805">
            <v>0</v>
          </cell>
          <cell r="K805">
            <v>0</v>
          </cell>
          <cell r="L805">
            <v>237.31200000000001</v>
          </cell>
        </row>
        <row r="806">
          <cell r="G806">
            <v>1.1499999999999999</v>
          </cell>
          <cell r="H806">
            <v>12789.589895723077</v>
          </cell>
          <cell r="I806">
            <v>0</v>
          </cell>
          <cell r="J806">
            <v>147.08028380081538</v>
          </cell>
          <cell r="K806">
            <v>0</v>
          </cell>
          <cell r="L806">
            <v>0</v>
          </cell>
        </row>
        <row r="807">
          <cell r="G807">
            <v>3</v>
          </cell>
          <cell r="H807">
            <v>12789.589895723077</v>
          </cell>
          <cell r="I807">
            <v>383.68769687169231</v>
          </cell>
          <cell r="J807">
            <v>0</v>
          </cell>
          <cell r="K807">
            <v>0</v>
          </cell>
          <cell r="L807">
            <v>0</v>
          </cell>
        </row>
        <row r="808">
          <cell r="G808" t="str">
            <v>06-01-053</v>
          </cell>
          <cell r="H808">
            <v>57010.806008217471</v>
          </cell>
          <cell r="I808">
            <v>23653.28279216462</v>
          </cell>
          <cell r="J808">
            <v>20567.933320329772</v>
          </cell>
          <cell r="K808">
            <v>12552.277895723077</v>
          </cell>
          <cell r="L808">
            <v>237.31200000000001</v>
          </cell>
        </row>
        <row r="809">
          <cell r="I809">
            <v>0</v>
          </cell>
          <cell r="J809">
            <v>0</v>
          </cell>
          <cell r="K809">
            <v>0</v>
          </cell>
          <cell r="L809">
            <v>0</v>
          </cell>
        </row>
        <row r="810">
          <cell r="G810">
            <v>8.2400000000000001E-2</v>
          </cell>
          <cell r="H810">
            <v>271367.72653846152</v>
          </cell>
          <cell r="I810">
            <v>3203.712</v>
          </cell>
          <cell r="J810">
            <v>17585.189999999999</v>
          </cell>
          <cell r="K810">
            <v>1571.7986667692307</v>
          </cell>
          <cell r="L810">
            <v>0</v>
          </cell>
        </row>
        <row r="811">
          <cell r="G811">
            <v>6.0480000000000009</v>
          </cell>
          <cell r="H811">
            <v>2347.3699489149039</v>
          </cell>
          <cell r="I811">
            <v>72.567280586769229</v>
          </cell>
          <cell r="J811">
            <v>11705.416817558264</v>
          </cell>
          <cell r="K811">
            <v>2418.9093528923077</v>
          </cell>
          <cell r="L811">
            <v>0</v>
          </cell>
        </row>
        <row r="812">
          <cell r="G812">
            <v>0.2</v>
          </cell>
          <cell r="H812">
            <v>48215.520000000004</v>
          </cell>
          <cell r="I812">
            <v>9643.1040000000012</v>
          </cell>
          <cell r="J812">
            <v>0</v>
          </cell>
          <cell r="K812">
            <v>0</v>
          </cell>
          <cell r="L812">
            <v>0</v>
          </cell>
        </row>
        <row r="813">
          <cell r="G813">
            <v>1</v>
          </cell>
          <cell r="H813">
            <v>762.00161538461543</v>
          </cell>
          <cell r="I813">
            <v>0</v>
          </cell>
          <cell r="J813">
            <v>331.99200000000002</v>
          </cell>
          <cell r="K813">
            <v>430.00961538461536</v>
          </cell>
          <cell r="L813">
            <v>0</v>
          </cell>
        </row>
        <row r="814">
          <cell r="G814">
            <v>1</v>
          </cell>
          <cell r="H814">
            <v>7605.2250000000004</v>
          </cell>
          <cell r="I814">
            <v>7605.2250000000004</v>
          </cell>
          <cell r="J814">
            <v>0</v>
          </cell>
          <cell r="K814">
            <v>0</v>
          </cell>
          <cell r="L814">
            <v>0</v>
          </cell>
        </row>
        <row r="815">
          <cell r="G815">
            <v>0.45</v>
          </cell>
          <cell r="H815">
            <v>7082</v>
          </cell>
          <cell r="I815">
            <v>3186.9</v>
          </cell>
          <cell r="J815">
            <v>0</v>
          </cell>
          <cell r="K815">
            <v>0</v>
          </cell>
          <cell r="L815">
            <v>0</v>
          </cell>
        </row>
        <row r="816">
          <cell r="G816">
            <v>1.1896</v>
          </cell>
          <cell r="H816">
            <v>8600.1923076923085</v>
          </cell>
          <cell r="I816">
            <v>0</v>
          </cell>
          <cell r="J816">
            <v>0</v>
          </cell>
          <cell r="K816">
            <v>10230.78876923077</v>
          </cell>
          <cell r="L816">
            <v>0</v>
          </cell>
        </row>
        <row r="817">
          <cell r="G817">
            <v>1.1896</v>
          </cell>
          <cell r="H817">
            <v>4300.0961538461543</v>
          </cell>
          <cell r="I817">
            <v>0</v>
          </cell>
          <cell r="J817">
            <v>0</v>
          </cell>
          <cell r="K817">
            <v>5115.3943846153852</v>
          </cell>
          <cell r="L817">
            <v>0</v>
          </cell>
        </row>
        <row r="818">
          <cell r="G818">
            <v>8.2400000000000001E-2</v>
          </cell>
          <cell r="H818">
            <v>4800</v>
          </cell>
          <cell r="I818">
            <v>0</v>
          </cell>
          <cell r="J818">
            <v>0</v>
          </cell>
          <cell r="K818">
            <v>0</v>
          </cell>
          <cell r="L818">
            <v>395.52</v>
          </cell>
        </row>
        <row r="819">
          <cell r="G819">
            <v>1.1499999999999999</v>
          </cell>
          <cell r="H819">
            <v>20162.420788892308</v>
          </cell>
          <cell r="I819">
            <v>0</v>
          </cell>
          <cell r="J819">
            <v>231.86783907226152</v>
          </cell>
          <cell r="K819">
            <v>0</v>
          </cell>
          <cell r="L819">
            <v>0</v>
          </cell>
        </row>
        <row r="820">
          <cell r="G820">
            <v>3</v>
          </cell>
          <cell r="H820">
            <v>20162.420788892308</v>
          </cell>
          <cell r="I820">
            <v>604.87262366676919</v>
          </cell>
          <cell r="J820">
            <v>0</v>
          </cell>
          <cell r="K820">
            <v>0</v>
          </cell>
          <cell r="L820">
            <v>0</v>
          </cell>
        </row>
        <row r="821">
          <cell r="G821" t="str">
            <v>06-01-054</v>
          </cell>
          <cell r="H821">
            <v>74333.268349776379</v>
          </cell>
          <cell r="I821">
            <v>24316.380904253539</v>
          </cell>
          <cell r="J821">
            <v>29854.46665663052</v>
          </cell>
          <cell r="K821">
            <v>19766.900788892308</v>
          </cell>
          <cell r="L821">
            <v>395.52</v>
          </cell>
        </row>
        <row r="822">
          <cell r="I822">
            <v>0</v>
          </cell>
          <cell r="J822">
            <v>0</v>
          </cell>
          <cell r="K822">
            <v>0</v>
          </cell>
          <cell r="L822">
            <v>0</v>
          </cell>
        </row>
        <row r="823">
          <cell r="G823">
            <v>4.9440000000000005E-2</v>
          </cell>
          <cell r="H823">
            <v>271367.72653846152</v>
          </cell>
          <cell r="I823">
            <v>1922.2272000000003</v>
          </cell>
          <cell r="J823">
            <v>10551.114000000001</v>
          </cell>
          <cell r="K823">
            <v>943.07920006153859</v>
          </cell>
          <cell r="L823">
            <v>0</v>
          </cell>
        </row>
        <row r="824">
          <cell r="G824">
            <v>4.9280000000000008</v>
          </cell>
          <cell r="H824">
            <v>2347.3699489149039</v>
          </cell>
          <cell r="I824">
            <v>59.128895292923076</v>
          </cell>
          <cell r="J824">
            <v>9537.7470365289555</v>
          </cell>
          <cell r="K824">
            <v>1970.9631764307692</v>
          </cell>
          <cell r="L824">
            <v>0</v>
          </cell>
        </row>
        <row r="825">
          <cell r="G825">
            <v>0.2</v>
          </cell>
          <cell r="H825">
            <v>48215.520000000004</v>
          </cell>
          <cell r="I825">
            <v>9643.1040000000012</v>
          </cell>
          <cell r="J825">
            <v>0</v>
          </cell>
          <cell r="K825">
            <v>0</v>
          </cell>
          <cell r="L825">
            <v>0</v>
          </cell>
        </row>
        <row r="826">
          <cell r="G826">
            <v>1</v>
          </cell>
          <cell r="H826">
            <v>762.00161538461543</v>
          </cell>
          <cell r="I826">
            <v>0</v>
          </cell>
          <cell r="J826">
            <v>331.99200000000002</v>
          </cell>
          <cell r="K826">
            <v>430.00961538461536</v>
          </cell>
          <cell r="L826">
            <v>0</v>
          </cell>
        </row>
        <row r="827">
          <cell r="G827">
            <v>0.6</v>
          </cell>
          <cell r="H827">
            <v>7605.2250000000004</v>
          </cell>
          <cell r="I827">
            <v>4563.1350000000002</v>
          </cell>
          <cell r="J827">
            <v>0</v>
          </cell>
          <cell r="K827">
            <v>0</v>
          </cell>
          <cell r="L827">
            <v>0</v>
          </cell>
        </row>
        <row r="828">
          <cell r="G828">
            <v>1</v>
          </cell>
          <cell r="H828">
            <v>7082</v>
          </cell>
          <cell r="I828">
            <v>7082</v>
          </cell>
          <cell r="J828">
            <v>0</v>
          </cell>
          <cell r="K828">
            <v>0</v>
          </cell>
          <cell r="L828">
            <v>0</v>
          </cell>
        </row>
        <row r="829">
          <cell r="G829">
            <v>0.71379999999999999</v>
          </cell>
          <cell r="H829">
            <v>8600.1923076923085</v>
          </cell>
          <cell r="I829">
            <v>0</v>
          </cell>
          <cell r="J829">
            <v>0</v>
          </cell>
          <cell r="K829">
            <v>6138.8172692307689</v>
          </cell>
          <cell r="L829">
            <v>0</v>
          </cell>
        </row>
        <row r="830">
          <cell r="G830">
            <v>0.71379999999999999</v>
          </cell>
          <cell r="H830">
            <v>4300.0961538461543</v>
          </cell>
          <cell r="I830">
            <v>0</v>
          </cell>
          <cell r="J830">
            <v>0</v>
          </cell>
          <cell r="K830">
            <v>3069.4086346153845</v>
          </cell>
          <cell r="L830">
            <v>0</v>
          </cell>
        </row>
        <row r="831">
          <cell r="G831">
            <v>4.9440000000000005E-2</v>
          </cell>
          <cell r="H831">
            <v>4800</v>
          </cell>
          <cell r="I831">
            <v>0</v>
          </cell>
          <cell r="J831">
            <v>0</v>
          </cell>
          <cell r="K831">
            <v>0</v>
          </cell>
          <cell r="L831">
            <v>237.31200000000001</v>
          </cell>
        </row>
        <row r="832">
          <cell r="G832">
            <v>1.1499999999999999</v>
          </cell>
          <cell r="H832">
            <v>12789.589895723077</v>
          </cell>
          <cell r="I832">
            <v>0</v>
          </cell>
          <cell r="J832">
            <v>147.08028380081538</v>
          </cell>
          <cell r="K832">
            <v>0</v>
          </cell>
          <cell r="L832">
            <v>0</v>
          </cell>
        </row>
        <row r="833">
          <cell r="G833">
            <v>3</v>
          </cell>
          <cell r="H833">
            <v>12789.589895723077</v>
          </cell>
          <cell r="I833">
            <v>383.68769687169231</v>
          </cell>
          <cell r="J833">
            <v>0</v>
          </cell>
          <cell r="K833">
            <v>0</v>
          </cell>
          <cell r="L833">
            <v>0</v>
          </cell>
        </row>
        <row r="834">
          <cell r="G834" t="str">
            <v>06-01-055</v>
          </cell>
          <cell r="H834">
            <v>57010.806008217471</v>
          </cell>
          <cell r="I834">
            <v>23653.28279216462</v>
          </cell>
          <cell r="J834">
            <v>20567.933320329772</v>
          </cell>
          <cell r="K834">
            <v>12552.277895723077</v>
          </cell>
          <cell r="L834">
            <v>237.31200000000001</v>
          </cell>
        </row>
        <row r="835">
          <cell r="I835">
            <v>0</v>
          </cell>
          <cell r="J835">
            <v>0</v>
          </cell>
          <cell r="K835">
            <v>0</v>
          </cell>
          <cell r="L835">
            <v>0</v>
          </cell>
        </row>
        <row r="836">
          <cell r="G836">
            <v>4.9440000000000005E-2</v>
          </cell>
          <cell r="H836">
            <v>271367.72653846152</v>
          </cell>
          <cell r="I836">
            <v>1922.2272000000003</v>
          </cell>
          <cell r="J836">
            <v>10551.114000000001</v>
          </cell>
          <cell r="K836">
            <v>943.07920006153859</v>
          </cell>
          <cell r="L836">
            <v>0</v>
          </cell>
        </row>
        <row r="837">
          <cell r="G837">
            <v>4.9280000000000008</v>
          </cell>
          <cell r="H837">
            <v>2347.3699489149039</v>
          </cell>
          <cell r="I837">
            <v>59.128895292923076</v>
          </cell>
          <cell r="J837">
            <v>9537.7470365289555</v>
          </cell>
          <cell r="K837">
            <v>1970.9631764307692</v>
          </cell>
          <cell r="L837">
            <v>0</v>
          </cell>
        </row>
        <row r="838">
          <cell r="G838">
            <v>0.2</v>
          </cell>
          <cell r="H838">
            <v>48215.520000000004</v>
          </cell>
          <cell r="I838">
            <v>9643.1040000000012</v>
          </cell>
          <cell r="J838">
            <v>0</v>
          </cell>
          <cell r="K838">
            <v>0</v>
          </cell>
          <cell r="L838">
            <v>0</v>
          </cell>
        </row>
        <row r="839">
          <cell r="G839">
            <v>1</v>
          </cell>
          <cell r="H839">
            <v>762.00161538461543</v>
          </cell>
          <cell r="I839">
            <v>0</v>
          </cell>
          <cell r="J839">
            <v>331.99200000000002</v>
          </cell>
          <cell r="K839">
            <v>430.00961538461536</v>
          </cell>
          <cell r="L839">
            <v>0</v>
          </cell>
        </row>
        <row r="840">
          <cell r="G840">
            <v>0.6</v>
          </cell>
          <cell r="H840">
            <v>7605.2250000000004</v>
          </cell>
          <cell r="I840">
            <v>4563.1350000000002</v>
          </cell>
          <cell r="J840">
            <v>0</v>
          </cell>
          <cell r="K840">
            <v>0</v>
          </cell>
          <cell r="L840">
            <v>0</v>
          </cell>
        </row>
        <row r="841">
          <cell r="G841">
            <v>1</v>
          </cell>
          <cell r="H841">
            <v>7082</v>
          </cell>
          <cell r="I841">
            <v>7082</v>
          </cell>
          <cell r="J841">
            <v>0</v>
          </cell>
          <cell r="K841">
            <v>0</v>
          </cell>
          <cell r="L841">
            <v>0</v>
          </cell>
        </row>
        <row r="842">
          <cell r="G842">
            <v>0.71379999999999999</v>
          </cell>
          <cell r="H842">
            <v>8600.1923076923085</v>
          </cell>
          <cell r="I842">
            <v>0</v>
          </cell>
          <cell r="J842">
            <v>0</v>
          </cell>
          <cell r="K842">
            <v>6138.8172692307689</v>
          </cell>
          <cell r="L842">
            <v>0</v>
          </cell>
        </row>
        <row r="843">
          <cell r="G843">
            <v>0.71379999999999999</v>
          </cell>
          <cell r="H843">
            <v>4300.0961538461543</v>
          </cell>
          <cell r="I843">
            <v>0</v>
          </cell>
          <cell r="J843">
            <v>0</v>
          </cell>
          <cell r="K843">
            <v>3069.4086346153845</v>
          </cell>
          <cell r="L843">
            <v>0</v>
          </cell>
        </row>
        <row r="844">
          <cell r="G844">
            <v>4.9440000000000005E-2</v>
          </cell>
          <cell r="H844">
            <v>4800</v>
          </cell>
          <cell r="I844">
            <v>0</v>
          </cell>
          <cell r="J844">
            <v>0</v>
          </cell>
          <cell r="K844">
            <v>0</v>
          </cell>
          <cell r="L844">
            <v>237.31200000000001</v>
          </cell>
        </row>
        <row r="845">
          <cell r="G845">
            <v>1.1499999999999999</v>
          </cell>
          <cell r="H845">
            <v>12789.589895723077</v>
          </cell>
          <cell r="I845">
            <v>0</v>
          </cell>
          <cell r="J845">
            <v>147.08028380081538</v>
          </cell>
          <cell r="K845">
            <v>0</v>
          </cell>
          <cell r="L845">
            <v>0</v>
          </cell>
        </row>
        <row r="846">
          <cell r="G846">
            <v>3</v>
          </cell>
          <cell r="H846">
            <v>12789.589895723077</v>
          </cell>
          <cell r="I846">
            <v>383.68769687169231</v>
          </cell>
          <cell r="J846">
            <v>0</v>
          </cell>
          <cell r="K846">
            <v>0</v>
          </cell>
          <cell r="L846">
            <v>0</v>
          </cell>
        </row>
        <row r="847">
          <cell r="G847" t="str">
            <v>06-01-056</v>
          </cell>
          <cell r="H847">
            <v>57010.806008217471</v>
          </cell>
          <cell r="I847">
            <v>23653.28279216462</v>
          </cell>
          <cell r="J847">
            <v>20567.933320329772</v>
          </cell>
          <cell r="K847">
            <v>12552.277895723077</v>
          </cell>
          <cell r="L847">
            <v>237.31200000000001</v>
          </cell>
        </row>
        <row r="848">
          <cell r="I848">
            <v>0</v>
          </cell>
          <cell r="J848">
            <v>0</v>
          </cell>
          <cell r="K848">
            <v>0</v>
          </cell>
          <cell r="L848">
            <v>0</v>
          </cell>
        </row>
        <row r="849">
          <cell r="G849">
            <v>4.9440000000000005E-2</v>
          </cell>
          <cell r="H849">
            <v>271367.72653846152</v>
          </cell>
          <cell r="I849">
            <v>1922.2272000000003</v>
          </cell>
          <cell r="J849">
            <v>10551.114000000001</v>
          </cell>
          <cell r="K849">
            <v>943.07920006153859</v>
          </cell>
          <cell r="L849">
            <v>0</v>
          </cell>
        </row>
        <row r="850">
          <cell r="G850">
            <v>4.9280000000000008</v>
          </cell>
          <cell r="H850">
            <v>2347.3699489149039</v>
          </cell>
          <cell r="I850">
            <v>59.128895292923076</v>
          </cell>
          <cell r="J850">
            <v>9537.7470365289555</v>
          </cell>
          <cell r="K850">
            <v>1970.9631764307692</v>
          </cell>
          <cell r="L850">
            <v>0</v>
          </cell>
        </row>
        <row r="851">
          <cell r="G851">
            <v>0.2</v>
          </cell>
          <cell r="H851">
            <v>48215.520000000004</v>
          </cell>
          <cell r="I851">
            <v>9643.1040000000012</v>
          </cell>
          <cell r="J851">
            <v>0</v>
          </cell>
          <cell r="K851">
            <v>0</v>
          </cell>
          <cell r="L851">
            <v>0</v>
          </cell>
        </row>
        <row r="852">
          <cell r="G852">
            <v>1</v>
          </cell>
          <cell r="H852">
            <v>762.00161538461543</v>
          </cell>
          <cell r="I852">
            <v>0</v>
          </cell>
          <cell r="J852">
            <v>331.99200000000002</v>
          </cell>
          <cell r="K852">
            <v>430.00961538461536</v>
          </cell>
          <cell r="L852">
            <v>0</v>
          </cell>
        </row>
        <row r="853">
          <cell r="G853">
            <v>0.6</v>
          </cell>
          <cell r="H853">
            <v>7605.2250000000004</v>
          </cell>
          <cell r="I853">
            <v>4563.1350000000002</v>
          </cell>
          <cell r="J853">
            <v>0</v>
          </cell>
          <cell r="K853">
            <v>0</v>
          </cell>
          <cell r="L853">
            <v>0</v>
          </cell>
        </row>
        <row r="854">
          <cell r="G854">
            <v>1</v>
          </cell>
          <cell r="H854">
            <v>7082</v>
          </cell>
          <cell r="I854">
            <v>7082</v>
          </cell>
          <cell r="J854">
            <v>0</v>
          </cell>
          <cell r="K854">
            <v>0</v>
          </cell>
          <cell r="L854">
            <v>0</v>
          </cell>
        </row>
        <row r="855">
          <cell r="G855">
            <v>0.71379999999999999</v>
          </cell>
          <cell r="H855">
            <v>8600.1923076923085</v>
          </cell>
          <cell r="I855">
            <v>0</v>
          </cell>
          <cell r="J855">
            <v>0</v>
          </cell>
          <cell r="K855">
            <v>6138.8172692307689</v>
          </cell>
          <cell r="L855">
            <v>0</v>
          </cell>
        </row>
        <row r="856">
          <cell r="G856">
            <v>0.71379999999999999</v>
          </cell>
          <cell r="H856">
            <v>4300.0961538461543</v>
          </cell>
          <cell r="I856">
            <v>0</v>
          </cell>
          <cell r="J856">
            <v>0</v>
          </cell>
          <cell r="K856">
            <v>3069.4086346153845</v>
          </cell>
          <cell r="L856">
            <v>0</v>
          </cell>
        </row>
        <row r="857">
          <cell r="G857">
            <v>4.9440000000000005E-2</v>
          </cell>
          <cell r="H857">
            <v>4800</v>
          </cell>
          <cell r="I857">
            <v>0</v>
          </cell>
          <cell r="J857">
            <v>0</v>
          </cell>
          <cell r="K857">
            <v>0</v>
          </cell>
          <cell r="L857">
            <v>237.31200000000001</v>
          </cell>
        </row>
        <row r="858">
          <cell r="G858">
            <v>1.1499999999999999</v>
          </cell>
          <cell r="H858">
            <v>12789.589895723077</v>
          </cell>
          <cell r="I858">
            <v>0</v>
          </cell>
          <cell r="J858">
            <v>147.08028380081538</v>
          </cell>
          <cell r="K858">
            <v>0</v>
          </cell>
          <cell r="L858">
            <v>0</v>
          </cell>
        </row>
        <row r="859">
          <cell r="G859">
            <v>3</v>
          </cell>
          <cell r="H859">
            <v>12789.589895723077</v>
          </cell>
          <cell r="I859">
            <v>383.68769687169231</v>
          </cell>
          <cell r="J859">
            <v>0</v>
          </cell>
          <cell r="K859">
            <v>0</v>
          </cell>
          <cell r="L859">
            <v>0</v>
          </cell>
        </row>
        <row r="860">
          <cell r="G860" t="str">
            <v>06-01-057</v>
          </cell>
          <cell r="H860">
            <v>57010.806008217471</v>
          </cell>
          <cell r="I860">
            <v>23653.28279216462</v>
          </cell>
          <cell r="J860">
            <v>20567.933320329772</v>
          </cell>
          <cell r="K860">
            <v>12552.277895723077</v>
          </cell>
          <cell r="L860">
            <v>237.31200000000001</v>
          </cell>
        </row>
        <row r="861">
          <cell r="I861">
            <v>0</v>
          </cell>
          <cell r="J861">
            <v>0</v>
          </cell>
          <cell r="K861">
            <v>0</v>
          </cell>
          <cell r="L861">
            <v>0</v>
          </cell>
        </row>
        <row r="862">
          <cell r="G862">
            <v>8.317250000000001E-2</v>
          </cell>
          <cell r="H862">
            <v>271367.72653846152</v>
          </cell>
          <cell r="I862">
            <v>3233.7468000000003</v>
          </cell>
          <cell r="J862">
            <v>17750.051156250003</v>
          </cell>
          <cell r="K862">
            <v>1586.5342792701924</v>
          </cell>
          <cell r="L862">
            <v>0</v>
          </cell>
        </row>
        <row r="863">
          <cell r="G863">
            <v>4.088000000000001</v>
          </cell>
          <cell r="H863">
            <v>2347.3699489149039</v>
          </cell>
          <cell r="I863">
            <v>49.050106322538461</v>
          </cell>
          <cell r="J863">
            <v>7911.9947007569745</v>
          </cell>
          <cell r="K863">
            <v>1635.0035440846154</v>
          </cell>
          <cell r="L863">
            <v>0</v>
          </cell>
        </row>
        <row r="864">
          <cell r="G864">
            <v>1.37</v>
          </cell>
          <cell r="H864">
            <v>7605.2250000000004</v>
          </cell>
          <cell r="I864">
            <v>10419.15825</v>
          </cell>
          <cell r="J864">
            <v>0</v>
          </cell>
          <cell r="K864">
            <v>0</v>
          </cell>
          <cell r="L864">
            <v>0</v>
          </cell>
        </row>
        <row r="865">
          <cell r="G865">
            <v>1.37</v>
          </cell>
          <cell r="H865">
            <v>762.00161538461543</v>
          </cell>
          <cell r="I865">
            <v>0</v>
          </cell>
          <cell r="J865">
            <v>454.82904000000008</v>
          </cell>
          <cell r="K865">
            <v>589.11317307692309</v>
          </cell>
          <cell r="L865">
            <v>0</v>
          </cell>
        </row>
        <row r="866">
          <cell r="G866">
            <v>2</v>
          </cell>
          <cell r="H866">
            <v>7082</v>
          </cell>
          <cell r="I866">
            <v>14164</v>
          </cell>
          <cell r="J866">
            <v>0</v>
          </cell>
          <cell r="K866">
            <v>0</v>
          </cell>
          <cell r="L866">
            <v>0</v>
          </cell>
        </row>
        <row r="867">
          <cell r="G867">
            <v>1.2403</v>
          </cell>
          <cell r="H867">
            <v>8600.1923076923085</v>
          </cell>
          <cell r="I867">
            <v>0</v>
          </cell>
          <cell r="J867">
            <v>0</v>
          </cell>
          <cell r="K867">
            <v>10666.818519230768</v>
          </cell>
          <cell r="L867">
            <v>0</v>
          </cell>
        </row>
        <row r="868">
          <cell r="G868">
            <v>1.2403</v>
          </cell>
          <cell r="H868">
            <v>4300.0961538461543</v>
          </cell>
          <cell r="I868">
            <v>0</v>
          </cell>
          <cell r="J868">
            <v>0</v>
          </cell>
          <cell r="K868">
            <v>5333.4092596153841</v>
          </cell>
          <cell r="L868">
            <v>0</v>
          </cell>
        </row>
        <row r="869">
          <cell r="G869">
            <v>8.317250000000001E-2</v>
          </cell>
          <cell r="H869">
            <v>4800</v>
          </cell>
          <cell r="I869">
            <v>0</v>
          </cell>
          <cell r="J869">
            <v>0</v>
          </cell>
          <cell r="K869">
            <v>0</v>
          </cell>
          <cell r="L869">
            <v>399.22800000000007</v>
          </cell>
        </row>
        <row r="870">
          <cell r="G870">
            <v>1.1499999999999999</v>
          </cell>
          <cell r="H870">
            <v>20210.10677527788</v>
          </cell>
          <cell r="I870">
            <v>0</v>
          </cell>
          <cell r="J870">
            <v>232.4162279156956</v>
          </cell>
          <cell r="K870">
            <v>0</v>
          </cell>
          <cell r="L870">
            <v>0</v>
          </cell>
        </row>
        <row r="871">
          <cell r="G871">
            <v>3</v>
          </cell>
          <cell r="H871">
            <v>20210.10677527788</v>
          </cell>
          <cell r="I871">
            <v>606.30320325833645</v>
          </cell>
          <cell r="J871">
            <v>0</v>
          </cell>
          <cell r="K871">
            <v>0</v>
          </cell>
          <cell r="L871">
            <v>0</v>
          </cell>
        </row>
        <row r="872">
          <cell r="G872" t="str">
            <v>06-01-060</v>
          </cell>
          <cell r="H872">
            <v>75031.656259781434</v>
          </cell>
          <cell r="I872">
            <v>28472.258359580876</v>
          </cell>
          <cell r="J872">
            <v>26349.291124922674</v>
          </cell>
          <cell r="K872">
            <v>19810.878775277881</v>
          </cell>
          <cell r="L872">
            <v>399.22800000000007</v>
          </cell>
        </row>
        <row r="873">
          <cell r="I873">
            <v>0</v>
          </cell>
          <cell r="J873">
            <v>0</v>
          </cell>
          <cell r="K873">
            <v>0</v>
          </cell>
          <cell r="L873">
            <v>0</v>
          </cell>
        </row>
        <row r="874">
          <cell r="G874">
            <v>8.317250000000001E-2</v>
          </cell>
          <cell r="H874">
            <v>271367.72653846152</v>
          </cell>
          <cell r="I874">
            <v>3233.7468000000003</v>
          </cell>
          <cell r="J874">
            <v>17750.051156250003</v>
          </cell>
          <cell r="K874">
            <v>1586.5342792701924</v>
          </cell>
          <cell r="L874">
            <v>0</v>
          </cell>
        </row>
        <row r="875">
          <cell r="G875">
            <v>4.088000000000001</v>
          </cell>
          <cell r="H875">
            <v>2347.3699489149039</v>
          </cell>
          <cell r="I875">
            <v>49.050106322538461</v>
          </cell>
          <cell r="J875">
            <v>7911.9947007569745</v>
          </cell>
          <cell r="K875">
            <v>1635.0035440846154</v>
          </cell>
          <cell r="L875">
            <v>0</v>
          </cell>
        </row>
        <row r="876">
          <cell r="G876">
            <v>1.37</v>
          </cell>
          <cell r="H876">
            <v>7605.2250000000004</v>
          </cell>
          <cell r="I876">
            <v>10419.15825</v>
          </cell>
          <cell r="J876">
            <v>0</v>
          </cell>
          <cell r="K876">
            <v>0</v>
          </cell>
          <cell r="L876">
            <v>0</v>
          </cell>
        </row>
        <row r="877">
          <cell r="G877">
            <v>1.37</v>
          </cell>
          <cell r="H877">
            <v>762.00161538461543</v>
          </cell>
          <cell r="I877">
            <v>0</v>
          </cell>
          <cell r="J877">
            <v>454.82904000000008</v>
          </cell>
          <cell r="K877">
            <v>589.11317307692309</v>
          </cell>
          <cell r="L877">
            <v>0</v>
          </cell>
        </row>
        <row r="878">
          <cell r="G878">
            <v>2</v>
          </cell>
          <cell r="H878">
            <v>7082</v>
          </cell>
          <cell r="I878">
            <v>14164</v>
          </cell>
          <cell r="J878">
            <v>0</v>
          </cell>
          <cell r="K878">
            <v>0</v>
          </cell>
          <cell r="L878">
            <v>0</v>
          </cell>
        </row>
        <row r="879">
          <cell r="G879">
            <v>1.2403</v>
          </cell>
          <cell r="H879">
            <v>8600.1923076923085</v>
          </cell>
          <cell r="I879">
            <v>0</v>
          </cell>
          <cell r="J879">
            <v>0</v>
          </cell>
          <cell r="K879">
            <v>10666.818519230768</v>
          </cell>
          <cell r="L879">
            <v>0</v>
          </cell>
        </row>
        <row r="880">
          <cell r="G880">
            <v>1.2403</v>
          </cell>
          <cell r="H880">
            <v>4300.0961538461543</v>
          </cell>
          <cell r="I880">
            <v>0</v>
          </cell>
          <cell r="J880">
            <v>0</v>
          </cell>
          <cell r="K880">
            <v>5333.4092596153841</v>
          </cell>
          <cell r="L880">
            <v>0</v>
          </cell>
        </row>
        <row r="881">
          <cell r="G881">
            <v>8.317250000000001E-2</v>
          </cell>
          <cell r="H881">
            <v>4800</v>
          </cell>
          <cell r="I881">
            <v>0</v>
          </cell>
          <cell r="J881">
            <v>0</v>
          </cell>
          <cell r="K881">
            <v>0</v>
          </cell>
          <cell r="L881">
            <v>399.22800000000007</v>
          </cell>
        </row>
        <row r="882">
          <cell r="G882">
            <v>1.1499999999999999</v>
          </cell>
          <cell r="H882">
            <v>20210.10677527788</v>
          </cell>
          <cell r="I882">
            <v>0</v>
          </cell>
          <cell r="J882">
            <v>232.4162279156956</v>
          </cell>
          <cell r="K882">
            <v>0</v>
          </cell>
          <cell r="L882">
            <v>0</v>
          </cell>
        </row>
        <row r="883">
          <cell r="G883">
            <v>3</v>
          </cell>
          <cell r="H883">
            <v>20210.10677527788</v>
          </cell>
          <cell r="I883">
            <v>606.30320325833645</v>
          </cell>
          <cell r="J883">
            <v>0</v>
          </cell>
          <cell r="K883">
            <v>0</v>
          </cell>
          <cell r="L883">
            <v>0</v>
          </cell>
        </row>
        <row r="884">
          <cell r="G884" t="str">
            <v>06-01-061</v>
          </cell>
          <cell r="H884">
            <v>75031.656259781434</v>
          </cell>
          <cell r="I884">
            <v>28472.258359580876</v>
          </cell>
          <cell r="J884">
            <v>26349.291124922674</v>
          </cell>
          <cell r="K884">
            <v>19810.878775277881</v>
          </cell>
          <cell r="L884">
            <v>399.22800000000007</v>
          </cell>
        </row>
        <row r="885">
          <cell r="I885">
            <v>0</v>
          </cell>
          <cell r="J885">
            <v>0</v>
          </cell>
          <cell r="K885">
            <v>0</v>
          </cell>
          <cell r="L885">
            <v>0</v>
          </cell>
        </row>
        <row r="886">
          <cell r="G886">
            <v>8.317250000000001E-2</v>
          </cell>
          <cell r="H886">
            <v>271367.72653846152</v>
          </cell>
          <cell r="I886">
            <v>3233.7468000000003</v>
          </cell>
          <cell r="J886">
            <v>17750.051156250003</v>
          </cell>
          <cell r="K886">
            <v>1586.5342792701924</v>
          </cell>
          <cell r="L886">
            <v>0</v>
          </cell>
        </row>
        <row r="887">
          <cell r="G887">
            <v>4.088000000000001</v>
          </cell>
          <cell r="H887">
            <v>2347.3699489149039</v>
          </cell>
          <cell r="I887">
            <v>49.050106322538461</v>
          </cell>
          <cell r="J887">
            <v>7911.9947007569745</v>
          </cell>
          <cell r="K887">
            <v>1635.0035440846154</v>
          </cell>
          <cell r="L887">
            <v>0</v>
          </cell>
        </row>
        <row r="888">
          <cell r="G888">
            <v>1.37</v>
          </cell>
          <cell r="H888">
            <v>7605.2250000000004</v>
          </cell>
          <cell r="I888">
            <v>10419.15825</v>
          </cell>
          <cell r="J888">
            <v>0</v>
          </cell>
          <cell r="K888">
            <v>0</v>
          </cell>
          <cell r="L888">
            <v>0</v>
          </cell>
        </row>
        <row r="889">
          <cell r="G889">
            <v>1.37</v>
          </cell>
          <cell r="H889">
            <v>762.00161538461543</v>
          </cell>
          <cell r="I889">
            <v>0</v>
          </cell>
          <cell r="J889">
            <v>454.82904000000008</v>
          </cell>
          <cell r="K889">
            <v>589.11317307692309</v>
          </cell>
          <cell r="L889">
            <v>0</v>
          </cell>
        </row>
        <row r="890">
          <cell r="G890">
            <v>2</v>
          </cell>
          <cell r="H890">
            <v>7082</v>
          </cell>
          <cell r="I890">
            <v>14164</v>
          </cell>
          <cell r="J890">
            <v>0</v>
          </cell>
          <cell r="K890">
            <v>0</v>
          </cell>
          <cell r="L890">
            <v>0</v>
          </cell>
        </row>
        <row r="891">
          <cell r="G891">
            <v>1.2403</v>
          </cell>
          <cell r="H891">
            <v>8600.1923076923085</v>
          </cell>
          <cell r="I891">
            <v>0</v>
          </cell>
          <cell r="J891">
            <v>0</v>
          </cell>
          <cell r="K891">
            <v>10666.818519230768</v>
          </cell>
          <cell r="L891">
            <v>0</v>
          </cell>
        </row>
        <row r="892">
          <cell r="G892">
            <v>1.2403</v>
          </cell>
          <cell r="H892">
            <v>4300.0961538461543</v>
          </cell>
          <cell r="I892">
            <v>0</v>
          </cell>
          <cell r="J892">
            <v>0</v>
          </cell>
          <cell r="K892">
            <v>5333.4092596153841</v>
          </cell>
          <cell r="L892">
            <v>0</v>
          </cell>
        </row>
        <row r="893">
          <cell r="G893">
            <v>8.317250000000001E-2</v>
          </cell>
          <cell r="H893">
            <v>4800</v>
          </cell>
          <cell r="I893">
            <v>0</v>
          </cell>
          <cell r="J893">
            <v>0</v>
          </cell>
          <cell r="K893">
            <v>0</v>
          </cell>
          <cell r="L893">
            <v>399.22800000000007</v>
          </cell>
        </row>
        <row r="894">
          <cell r="G894">
            <v>1.1499999999999999</v>
          </cell>
          <cell r="H894">
            <v>20210.10677527788</v>
          </cell>
          <cell r="I894">
            <v>0</v>
          </cell>
          <cell r="J894">
            <v>232.4162279156956</v>
          </cell>
          <cell r="K894">
            <v>0</v>
          </cell>
          <cell r="L894">
            <v>0</v>
          </cell>
        </row>
        <row r="895">
          <cell r="G895">
            <v>3</v>
          </cell>
          <cell r="H895">
            <v>20210.10677527788</v>
          </cell>
          <cell r="I895">
            <v>606.30320325833645</v>
          </cell>
          <cell r="J895">
            <v>0</v>
          </cell>
          <cell r="K895">
            <v>0</v>
          </cell>
          <cell r="L895">
            <v>0</v>
          </cell>
        </row>
        <row r="896">
          <cell r="G896" t="str">
            <v>06-01-062</v>
          </cell>
          <cell r="H896">
            <v>75031.656259781434</v>
          </cell>
          <cell r="I896">
            <v>28472.258359580876</v>
          </cell>
          <cell r="J896">
            <v>26349.291124922674</v>
          </cell>
          <cell r="K896">
            <v>19810.878775277881</v>
          </cell>
          <cell r="L896">
            <v>399.22800000000007</v>
          </cell>
        </row>
        <row r="897">
          <cell r="I897">
            <v>0</v>
          </cell>
          <cell r="J897">
            <v>0</v>
          </cell>
          <cell r="K897">
            <v>0</v>
          </cell>
          <cell r="L897">
            <v>0</v>
          </cell>
        </row>
        <row r="898">
          <cell r="G898">
            <v>8.317250000000001E-2</v>
          </cell>
          <cell r="H898">
            <v>271367.72653846152</v>
          </cell>
          <cell r="I898">
            <v>3233.7468000000003</v>
          </cell>
          <cell r="J898">
            <v>17750.051156250003</v>
          </cell>
          <cell r="K898">
            <v>1586.5342792701924</v>
          </cell>
          <cell r="L898">
            <v>0</v>
          </cell>
        </row>
        <row r="899">
          <cell r="G899">
            <v>4.088000000000001</v>
          </cell>
          <cell r="H899">
            <v>2347.3699489149039</v>
          </cell>
          <cell r="I899">
            <v>49.050106322538461</v>
          </cell>
          <cell r="J899">
            <v>7911.9947007569745</v>
          </cell>
          <cell r="K899">
            <v>1635.0035440846154</v>
          </cell>
          <cell r="L899">
            <v>0</v>
          </cell>
        </row>
        <row r="900">
          <cell r="G900">
            <v>1.37</v>
          </cell>
          <cell r="H900">
            <v>7605.2250000000004</v>
          </cell>
          <cell r="I900">
            <v>10419.15825</v>
          </cell>
          <cell r="J900">
            <v>0</v>
          </cell>
          <cell r="K900">
            <v>0</v>
          </cell>
          <cell r="L900">
            <v>0</v>
          </cell>
        </row>
        <row r="901">
          <cell r="G901">
            <v>1.37</v>
          </cell>
          <cell r="H901">
            <v>762.00161538461543</v>
          </cell>
          <cell r="I901">
            <v>0</v>
          </cell>
          <cell r="J901">
            <v>454.82904000000008</v>
          </cell>
          <cell r="K901">
            <v>589.11317307692309</v>
          </cell>
          <cell r="L901">
            <v>0</v>
          </cell>
        </row>
        <row r="902">
          <cell r="G902">
            <v>2</v>
          </cell>
          <cell r="H902">
            <v>7082</v>
          </cell>
          <cell r="I902">
            <v>14164</v>
          </cell>
          <cell r="J902">
            <v>0</v>
          </cell>
          <cell r="K902">
            <v>0</v>
          </cell>
          <cell r="L902">
            <v>0</v>
          </cell>
        </row>
        <row r="903">
          <cell r="G903">
            <v>1.2403</v>
          </cell>
          <cell r="H903">
            <v>8600.1923076923085</v>
          </cell>
          <cell r="I903">
            <v>0</v>
          </cell>
          <cell r="J903">
            <v>0</v>
          </cell>
          <cell r="K903">
            <v>10666.818519230768</v>
          </cell>
          <cell r="L903">
            <v>0</v>
          </cell>
        </row>
        <row r="904">
          <cell r="G904">
            <v>1.2403</v>
          </cell>
          <cell r="H904">
            <v>4300.0961538461543</v>
          </cell>
          <cell r="I904">
            <v>0</v>
          </cell>
          <cell r="J904">
            <v>0</v>
          </cell>
          <cell r="K904">
            <v>5333.4092596153841</v>
          </cell>
          <cell r="L904">
            <v>0</v>
          </cell>
        </row>
        <row r="905">
          <cell r="G905">
            <v>8.317250000000001E-2</v>
          </cell>
          <cell r="H905">
            <v>4800</v>
          </cell>
          <cell r="I905">
            <v>0</v>
          </cell>
          <cell r="J905">
            <v>0</v>
          </cell>
          <cell r="K905">
            <v>0</v>
          </cell>
          <cell r="L905">
            <v>399.22800000000007</v>
          </cell>
        </row>
        <row r="906">
          <cell r="G906">
            <v>1.1499999999999999</v>
          </cell>
          <cell r="H906">
            <v>20210.10677527788</v>
          </cell>
          <cell r="I906">
            <v>0</v>
          </cell>
          <cell r="J906">
            <v>232.4162279156956</v>
          </cell>
          <cell r="K906">
            <v>0</v>
          </cell>
          <cell r="L906">
            <v>0</v>
          </cell>
        </row>
        <row r="907">
          <cell r="G907">
            <v>3</v>
          </cell>
          <cell r="H907">
            <v>20210.10677527788</v>
          </cell>
          <cell r="I907">
            <v>606.30320325833645</v>
          </cell>
          <cell r="J907">
            <v>0</v>
          </cell>
          <cell r="K907">
            <v>0</v>
          </cell>
          <cell r="L907">
            <v>0</v>
          </cell>
        </row>
        <row r="908">
          <cell r="G908" t="str">
            <v>06-01-063</v>
          </cell>
          <cell r="H908">
            <v>75031.656259781434</v>
          </cell>
          <cell r="I908">
            <v>28472.258359580876</v>
          </cell>
          <cell r="J908">
            <v>26349.291124922674</v>
          </cell>
          <cell r="K908">
            <v>19810.878775277881</v>
          </cell>
          <cell r="L908">
            <v>399.22800000000007</v>
          </cell>
        </row>
        <row r="909">
          <cell r="I909">
            <v>0</v>
          </cell>
          <cell r="J909">
            <v>0</v>
          </cell>
          <cell r="K909">
            <v>0</v>
          </cell>
          <cell r="L909">
            <v>0</v>
          </cell>
        </row>
        <row r="910">
          <cell r="G910">
            <v>8.317250000000001E-2</v>
          </cell>
          <cell r="H910">
            <v>271367.72653846152</v>
          </cell>
          <cell r="I910">
            <v>3233.7468000000003</v>
          </cell>
          <cell r="J910">
            <v>17750.051156250003</v>
          </cell>
          <cell r="K910">
            <v>1586.5342792701924</v>
          </cell>
          <cell r="L910">
            <v>0</v>
          </cell>
        </row>
        <row r="911">
          <cell r="G911">
            <v>4.088000000000001</v>
          </cell>
          <cell r="H911">
            <v>2347.3699489149039</v>
          </cell>
          <cell r="I911">
            <v>49.050106322538461</v>
          </cell>
          <cell r="J911">
            <v>7911.9947007569745</v>
          </cell>
          <cell r="K911">
            <v>1635.0035440846154</v>
          </cell>
          <cell r="L911">
            <v>0</v>
          </cell>
        </row>
        <row r="912">
          <cell r="G912">
            <v>1.37</v>
          </cell>
          <cell r="H912">
            <v>7605.2250000000004</v>
          </cell>
          <cell r="I912">
            <v>10419.15825</v>
          </cell>
          <cell r="J912">
            <v>0</v>
          </cell>
          <cell r="K912">
            <v>0</v>
          </cell>
          <cell r="L912">
            <v>0</v>
          </cell>
        </row>
        <row r="913">
          <cell r="G913">
            <v>1.37</v>
          </cell>
          <cell r="H913">
            <v>762.00161538461543</v>
          </cell>
          <cell r="I913">
            <v>0</v>
          </cell>
          <cell r="J913">
            <v>454.82904000000008</v>
          </cell>
          <cell r="K913">
            <v>589.11317307692309</v>
          </cell>
          <cell r="L913">
            <v>0</v>
          </cell>
        </row>
        <row r="914">
          <cell r="G914">
            <v>2</v>
          </cell>
          <cell r="H914">
            <v>7082</v>
          </cell>
          <cell r="I914">
            <v>14164</v>
          </cell>
          <cell r="J914">
            <v>0</v>
          </cell>
          <cell r="K914">
            <v>0</v>
          </cell>
          <cell r="L914">
            <v>0</v>
          </cell>
        </row>
        <row r="915">
          <cell r="G915">
            <v>1.2403</v>
          </cell>
          <cell r="H915">
            <v>8600.1923076923085</v>
          </cell>
          <cell r="I915">
            <v>0</v>
          </cell>
          <cell r="J915">
            <v>0</v>
          </cell>
          <cell r="K915">
            <v>10666.818519230768</v>
          </cell>
          <cell r="L915">
            <v>0</v>
          </cell>
        </row>
        <row r="916">
          <cell r="G916">
            <v>1.2403</v>
          </cell>
          <cell r="H916">
            <v>4300.0961538461543</v>
          </cell>
          <cell r="I916">
            <v>0</v>
          </cell>
          <cell r="J916">
            <v>0</v>
          </cell>
          <cell r="K916">
            <v>5333.4092596153841</v>
          </cell>
          <cell r="L916">
            <v>0</v>
          </cell>
        </row>
        <row r="917">
          <cell r="G917">
            <v>8.317250000000001E-2</v>
          </cell>
          <cell r="H917">
            <v>4800</v>
          </cell>
          <cell r="I917">
            <v>0</v>
          </cell>
          <cell r="J917">
            <v>0</v>
          </cell>
          <cell r="K917">
            <v>0</v>
          </cell>
          <cell r="L917">
            <v>399.22800000000007</v>
          </cell>
        </row>
        <row r="918">
          <cell r="G918">
            <v>1.1499999999999999</v>
          </cell>
          <cell r="H918">
            <v>20210.10677527788</v>
          </cell>
          <cell r="I918">
            <v>0</v>
          </cell>
          <cell r="J918">
            <v>232.4162279156956</v>
          </cell>
          <cell r="K918">
            <v>0</v>
          </cell>
          <cell r="L918">
            <v>0</v>
          </cell>
        </row>
        <row r="919">
          <cell r="G919">
            <v>3</v>
          </cell>
          <cell r="H919">
            <v>20210.10677527788</v>
          </cell>
          <cell r="I919">
            <v>606.30320325833645</v>
          </cell>
          <cell r="J919">
            <v>0</v>
          </cell>
          <cell r="K919">
            <v>0</v>
          </cell>
          <cell r="L919">
            <v>0</v>
          </cell>
        </row>
        <row r="920">
          <cell r="G920" t="str">
            <v>06-01-064</v>
          </cell>
          <cell r="H920">
            <v>75031.656259781434</v>
          </cell>
          <cell r="I920">
            <v>28472.258359580876</v>
          </cell>
          <cell r="J920">
            <v>26349.291124922674</v>
          </cell>
          <cell r="K920">
            <v>19810.878775277881</v>
          </cell>
          <cell r="L920">
            <v>399.22800000000007</v>
          </cell>
        </row>
        <row r="921">
          <cell r="I921">
            <v>0</v>
          </cell>
          <cell r="J921">
            <v>0</v>
          </cell>
          <cell r="K921">
            <v>0</v>
          </cell>
          <cell r="L921">
            <v>0</v>
          </cell>
        </row>
        <row r="922">
          <cell r="G922">
            <v>8.317250000000001E-2</v>
          </cell>
          <cell r="H922">
            <v>271367.72653846152</v>
          </cell>
          <cell r="I922">
            <v>3233.7468000000003</v>
          </cell>
          <cell r="J922">
            <v>17750.051156250003</v>
          </cell>
          <cell r="K922">
            <v>1586.5342792701924</v>
          </cell>
          <cell r="L922">
            <v>0</v>
          </cell>
        </row>
        <row r="923">
          <cell r="G923">
            <v>4.088000000000001</v>
          </cell>
          <cell r="H923">
            <v>2347.3699489149039</v>
          </cell>
          <cell r="I923">
            <v>49.050106322538461</v>
          </cell>
          <cell r="J923">
            <v>7911.9947007569745</v>
          </cell>
          <cell r="K923">
            <v>1635.0035440846154</v>
          </cell>
          <cell r="L923">
            <v>0</v>
          </cell>
        </row>
        <row r="924">
          <cell r="G924">
            <v>1.37</v>
          </cell>
          <cell r="H924">
            <v>7605.2250000000004</v>
          </cell>
          <cell r="I924">
            <v>10419.15825</v>
          </cell>
          <cell r="J924">
            <v>0</v>
          </cell>
          <cell r="K924">
            <v>0</v>
          </cell>
          <cell r="L924">
            <v>0</v>
          </cell>
        </row>
        <row r="925">
          <cell r="G925">
            <v>1.37</v>
          </cell>
          <cell r="H925">
            <v>762.00161538461543</v>
          </cell>
          <cell r="I925">
            <v>0</v>
          </cell>
          <cell r="J925">
            <v>454.82904000000008</v>
          </cell>
          <cell r="K925">
            <v>589.11317307692309</v>
          </cell>
          <cell r="L925">
            <v>0</v>
          </cell>
        </row>
        <row r="926">
          <cell r="G926">
            <v>2</v>
          </cell>
          <cell r="H926">
            <v>7082</v>
          </cell>
          <cell r="I926">
            <v>14164</v>
          </cell>
          <cell r="J926">
            <v>0</v>
          </cell>
          <cell r="K926">
            <v>0</v>
          </cell>
          <cell r="L926">
            <v>0</v>
          </cell>
        </row>
        <row r="927">
          <cell r="G927">
            <v>1.2403</v>
          </cell>
          <cell r="H927">
            <v>8600.1923076923085</v>
          </cell>
          <cell r="I927">
            <v>0</v>
          </cell>
          <cell r="J927">
            <v>0</v>
          </cell>
          <cell r="K927">
            <v>10666.818519230768</v>
          </cell>
          <cell r="L927">
            <v>0</v>
          </cell>
        </row>
        <row r="928">
          <cell r="G928">
            <v>1.2403</v>
          </cell>
          <cell r="H928">
            <v>4300.0961538461543</v>
          </cell>
          <cell r="I928">
            <v>0</v>
          </cell>
          <cell r="J928">
            <v>0</v>
          </cell>
          <cell r="K928">
            <v>5333.4092596153841</v>
          </cell>
          <cell r="L928">
            <v>0</v>
          </cell>
        </row>
        <row r="929">
          <cell r="G929">
            <v>8.317250000000001E-2</v>
          </cell>
          <cell r="H929">
            <v>4800</v>
          </cell>
          <cell r="I929">
            <v>0</v>
          </cell>
          <cell r="J929">
            <v>0</v>
          </cell>
          <cell r="K929">
            <v>0</v>
          </cell>
          <cell r="L929">
            <v>399.22800000000007</v>
          </cell>
        </row>
        <row r="930">
          <cell r="G930">
            <v>1.1499999999999999</v>
          </cell>
          <cell r="H930">
            <v>20210.10677527788</v>
          </cell>
          <cell r="I930">
            <v>0</v>
          </cell>
          <cell r="J930">
            <v>232.4162279156956</v>
          </cell>
          <cell r="K930">
            <v>0</v>
          </cell>
          <cell r="L930">
            <v>0</v>
          </cell>
        </row>
        <row r="931">
          <cell r="G931">
            <v>3</v>
          </cell>
          <cell r="H931">
            <v>20210.10677527788</v>
          </cell>
          <cell r="I931">
            <v>606.30320325833645</v>
          </cell>
          <cell r="J931">
            <v>0</v>
          </cell>
          <cell r="K931">
            <v>0</v>
          </cell>
          <cell r="L931">
            <v>0</v>
          </cell>
        </row>
        <row r="932">
          <cell r="G932" t="str">
            <v>06-01-065</v>
          </cell>
          <cell r="H932">
            <v>75031.656259781434</v>
          </cell>
          <cell r="I932">
            <v>28472.258359580876</v>
          </cell>
          <cell r="J932">
            <v>26349.291124922674</v>
          </cell>
          <cell r="K932">
            <v>19810.878775277881</v>
          </cell>
          <cell r="L932">
            <v>399.22800000000007</v>
          </cell>
        </row>
        <row r="933">
          <cell r="I933">
            <v>0</v>
          </cell>
          <cell r="J933">
            <v>0</v>
          </cell>
          <cell r="K933">
            <v>0</v>
          </cell>
          <cell r="L933">
            <v>0</v>
          </cell>
        </row>
        <row r="934">
          <cell r="G934">
            <v>1.2875000000000001E-2</v>
          </cell>
          <cell r="H934">
            <v>271367.72653846152</v>
          </cell>
          <cell r="I934">
            <v>500.58000000000004</v>
          </cell>
          <cell r="J934">
            <v>2747.6859375000004</v>
          </cell>
          <cell r="K934">
            <v>245.59354168269232</v>
          </cell>
          <cell r="L934">
            <v>0</v>
          </cell>
        </row>
        <row r="935">
          <cell r="G935">
            <v>0.44999999999999996</v>
          </cell>
          <cell r="H935">
            <v>7605.2250000000004</v>
          </cell>
          <cell r="I935">
            <v>3422.3512499999997</v>
          </cell>
          <cell r="J935">
            <v>0</v>
          </cell>
          <cell r="K935">
            <v>0</v>
          </cell>
          <cell r="L935">
            <v>0</v>
          </cell>
        </row>
        <row r="936">
          <cell r="G936">
            <v>0.4</v>
          </cell>
          <cell r="H936">
            <v>762.00161538461543</v>
          </cell>
          <cell r="I936">
            <v>0</v>
          </cell>
          <cell r="J936">
            <v>132.79680000000002</v>
          </cell>
          <cell r="K936">
            <v>172.00384615384615</v>
          </cell>
          <cell r="L936">
            <v>0</v>
          </cell>
        </row>
        <row r="937">
          <cell r="G937">
            <v>0.38750000000000001</v>
          </cell>
          <cell r="H937">
            <v>8600.1923076923085</v>
          </cell>
          <cell r="I937">
            <v>0</v>
          </cell>
          <cell r="J937">
            <v>0</v>
          </cell>
          <cell r="K937">
            <v>3332.5745192307695</v>
          </cell>
          <cell r="L937">
            <v>0</v>
          </cell>
        </row>
        <row r="938">
          <cell r="G938">
            <v>0.38750000000000001</v>
          </cell>
          <cell r="H938">
            <v>4300.0961538461543</v>
          </cell>
          <cell r="I938">
            <v>0</v>
          </cell>
          <cell r="J938">
            <v>0</v>
          </cell>
          <cell r="K938">
            <v>1666.2872596153848</v>
          </cell>
          <cell r="L938">
            <v>0</v>
          </cell>
        </row>
        <row r="939">
          <cell r="G939">
            <v>0.25</v>
          </cell>
          <cell r="H939">
            <v>36331.200000000004</v>
          </cell>
          <cell r="I939">
            <v>9082.8000000000011</v>
          </cell>
          <cell r="J939">
            <v>0</v>
          </cell>
          <cell r="K939">
            <v>0</v>
          </cell>
          <cell r="L939">
            <v>0</v>
          </cell>
        </row>
        <row r="940">
          <cell r="G940">
            <v>1.3333333333333339</v>
          </cell>
          <cell r="H940">
            <v>212.976</v>
          </cell>
          <cell r="I940">
            <v>283.96800000000013</v>
          </cell>
          <cell r="J940">
            <v>0</v>
          </cell>
          <cell r="K940">
            <v>0</v>
          </cell>
          <cell r="L940">
            <v>0</v>
          </cell>
        </row>
        <row r="941">
          <cell r="G941">
            <v>1.1499999999999999</v>
          </cell>
          <cell r="H941">
            <v>5416.4591666826927</v>
          </cell>
          <cell r="I941">
            <v>0</v>
          </cell>
          <cell r="J941">
            <v>62.289280416850964</v>
          </cell>
          <cell r="K941">
            <v>0</v>
          </cell>
          <cell r="L941">
            <v>0</v>
          </cell>
        </row>
        <row r="942">
          <cell r="G942">
            <v>3</v>
          </cell>
          <cell r="H942">
            <v>5416.4591666826927</v>
          </cell>
          <cell r="I942">
            <v>162.49377500048078</v>
          </cell>
          <cell r="J942">
            <v>0</v>
          </cell>
          <cell r="K942">
            <v>0</v>
          </cell>
          <cell r="L942">
            <v>0</v>
          </cell>
        </row>
        <row r="943">
          <cell r="G943" t="str">
            <v>06-01-100</v>
          </cell>
          <cell r="H943">
            <v>21811.424209600027</v>
          </cell>
          <cell r="I943">
            <v>13452.193025000483</v>
          </cell>
          <cell r="J943">
            <v>2942.7720179168514</v>
          </cell>
          <cell r="K943">
            <v>5416.4591666826927</v>
          </cell>
          <cell r="L943">
            <v>0</v>
          </cell>
        </row>
        <row r="944">
          <cell r="I944">
            <v>0</v>
          </cell>
          <cell r="J944">
            <v>0</v>
          </cell>
          <cell r="K944">
            <v>0</v>
          </cell>
          <cell r="L944">
            <v>0</v>
          </cell>
        </row>
        <row r="945">
          <cell r="G945">
            <v>1.2875000000000001E-2</v>
          </cell>
          <cell r="H945">
            <v>271367.72653846152</v>
          </cell>
          <cell r="I945">
            <v>500.58000000000004</v>
          </cell>
          <cell r="J945">
            <v>2747.6859375000004</v>
          </cell>
          <cell r="K945">
            <v>245.59354168269232</v>
          </cell>
          <cell r="L945">
            <v>0</v>
          </cell>
        </row>
        <row r="946">
          <cell r="G946">
            <v>0.4</v>
          </cell>
          <cell r="H946">
            <v>7605.2250000000004</v>
          </cell>
          <cell r="I946">
            <v>3042.09</v>
          </cell>
          <cell r="J946">
            <v>0</v>
          </cell>
          <cell r="K946">
            <v>0</v>
          </cell>
          <cell r="L946">
            <v>0</v>
          </cell>
        </row>
        <row r="947">
          <cell r="G947">
            <v>0.4</v>
          </cell>
          <cell r="H947">
            <v>762.00161538461543</v>
          </cell>
          <cell r="I947">
            <v>0</v>
          </cell>
          <cell r="J947">
            <v>132.79680000000002</v>
          </cell>
          <cell r="K947">
            <v>172.00384615384615</v>
          </cell>
          <cell r="L947">
            <v>0</v>
          </cell>
        </row>
        <row r="948">
          <cell r="G948">
            <v>0.54259999999999997</v>
          </cell>
          <cell r="H948">
            <v>8600.1923076923085</v>
          </cell>
          <cell r="I948">
            <v>0</v>
          </cell>
          <cell r="J948">
            <v>0</v>
          </cell>
          <cell r="K948">
            <v>4666.4643461538462</v>
          </cell>
          <cell r="L948">
            <v>0</v>
          </cell>
        </row>
        <row r="949">
          <cell r="G949">
            <v>0.54259999999999997</v>
          </cell>
          <cell r="H949">
            <v>4300.0961538461543</v>
          </cell>
          <cell r="I949">
            <v>0</v>
          </cell>
          <cell r="J949">
            <v>0</v>
          </cell>
          <cell r="K949">
            <v>2333.2321730769231</v>
          </cell>
          <cell r="L949">
            <v>0</v>
          </cell>
        </row>
        <row r="950">
          <cell r="G950">
            <v>0.25</v>
          </cell>
          <cell r="H950">
            <v>36331.200000000004</v>
          </cell>
          <cell r="I950">
            <v>9082.8000000000011</v>
          </cell>
          <cell r="J950">
            <v>0</v>
          </cell>
          <cell r="K950">
            <v>0</v>
          </cell>
          <cell r="L950">
            <v>0</v>
          </cell>
        </row>
        <row r="951">
          <cell r="G951">
            <v>1.3333333333333339</v>
          </cell>
          <cell r="H951">
            <v>212.976</v>
          </cell>
          <cell r="I951">
            <v>283.96800000000013</v>
          </cell>
          <cell r="J951">
            <v>0</v>
          </cell>
          <cell r="K951">
            <v>0</v>
          </cell>
          <cell r="L951">
            <v>0</v>
          </cell>
        </row>
        <row r="952">
          <cell r="G952">
            <v>1.1499999999999999</v>
          </cell>
          <cell r="H952">
            <v>7417.2939070673074</v>
          </cell>
          <cell r="I952">
            <v>0</v>
          </cell>
          <cell r="J952">
            <v>85.29887993127403</v>
          </cell>
          <cell r="K952">
            <v>0</v>
          </cell>
          <cell r="L952">
            <v>0</v>
          </cell>
        </row>
        <row r="953">
          <cell r="G953">
            <v>3</v>
          </cell>
          <cell r="H953">
            <v>7417.2939070673074</v>
          </cell>
          <cell r="I953">
            <v>222.5188172120192</v>
          </cell>
          <cell r="J953">
            <v>0</v>
          </cell>
          <cell r="K953">
            <v>0</v>
          </cell>
          <cell r="L953">
            <v>0</v>
          </cell>
        </row>
        <row r="954">
          <cell r="G954" t="str">
            <v>06-01-110</v>
          </cell>
          <cell r="H954">
            <v>23515.032341710605</v>
          </cell>
          <cell r="I954">
            <v>13131.956817212022</v>
          </cell>
          <cell r="J954">
            <v>2965.7816174312743</v>
          </cell>
          <cell r="K954">
            <v>7417.2939070673074</v>
          </cell>
          <cell r="L954">
            <v>0</v>
          </cell>
        </row>
        <row r="955">
          <cell r="I955">
            <v>0</v>
          </cell>
          <cell r="J955">
            <v>0</v>
          </cell>
          <cell r="K955">
            <v>0</v>
          </cell>
          <cell r="L955">
            <v>0</v>
          </cell>
        </row>
        <row r="956">
          <cell r="G956">
            <v>1.2875000000000001E-2</v>
          </cell>
          <cell r="H956">
            <v>271367.72653846152</v>
          </cell>
          <cell r="I956">
            <v>500.58000000000004</v>
          </cell>
          <cell r="J956">
            <v>2747.6859375000004</v>
          </cell>
          <cell r="K956">
            <v>245.59354168269232</v>
          </cell>
          <cell r="L956">
            <v>0</v>
          </cell>
        </row>
        <row r="957">
          <cell r="G957">
            <v>0.4</v>
          </cell>
          <cell r="H957">
            <v>7605.2250000000004</v>
          </cell>
          <cell r="I957">
            <v>3042.09</v>
          </cell>
          <cell r="J957">
            <v>0</v>
          </cell>
          <cell r="K957">
            <v>0</v>
          </cell>
          <cell r="L957">
            <v>0</v>
          </cell>
        </row>
        <row r="958">
          <cell r="G958">
            <v>0.4</v>
          </cell>
          <cell r="H958">
            <v>762.00161538461543</v>
          </cell>
          <cell r="I958">
            <v>0</v>
          </cell>
          <cell r="J958">
            <v>132.79680000000002</v>
          </cell>
          <cell r="K958">
            <v>172.00384615384615</v>
          </cell>
          <cell r="L958">
            <v>0</v>
          </cell>
        </row>
        <row r="959">
          <cell r="G959">
            <v>0.54259999999999997</v>
          </cell>
          <cell r="H959">
            <v>8600.1923076923085</v>
          </cell>
          <cell r="I959">
            <v>0</v>
          </cell>
          <cell r="J959">
            <v>0</v>
          </cell>
          <cell r="K959">
            <v>4666.4643461538462</v>
          </cell>
          <cell r="L959">
            <v>0</v>
          </cell>
        </row>
        <row r="960">
          <cell r="G960">
            <v>0.54259999999999997</v>
          </cell>
          <cell r="H960">
            <v>4300.0961538461543</v>
          </cell>
          <cell r="I960">
            <v>0</v>
          </cell>
          <cell r="J960">
            <v>0</v>
          </cell>
          <cell r="K960">
            <v>2333.2321730769231</v>
          </cell>
          <cell r="L960">
            <v>0</v>
          </cell>
        </row>
        <row r="961">
          <cell r="G961">
            <v>0.25</v>
          </cell>
          <cell r="H961">
            <v>36331.200000000004</v>
          </cell>
          <cell r="I961">
            <v>9082.8000000000011</v>
          </cell>
          <cell r="J961">
            <v>0</v>
          </cell>
          <cell r="K961">
            <v>0</v>
          </cell>
          <cell r="L961">
            <v>0</v>
          </cell>
        </row>
        <row r="962">
          <cell r="G962">
            <v>1.3333333333333339</v>
          </cell>
          <cell r="H962">
            <v>212.976</v>
          </cell>
          <cell r="I962">
            <v>283.96800000000013</v>
          </cell>
          <cell r="J962">
            <v>0</v>
          </cell>
          <cell r="K962">
            <v>0</v>
          </cell>
          <cell r="L962">
            <v>0</v>
          </cell>
        </row>
        <row r="963">
          <cell r="G963">
            <v>1.1499999999999999</v>
          </cell>
          <cell r="H963">
            <v>7417.2939070673074</v>
          </cell>
          <cell r="I963">
            <v>0</v>
          </cell>
          <cell r="J963">
            <v>85.29887993127403</v>
          </cell>
          <cell r="K963">
            <v>0</v>
          </cell>
          <cell r="L963">
            <v>0</v>
          </cell>
        </row>
        <row r="964">
          <cell r="G964">
            <v>3</v>
          </cell>
          <cell r="H964">
            <v>7417.2939070673074</v>
          </cell>
          <cell r="I964">
            <v>222.5188172120192</v>
          </cell>
          <cell r="J964">
            <v>0</v>
          </cell>
          <cell r="K964">
            <v>0</v>
          </cell>
          <cell r="L964">
            <v>0</v>
          </cell>
        </row>
        <row r="965">
          <cell r="G965" t="str">
            <v>06-01-120</v>
          </cell>
          <cell r="H965">
            <v>23515.032341710605</v>
          </cell>
          <cell r="I965">
            <v>13131.956817212022</v>
          </cell>
          <cell r="J965">
            <v>2965.7816174312743</v>
          </cell>
          <cell r="K965">
            <v>7417.2939070673074</v>
          </cell>
          <cell r="L965">
            <v>0</v>
          </cell>
        </row>
        <row r="966">
          <cell r="I966">
            <v>0</v>
          </cell>
          <cell r="J966">
            <v>0</v>
          </cell>
          <cell r="K966">
            <v>0</v>
          </cell>
          <cell r="L966">
            <v>0</v>
          </cell>
        </row>
        <row r="967">
          <cell r="G967">
            <v>3.9140000000000008E-2</v>
          </cell>
          <cell r="H967">
            <v>271367.72653846152</v>
          </cell>
          <cell r="I967">
            <v>1521.7632000000003</v>
          </cell>
          <cell r="J967">
            <v>8352.9652500000011</v>
          </cell>
          <cell r="K967">
            <v>746.6043667153848</v>
          </cell>
          <cell r="L967">
            <v>0</v>
          </cell>
        </row>
        <row r="968">
          <cell r="G968">
            <v>1</v>
          </cell>
          <cell r="H968">
            <v>17640</v>
          </cell>
          <cell r="I968">
            <v>0</v>
          </cell>
          <cell r="J968">
            <v>17640</v>
          </cell>
          <cell r="K968">
            <v>0</v>
          </cell>
          <cell r="L968">
            <v>0</v>
          </cell>
        </row>
        <row r="969">
          <cell r="G969">
            <v>0.84</v>
          </cell>
          <cell r="H969">
            <v>8600.1923076923085</v>
          </cell>
          <cell r="I969">
            <v>0</v>
          </cell>
          <cell r="J969">
            <v>0</v>
          </cell>
          <cell r="K969">
            <v>7224.1615384615379</v>
          </cell>
          <cell r="L969">
            <v>0</v>
          </cell>
        </row>
        <row r="970">
          <cell r="G970">
            <v>0.84</v>
          </cell>
          <cell r="H970">
            <v>4300.0961538461543</v>
          </cell>
          <cell r="I970">
            <v>0</v>
          </cell>
          <cell r="J970">
            <v>0</v>
          </cell>
          <cell r="K970">
            <v>3612.080769230769</v>
          </cell>
          <cell r="L970">
            <v>0</v>
          </cell>
        </row>
        <row r="971">
          <cell r="G971">
            <v>0.6</v>
          </cell>
          <cell r="H971">
            <v>8595.84</v>
          </cell>
          <cell r="I971">
            <v>5157.5039999999999</v>
          </cell>
          <cell r="J971">
            <v>0</v>
          </cell>
          <cell r="K971">
            <v>0</v>
          </cell>
          <cell r="L971">
            <v>0</v>
          </cell>
        </row>
        <row r="972">
          <cell r="G972">
            <v>1.1499999999999999</v>
          </cell>
          <cell r="H972">
            <v>11582.84667440769</v>
          </cell>
          <cell r="I972">
            <v>0</v>
          </cell>
          <cell r="J972">
            <v>133.20273675568845</v>
          </cell>
          <cell r="K972">
            <v>0</v>
          </cell>
          <cell r="L972">
            <v>0</v>
          </cell>
        </row>
        <row r="973">
          <cell r="G973">
            <v>3</v>
          </cell>
          <cell r="H973">
            <v>11582.84667440769</v>
          </cell>
          <cell r="I973">
            <v>347.48540023223075</v>
          </cell>
          <cell r="J973">
            <v>0</v>
          </cell>
          <cell r="K973">
            <v>0</v>
          </cell>
          <cell r="L973">
            <v>0</v>
          </cell>
        </row>
        <row r="974">
          <cell r="G974" t="str">
            <v>06-01-130</v>
          </cell>
          <cell r="H974">
            <v>44735.767261395609</v>
          </cell>
          <cell r="I974">
            <v>7026.7526002322311</v>
          </cell>
          <cell r="J974">
            <v>26126.167986755689</v>
          </cell>
          <cell r="K974">
            <v>11582.84667440769</v>
          </cell>
          <cell r="L974">
            <v>0</v>
          </cell>
        </row>
        <row r="975">
          <cell r="I975">
            <v>0</v>
          </cell>
          <cell r="J975">
            <v>0</v>
          </cell>
          <cell r="K975">
            <v>0</v>
          </cell>
          <cell r="L975">
            <v>0</v>
          </cell>
        </row>
        <row r="976">
          <cell r="G976">
            <v>1.03</v>
          </cell>
          <cell r="H976">
            <v>1821.1999999999998</v>
          </cell>
          <cell r="I976">
            <v>0</v>
          </cell>
          <cell r="J976">
            <v>1875.836</v>
          </cell>
          <cell r="K976">
            <v>0</v>
          </cell>
          <cell r="L976">
            <v>0</v>
          </cell>
        </row>
        <row r="977">
          <cell r="G977">
            <v>2.5000000000000001E-2</v>
          </cell>
          <cell r="H977">
            <v>2199.3599999999997</v>
          </cell>
          <cell r="I977">
            <v>0</v>
          </cell>
          <cell r="J977">
            <v>54.984000000000002</v>
          </cell>
          <cell r="K977">
            <v>0</v>
          </cell>
          <cell r="L977">
            <v>0</v>
          </cell>
        </row>
        <row r="978">
          <cell r="G978">
            <v>4.0689999999999997E-2</v>
          </cell>
          <cell r="H978">
            <v>8600.1923076923085</v>
          </cell>
          <cell r="I978">
            <v>0</v>
          </cell>
          <cell r="J978">
            <v>0</v>
          </cell>
          <cell r="K978">
            <v>349.94182499999994</v>
          </cell>
          <cell r="L978">
            <v>0</v>
          </cell>
        </row>
        <row r="979">
          <cell r="G979">
            <v>1.163E-2</v>
          </cell>
          <cell r="H979">
            <v>4300.0961538461543</v>
          </cell>
          <cell r="I979">
            <v>0</v>
          </cell>
          <cell r="J979">
            <v>0</v>
          </cell>
          <cell r="K979">
            <v>50.010118269230766</v>
          </cell>
          <cell r="L979">
            <v>0</v>
          </cell>
        </row>
        <row r="980">
          <cell r="G980">
            <v>1.1499999999999999</v>
          </cell>
          <cell r="H980">
            <v>399.9519432692307</v>
          </cell>
          <cell r="I980">
            <v>0</v>
          </cell>
          <cell r="J980">
            <v>4.5994473475961524</v>
          </cell>
          <cell r="K980">
            <v>0</v>
          </cell>
          <cell r="L980">
            <v>0</v>
          </cell>
        </row>
        <row r="981">
          <cell r="G981">
            <v>3</v>
          </cell>
          <cell r="H981">
            <v>399.9519432692307</v>
          </cell>
          <cell r="I981">
            <v>11.998558298076921</v>
          </cell>
          <cell r="J981">
            <v>0</v>
          </cell>
          <cell r="K981">
            <v>0</v>
          </cell>
          <cell r="L981">
            <v>0</v>
          </cell>
        </row>
        <row r="982">
          <cell r="G982" t="str">
            <v>06-02-010</v>
          </cell>
          <cell r="H982">
            <v>2347.3699489149039</v>
          </cell>
          <cell r="I982">
            <v>11.998558298076921</v>
          </cell>
          <cell r="J982">
            <v>1935.4194473475961</v>
          </cell>
          <cell r="K982">
            <v>399.9519432692307</v>
          </cell>
          <cell r="L982">
            <v>0</v>
          </cell>
        </row>
        <row r="983">
          <cell r="I983">
            <v>0</v>
          </cell>
          <cell r="J983">
            <v>0</v>
          </cell>
          <cell r="K983">
            <v>0</v>
          </cell>
          <cell r="L983">
            <v>0</v>
          </cell>
        </row>
        <row r="984">
          <cell r="G984">
            <v>2.06E-2</v>
          </cell>
          <cell r="H984">
            <v>247849.19865384616</v>
          </cell>
          <cell r="I984">
            <v>760.88160000000005</v>
          </cell>
          <cell r="J984">
            <v>3977.5509999999999</v>
          </cell>
          <cell r="K984">
            <v>367.26089226923074</v>
          </cell>
          <cell r="L984">
            <v>0</v>
          </cell>
        </row>
        <row r="985">
          <cell r="G985">
            <v>0.62590000000000001</v>
          </cell>
          <cell r="H985">
            <v>8600.1923076923085</v>
          </cell>
          <cell r="I985">
            <v>0</v>
          </cell>
          <cell r="J985">
            <v>0</v>
          </cell>
          <cell r="K985">
            <v>5382.8603653846158</v>
          </cell>
          <cell r="L985">
            <v>0</v>
          </cell>
        </row>
        <row r="986">
          <cell r="G986">
            <v>0.62590000000000001</v>
          </cell>
          <cell r="H986">
            <v>4300.0961538461543</v>
          </cell>
          <cell r="I986">
            <v>0</v>
          </cell>
          <cell r="J986">
            <v>0</v>
          </cell>
          <cell r="K986">
            <v>2691.4301826923079</v>
          </cell>
          <cell r="L986">
            <v>0</v>
          </cell>
        </row>
        <row r="987">
          <cell r="G987">
            <v>7.0000000000000007E-2</v>
          </cell>
          <cell r="H987">
            <v>841.88159999999993</v>
          </cell>
          <cell r="I987">
            <v>58.931711999999997</v>
          </cell>
          <cell r="J987">
            <v>0</v>
          </cell>
          <cell r="K987">
            <v>0</v>
          </cell>
          <cell r="L987">
            <v>0</v>
          </cell>
        </row>
        <row r="988">
          <cell r="G988">
            <v>1.1499999999999999</v>
          </cell>
          <cell r="H988">
            <v>8441.5514403461548</v>
          </cell>
          <cell r="I988">
            <v>0</v>
          </cell>
          <cell r="J988">
            <v>97.077841563980769</v>
          </cell>
          <cell r="K988">
            <v>0</v>
          </cell>
          <cell r="L988">
            <v>0</v>
          </cell>
        </row>
        <row r="989">
          <cell r="G989">
            <v>3</v>
          </cell>
          <cell r="H989">
            <v>8441.5514403461548</v>
          </cell>
          <cell r="I989">
            <v>253.24654321038463</v>
          </cell>
          <cell r="J989">
            <v>0</v>
          </cell>
          <cell r="K989">
            <v>0</v>
          </cell>
          <cell r="L989">
            <v>0</v>
          </cell>
        </row>
        <row r="990">
          <cell r="G990" t="str">
            <v>09-01-010</v>
          </cell>
          <cell r="H990">
            <v>13589.24013712052</v>
          </cell>
          <cell r="I990">
            <v>1073.0598552103847</v>
          </cell>
          <cell r="J990">
            <v>4074.6288415639806</v>
          </cell>
          <cell r="K990">
            <v>8441.5514403461548</v>
          </cell>
          <cell r="L990">
            <v>0</v>
          </cell>
        </row>
        <row r="991">
          <cell r="I991">
            <v>0</v>
          </cell>
          <cell r="J991">
            <v>0</v>
          </cell>
          <cell r="K991">
            <v>0</v>
          </cell>
          <cell r="L991">
            <v>0</v>
          </cell>
        </row>
        <row r="992">
          <cell r="G992">
            <v>2.06E-2</v>
          </cell>
          <cell r="H992">
            <v>247849.19865384616</v>
          </cell>
          <cell r="I992">
            <v>760.88160000000005</v>
          </cell>
          <cell r="J992">
            <v>3977.5509999999999</v>
          </cell>
          <cell r="K992">
            <v>367.26089226923074</v>
          </cell>
          <cell r="L992">
            <v>0</v>
          </cell>
        </row>
        <row r="993">
          <cell r="G993">
            <v>0.4</v>
          </cell>
          <cell r="H993">
            <v>5199.12</v>
          </cell>
          <cell r="I993">
            <v>0</v>
          </cell>
          <cell r="J993">
            <v>2079.6480000000001</v>
          </cell>
          <cell r="K993">
            <v>0</v>
          </cell>
          <cell r="L993">
            <v>0</v>
          </cell>
        </row>
        <row r="994">
          <cell r="G994">
            <v>0.62590000000000001</v>
          </cell>
          <cell r="H994">
            <v>8600.1923076923085</v>
          </cell>
          <cell r="I994">
            <v>0</v>
          </cell>
          <cell r="J994">
            <v>0</v>
          </cell>
          <cell r="K994">
            <v>5382.8603653846158</v>
          </cell>
          <cell r="L994">
            <v>0</v>
          </cell>
        </row>
        <row r="995">
          <cell r="G995">
            <v>0.62590000000000001</v>
          </cell>
          <cell r="H995">
            <v>4300.0961538461543</v>
          </cell>
          <cell r="I995">
            <v>0</v>
          </cell>
          <cell r="J995">
            <v>0</v>
          </cell>
          <cell r="K995">
            <v>2691.4301826923079</v>
          </cell>
          <cell r="L995">
            <v>0</v>
          </cell>
        </row>
        <row r="996">
          <cell r="G996">
            <v>7.0000000000000007E-2</v>
          </cell>
          <cell r="H996">
            <v>841.88159999999993</v>
          </cell>
          <cell r="I996">
            <v>58.931711999999997</v>
          </cell>
          <cell r="J996">
            <v>0</v>
          </cell>
          <cell r="K996">
            <v>0</v>
          </cell>
          <cell r="L996">
            <v>0</v>
          </cell>
        </row>
        <row r="997">
          <cell r="G997">
            <v>1.1499999999999999</v>
          </cell>
          <cell r="H997">
            <v>8441.5514403461548</v>
          </cell>
          <cell r="I997">
            <v>0</v>
          </cell>
          <cell r="J997">
            <v>97.077841563980769</v>
          </cell>
          <cell r="K997">
            <v>0</v>
          </cell>
          <cell r="L997">
            <v>0</v>
          </cell>
        </row>
        <row r="998">
          <cell r="G998">
            <v>3</v>
          </cell>
          <cell r="H998">
            <v>8441.5514403461548</v>
          </cell>
          <cell r="I998">
            <v>253.24654321038463</v>
          </cell>
          <cell r="J998">
            <v>0</v>
          </cell>
          <cell r="K998">
            <v>0</v>
          </cell>
          <cell r="L998">
            <v>0</v>
          </cell>
        </row>
        <row r="999">
          <cell r="G999" t="str">
            <v>09-01-011</v>
          </cell>
          <cell r="H999">
            <v>15668.888137120521</v>
          </cell>
          <cell r="I999">
            <v>1073.0598552103847</v>
          </cell>
          <cell r="J999">
            <v>6154.2768415639812</v>
          </cell>
          <cell r="K999">
            <v>8441.5514403461548</v>
          </cell>
          <cell r="L999">
            <v>0</v>
          </cell>
        </row>
        <row r="1000">
          <cell r="I1000">
            <v>0</v>
          </cell>
          <cell r="J1000">
            <v>0</v>
          </cell>
          <cell r="K1000">
            <v>0</v>
          </cell>
          <cell r="L1000">
            <v>0</v>
          </cell>
        </row>
        <row r="1001">
          <cell r="G1001">
            <v>2.5299999999999998</v>
          </cell>
          <cell r="H1001">
            <v>4001.9999999999995</v>
          </cell>
          <cell r="I1001">
            <v>0</v>
          </cell>
          <cell r="J1001">
            <v>10125.06</v>
          </cell>
          <cell r="K1001">
            <v>0</v>
          </cell>
          <cell r="L1001">
            <v>0</v>
          </cell>
        </row>
        <row r="1002">
          <cell r="G1002">
            <v>0.67830000000000001</v>
          </cell>
          <cell r="H1002">
            <v>5160.1153846153848</v>
          </cell>
          <cell r="I1002">
            <v>0</v>
          </cell>
          <cell r="J1002">
            <v>0</v>
          </cell>
          <cell r="K1002">
            <v>3500.1062653846152</v>
          </cell>
          <cell r="L1002">
            <v>0</v>
          </cell>
        </row>
        <row r="1003">
          <cell r="G1003">
            <v>1.1499999999999999</v>
          </cell>
          <cell r="H1003">
            <v>3500.1062653846152</v>
          </cell>
          <cell r="I1003">
            <v>0</v>
          </cell>
          <cell r="J1003">
            <v>40.251222051923072</v>
          </cell>
          <cell r="K1003">
            <v>0</v>
          </cell>
          <cell r="L1003">
            <v>0</v>
          </cell>
        </row>
        <row r="1004">
          <cell r="G1004">
            <v>3</v>
          </cell>
          <cell r="H1004">
            <v>3500.1062653846152</v>
          </cell>
          <cell r="I1004">
            <v>105.00318796153846</v>
          </cell>
          <cell r="J1004">
            <v>0</v>
          </cell>
          <cell r="K1004">
            <v>0</v>
          </cell>
          <cell r="L1004">
            <v>0</v>
          </cell>
        </row>
        <row r="1005">
          <cell r="G1005" t="str">
            <v>09-01-020</v>
          </cell>
          <cell r="H1005">
            <v>13770.420675398076</v>
          </cell>
          <cell r="I1005">
            <v>105.00318796153846</v>
          </cell>
          <cell r="J1005">
            <v>10165.311222051923</v>
          </cell>
          <cell r="K1005">
            <v>3500.1062653846152</v>
          </cell>
          <cell r="L1005">
            <v>0</v>
          </cell>
        </row>
        <row r="1006">
          <cell r="I1006">
            <v>0</v>
          </cell>
          <cell r="J1006">
            <v>0</v>
          </cell>
          <cell r="K1006">
            <v>0</v>
          </cell>
          <cell r="L1006">
            <v>0</v>
          </cell>
        </row>
        <row r="1007">
          <cell r="G1007">
            <v>5.1500000000000004E-2</v>
          </cell>
          <cell r="H1007">
            <v>271367.72653846152</v>
          </cell>
          <cell r="I1007">
            <v>2002.3200000000002</v>
          </cell>
          <cell r="J1007">
            <v>10990.743750000001</v>
          </cell>
          <cell r="K1007">
            <v>982.37416673076928</v>
          </cell>
          <cell r="L1007">
            <v>0</v>
          </cell>
        </row>
        <row r="1008">
          <cell r="G1008">
            <v>5</v>
          </cell>
          <cell r="H1008">
            <v>881.25200000000007</v>
          </cell>
          <cell r="I1008">
            <v>0</v>
          </cell>
          <cell r="J1008">
            <v>4406.26</v>
          </cell>
          <cell r="K1008">
            <v>0</v>
          </cell>
          <cell r="L1008">
            <v>0</v>
          </cell>
        </row>
        <row r="1009">
          <cell r="G1009">
            <v>0.5</v>
          </cell>
          <cell r="H1009">
            <v>2201</v>
          </cell>
          <cell r="I1009">
            <v>0</v>
          </cell>
          <cell r="J1009">
            <v>1100.5</v>
          </cell>
          <cell r="K1009">
            <v>0</v>
          </cell>
          <cell r="L1009">
            <v>0</v>
          </cell>
        </row>
        <row r="1010">
          <cell r="G1010">
            <v>0.01</v>
          </cell>
          <cell r="H1010">
            <v>147454.56</v>
          </cell>
          <cell r="I1010">
            <v>1474.5455999999999</v>
          </cell>
          <cell r="J1010">
            <v>0</v>
          </cell>
          <cell r="K1010">
            <v>0</v>
          </cell>
          <cell r="L1010">
            <v>0</v>
          </cell>
        </row>
        <row r="1011">
          <cell r="G1011">
            <v>0.44829999999999998</v>
          </cell>
          <cell r="H1011">
            <v>8600.1923076923085</v>
          </cell>
          <cell r="I1011">
            <v>0</v>
          </cell>
          <cell r="J1011">
            <v>0</v>
          </cell>
          <cell r="K1011">
            <v>3855.4662115384613</v>
          </cell>
          <cell r="L1011">
            <v>0</v>
          </cell>
        </row>
        <row r="1012">
          <cell r="G1012">
            <v>0.44829999999999998</v>
          </cell>
          <cell r="H1012">
            <v>4300.0961538461543</v>
          </cell>
          <cell r="I1012">
            <v>0</v>
          </cell>
          <cell r="J1012">
            <v>0</v>
          </cell>
          <cell r="K1012">
            <v>1927.7331057692306</v>
          </cell>
          <cell r="L1012">
            <v>0</v>
          </cell>
        </row>
        <row r="1013">
          <cell r="G1013">
            <v>0.77510000000000001</v>
          </cell>
          <cell r="H1013">
            <v>5160.1153846153848</v>
          </cell>
          <cell r="I1013">
            <v>0</v>
          </cell>
          <cell r="J1013">
            <v>0</v>
          </cell>
          <cell r="K1013">
            <v>3999.6054346153842</v>
          </cell>
          <cell r="L1013">
            <v>0</v>
          </cell>
        </row>
        <row r="1014">
          <cell r="G1014">
            <v>5.1500000000000004E-2</v>
          </cell>
          <cell r="H1014">
            <v>4800</v>
          </cell>
          <cell r="I1014">
            <v>0</v>
          </cell>
          <cell r="J1014">
            <v>0</v>
          </cell>
          <cell r="K1014">
            <v>0</v>
          </cell>
          <cell r="L1014">
            <v>247.20000000000002</v>
          </cell>
        </row>
        <row r="1015">
          <cell r="G1015">
            <v>1.1499999999999999</v>
          </cell>
          <cell r="H1015">
            <v>11012.378918653845</v>
          </cell>
          <cell r="I1015">
            <v>0</v>
          </cell>
          <cell r="J1015">
            <v>126.6423575645192</v>
          </cell>
          <cell r="K1015">
            <v>0</v>
          </cell>
          <cell r="L1015">
            <v>0</v>
          </cell>
        </row>
        <row r="1016">
          <cell r="G1016">
            <v>3</v>
          </cell>
          <cell r="H1016">
            <v>11012.378918653845</v>
          </cell>
          <cell r="I1016">
            <v>330.37136755961529</v>
          </cell>
          <cell r="J1016">
            <v>0</v>
          </cell>
          <cell r="K1016">
            <v>0</v>
          </cell>
          <cell r="L1016">
            <v>0</v>
          </cell>
        </row>
        <row r="1017">
          <cell r="G1017" t="str">
            <v>10-01-010</v>
          </cell>
          <cell r="H1017">
            <v>31443.761993777985</v>
          </cell>
          <cell r="I1017">
            <v>3807.2369675596156</v>
          </cell>
          <cell r="J1017">
            <v>16624.146107564524</v>
          </cell>
          <cell r="K1017">
            <v>10765.178918653844</v>
          </cell>
          <cell r="L1017">
            <v>247.20000000000002</v>
          </cell>
        </row>
        <row r="1018">
          <cell r="I1018">
            <v>0</v>
          </cell>
          <cell r="J1018">
            <v>0</v>
          </cell>
          <cell r="K1018">
            <v>0</v>
          </cell>
          <cell r="L1018">
            <v>0</v>
          </cell>
        </row>
        <row r="1019">
          <cell r="G1019">
            <v>2.06E-2</v>
          </cell>
          <cell r="H1019">
            <v>225574.19865384616</v>
          </cell>
          <cell r="I1019">
            <v>760.88160000000005</v>
          </cell>
          <cell r="J1019">
            <v>3518.6860000000001</v>
          </cell>
          <cell r="K1019">
            <v>367.26089226923074</v>
          </cell>
          <cell r="L1019">
            <v>0</v>
          </cell>
        </row>
        <row r="1020">
          <cell r="G1020">
            <v>1</v>
          </cell>
          <cell r="H1020">
            <v>13600</v>
          </cell>
          <cell r="I1020">
            <v>0</v>
          </cell>
          <cell r="J1020">
            <v>13600</v>
          </cell>
          <cell r="K1020">
            <v>0</v>
          </cell>
          <cell r="L1020">
            <v>0</v>
          </cell>
        </row>
        <row r="1021">
          <cell r="G1021">
            <v>1</v>
          </cell>
          <cell r="H1021">
            <v>1972.6880754240001</v>
          </cell>
          <cell r="I1021">
            <v>0</v>
          </cell>
          <cell r="J1021">
            <v>1972.6880754240001</v>
          </cell>
          <cell r="K1021">
            <v>0</v>
          </cell>
          <cell r="L1021">
            <v>0</v>
          </cell>
        </row>
        <row r="1022">
          <cell r="G1022">
            <v>0.78300000000000003</v>
          </cell>
          <cell r="H1022">
            <v>8600.1923076923085</v>
          </cell>
          <cell r="I1022">
            <v>0</v>
          </cell>
          <cell r="J1022">
            <v>0</v>
          </cell>
          <cell r="K1022">
            <v>6733.9505769230773</v>
          </cell>
          <cell r="L1022">
            <v>0</v>
          </cell>
        </row>
        <row r="1023">
          <cell r="G1023">
            <v>0.78300000000000003</v>
          </cell>
          <cell r="H1023">
            <v>4300.0961538461543</v>
          </cell>
          <cell r="I1023">
            <v>0</v>
          </cell>
          <cell r="J1023">
            <v>0</v>
          </cell>
          <cell r="K1023">
            <v>3366.9752884615386</v>
          </cell>
          <cell r="L1023">
            <v>0</v>
          </cell>
        </row>
        <row r="1024">
          <cell r="G1024">
            <v>1.1499999999999999</v>
          </cell>
          <cell r="H1024">
            <v>10468.186757653846</v>
          </cell>
          <cell r="I1024">
            <v>0</v>
          </cell>
          <cell r="J1024">
            <v>120.38414771301923</v>
          </cell>
          <cell r="K1024">
            <v>0</v>
          </cell>
          <cell r="L1024">
            <v>0</v>
          </cell>
        </row>
        <row r="1025">
          <cell r="G1025">
            <v>3</v>
          </cell>
          <cell r="H1025">
            <v>10468.186757653846</v>
          </cell>
          <cell r="I1025">
            <v>314.04560272961538</v>
          </cell>
          <cell r="J1025">
            <v>0</v>
          </cell>
          <cell r="K1025">
            <v>0</v>
          </cell>
          <cell r="L1025">
            <v>0</v>
          </cell>
        </row>
        <row r="1026">
          <cell r="G1026" t="str">
            <v>10-02-010</v>
          </cell>
          <cell r="H1026">
            <v>30754.872183520481</v>
          </cell>
          <cell r="I1026">
            <v>1074.9272027296154</v>
          </cell>
          <cell r="J1026">
            <v>19211.758223137022</v>
          </cell>
          <cell r="K1026">
            <v>10468.186757653846</v>
          </cell>
          <cell r="L1026">
            <v>0</v>
          </cell>
        </row>
        <row r="1027">
          <cell r="I1027">
            <v>0</v>
          </cell>
          <cell r="J1027">
            <v>0</v>
          </cell>
          <cell r="K1027">
            <v>0</v>
          </cell>
          <cell r="L1027">
            <v>0</v>
          </cell>
        </row>
        <row r="1028">
          <cell r="G1028">
            <v>8.2400000000000008E-3</v>
          </cell>
          <cell r="H1028">
            <v>271367.72653846152</v>
          </cell>
          <cell r="I1028">
            <v>320.37120000000004</v>
          </cell>
          <cell r="J1028">
            <v>1758.5190000000002</v>
          </cell>
          <cell r="K1028">
            <v>157.1798666769231</v>
          </cell>
          <cell r="L1028">
            <v>0</v>
          </cell>
        </row>
        <row r="1029">
          <cell r="G1029">
            <v>0.4</v>
          </cell>
          <cell r="H1029">
            <v>762.00161538461543</v>
          </cell>
          <cell r="I1029">
            <v>0</v>
          </cell>
          <cell r="J1029">
            <v>132.79680000000002</v>
          </cell>
          <cell r="K1029">
            <v>172.00384615384615</v>
          </cell>
          <cell r="L1029">
            <v>0</v>
          </cell>
        </row>
        <row r="1030">
          <cell r="G1030">
            <v>0.125</v>
          </cell>
          <cell r="H1030">
            <v>7668.0000000000009</v>
          </cell>
          <cell r="I1030">
            <v>958.50000000000011</v>
          </cell>
          <cell r="J1030">
            <v>0</v>
          </cell>
          <cell r="K1030">
            <v>0</v>
          </cell>
          <cell r="L1030">
            <v>0</v>
          </cell>
        </row>
        <row r="1031">
          <cell r="G1031">
            <v>0.125</v>
          </cell>
          <cell r="H1031">
            <v>1760</v>
          </cell>
          <cell r="I1031">
            <v>220</v>
          </cell>
          <cell r="J1031">
            <v>0</v>
          </cell>
          <cell r="K1031">
            <v>0</v>
          </cell>
          <cell r="L1031">
            <v>0</v>
          </cell>
        </row>
        <row r="1032">
          <cell r="G1032">
            <v>9.81</v>
          </cell>
          <cell r="H1032">
            <v>338.69529008639995</v>
          </cell>
          <cell r="I1032">
            <v>0</v>
          </cell>
          <cell r="J1032">
            <v>3322.6007957475836</v>
          </cell>
          <cell r="K1032">
            <v>0</v>
          </cell>
          <cell r="L1032">
            <v>0</v>
          </cell>
        </row>
        <row r="1033">
          <cell r="G1033">
            <v>4.05</v>
          </cell>
          <cell r="H1033">
            <v>1000.728</v>
          </cell>
          <cell r="I1033">
            <v>0</v>
          </cell>
          <cell r="J1033">
            <v>4052.9483999999998</v>
          </cell>
          <cell r="K1033">
            <v>0</v>
          </cell>
          <cell r="L1033">
            <v>0</v>
          </cell>
        </row>
        <row r="1034">
          <cell r="G1034">
            <v>1</v>
          </cell>
          <cell r="H1034">
            <v>9890.2211538461524</v>
          </cell>
          <cell r="I1034">
            <v>0</v>
          </cell>
          <cell r="J1034">
            <v>0</v>
          </cell>
          <cell r="K1034">
            <v>9890.2211538461524</v>
          </cell>
          <cell r="L1034">
            <v>0</v>
          </cell>
        </row>
        <row r="1035">
          <cell r="G1035">
            <v>1</v>
          </cell>
          <cell r="H1035">
            <v>5160.1153846153848</v>
          </cell>
          <cell r="I1035">
            <v>0</v>
          </cell>
          <cell r="J1035">
            <v>0</v>
          </cell>
          <cell r="K1035">
            <v>5160.1153846153848</v>
          </cell>
          <cell r="L1035">
            <v>0</v>
          </cell>
        </row>
        <row r="1036">
          <cell r="G1036">
            <v>0.69330000000000003</v>
          </cell>
          <cell r="H1036">
            <v>8600.1923076923085</v>
          </cell>
          <cell r="I1036">
            <v>0</v>
          </cell>
          <cell r="J1036">
            <v>0</v>
          </cell>
          <cell r="K1036">
            <v>5962.5133269230773</v>
          </cell>
          <cell r="L1036">
            <v>0</v>
          </cell>
        </row>
        <row r="1037">
          <cell r="G1037">
            <v>8.2400000000000008E-3</v>
          </cell>
          <cell r="H1037">
            <v>4800</v>
          </cell>
          <cell r="I1037">
            <v>0</v>
          </cell>
          <cell r="J1037">
            <v>0</v>
          </cell>
          <cell r="K1037">
            <v>0</v>
          </cell>
          <cell r="L1037">
            <v>39.552000000000007</v>
          </cell>
        </row>
        <row r="1038">
          <cell r="G1038">
            <v>1.1499999999999999</v>
          </cell>
          <cell r="H1038">
            <v>21381.585578215385</v>
          </cell>
          <cell r="I1038">
            <v>0</v>
          </cell>
          <cell r="J1038">
            <v>245.88823414947692</v>
          </cell>
          <cell r="K1038">
            <v>0</v>
          </cell>
          <cell r="L1038">
            <v>0</v>
          </cell>
        </row>
        <row r="1039">
          <cell r="G1039">
            <v>3</v>
          </cell>
          <cell r="H1039">
            <v>21381.585578215385</v>
          </cell>
          <cell r="I1039">
            <v>641.4475673464616</v>
          </cell>
          <cell r="J1039">
            <v>0</v>
          </cell>
          <cell r="K1039">
            <v>0</v>
          </cell>
          <cell r="L1039">
            <v>0</v>
          </cell>
        </row>
        <row r="1040">
          <cell r="G1040" t="str">
            <v>10-02-030</v>
          </cell>
          <cell r="H1040">
            <v>33034.657575458907</v>
          </cell>
          <cell r="I1040">
            <v>2140.3187673464618</v>
          </cell>
          <cell r="J1040">
            <v>9512.75322989706</v>
          </cell>
          <cell r="K1040">
            <v>21342.033578215385</v>
          </cell>
          <cell r="L1040">
            <v>39.552000000000007</v>
          </cell>
        </row>
        <row r="1041">
          <cell r="I1041">
            <v>0</v>
          </cell>
          <cell r="J1041">
            <v>0</v>
          </cell>
          <cell r="K1041">
            <v>0</v>
          </cell>
          <cell r="L1041">
            <v>0</v>
          </cell>
        </row>
        <row r="1042">
          <cell r="G1042">
            <v>5.1500000000000004E-2</v>
          </cell>
          <cell r="H1042">
            <v>276471.98265384615</v>
          </cell>
          <cell r="I1042">
            <v>1902.2040000000002</v>
          </cell>
          <cell r="J1042">
            <v>11417.950876000001</v>
          </cell>
          <cell r="K1042">
            <v>918.15223067307693</v>
          </cell>
          <cell r="L1042">
            <v>0</v>
          </cell>
        </row>
        <row r="1043">
          <cell r="G1043">
            <v>0.02</v>
          </cell>
          <cell r="H1043">
            <v>46500</v>
          </cell>
          <cell r="I1043">
            <v>0</v>
          </cell>
          <cell r="J1043">
            <v>930</v>
          </cell>
          <cell r="K1043">
            <v>0</v>
          </cell>
          <cell r="L1043">
            <v>0</v>
          </cell>
        </row>
        <row r="1044">
          <cell r="G1044">
            <v>0.63419999999999999</v>
          </cell>
          <cell r="H1044">
            <v>9890.2211538461524</v>
          </cell>
          <cell r="I1044">
            <v>0</v>
          </cell>
          <cell r="J1044">
            <v>0</v>
          </cell>
          <cell r="K1044">
            <v>6272.3782557692302</v>
          </cell>
          <cell r="L1044">
            <v>0</v>
          </cell>
        </row>
        <row r="1045">
          <cell r="G1045">
            <v>0.63419999999999999</v>
          </cell>
          <cell r="H1045">
            <v>4300.0961538461543</v>
          </cell>
          <cell r="I1045">
            <v>0</v>
          </cell>
          <cell r="J1045">
            <v>0</v>
          </cell>
          <cell r="K1045">
            <v>2727.1209807692308</v>
          </cell>
          <cell r="L1045">
            <v>0</v>
          </cell>
        </row>
        <row r="1046">
          <cell r="G1046">
            <v>1.1499999999999999</v>
          </cell>
          <cell r="H1046">
            <v>9917.6514672115372</v>
          </cell>
          <cell r="I1046">
            <v>0</v>
          </cell>
          <cell r="J1046">
            <v>114.05299187293267</v>
          </cell>
          <cell r="K1046">
            <v>0</v>
          </cell>
          <cell r="L1046">
            <v>0</v>
          </cell>
        </row>
        <row r="1047">
          <cell r="G1047">
            <v>3</v>
          </cell>
          <cell r="H1047">
            <v>9917.6514672115372</v>
          </cell>
          <cell r="I1047">
            <v>297.52954401634611</v>
          </cell>
          <cell r="J1047">
            <v>0</v>
          </cell>
          <cell r="K1047">
            <v>0</v>
          </cell>
          <cell r="L1047">
            <v>0</v>
          </cell>
        </row>
        <row r="1048">
          <cell r="G1048" t="str">
            <v>10-03-010</v>
          </cell>
          <cell r="H1048">
            <v>24579.388879100818</v>
          </cell>
          <cell r="I1048">
            <v>2199.7335440163461</v>
          </cell>
          <cell r="J1048">
            <v>12462.003867872934</v>
          </cell>
          <cell r="K1048">
            <v>9917.6514672115372</v>
          </cell>
          <cell r="L1048">
            <v>0</v>
          </cell>
        </row>
        <row r="1049">
          <cell r="I1049">
            <v>0</v>
          </cell>
          <cell r="J1049">
            <v>0</v>
          </cell>
          <cell r="K1049">
            <v>0</v>
          </cell>
          <cell r="L1049">
            <v>0</v>
          </cell>
        </row>
        <row r="1050">
          <cell r="G1050">
            <v>7.7000000000000013E-2</v>
          </cell>
          <cell r="H1050">
            <v>46500</v>
          </cell>
          <cell r="I1050">
            <v>0</v>
          </cell>
          <cell r="J1050">
            <v>3580.5000000000005</v>
          </cell>
          <cell r="K1050">
            <v>0</v>
          </cell>
          <cell r="L1050">
            <v>0</v>
          </cell>
        </row>
        <row r="1051">
          <cell r="G1051">
            <v>7.7000000000000013E-2</v>
          </cell>
          <cell r="H1051">
            <v>5200</v>
          </cell>
          <cell r="I1051">
            <v>0</v>
          </cell>
          <cell r="J1051">
            <v>0</v>
          </cell>
          <cell r="K1051">
            <v>0</v>
          </cell>
          <cell r="L1051">
            <v>400.40000000000009</v>
          </cell>
        </row>
        <row r="1052">
          <cell r="G1052">
            <v>1.1499999999999999</v>
          </cell>
          <cell r="H1052">
            <v>400.40000000000009</v>
          </cell>
          <cell r="I1052">
            <v>0</v>
          </cell>
          <cell r="J1052">
            <v>4.6046000000000014</v>
          </cell>
          <cell r="K1052">
            <v>0</v>
          </cell>
          <cell r="L1052">
            <v>0</v>
          </cell>
        </row>
        <row r="1053">
          <cell r="G1053">
            <v>3</v>
          </cell>
          <cell r="H1053">
            <v>400.40000000000009</v>
          </cell>
          <cell r="I1053">
            <v>12.012000000000002</v>
          </cell>
          <cell r="J1053">
            <v>0</v>
          </cell>
          <cell r="K1053">
            <v>0</v>
          </cell>
          <cell r="L1053">
            <v>0</v>
          </cell>
        </row>
        <row r="1054">
          <cell r="G1054" t="str">
            <v>10-03-020</v>
          </cell>
          <cell r="H1054">
            <v>3997.5166000000008</v>
          </cell>
          <cell r="I1054">
            <v>12.012000000000002</v>
          </cell>
          <cell r="J1054">
            <v>3585.1046000000006</v>
          </cell>
          <cell r="K1054">
            <v>0</v>
          </cell>
          <cell r="L1054">
            <v>400.40000000000009</v>
          </cell>
        </row>
        <row r="1055">
          <cell r="I1055">
            <v>0</v>
          </cell>
          <cell r="J1055">
            <v>0</v>
          </cell>
          <cell r="K1055">
            <v>0</v>
          </cell>
          <cell r="L1055">
            <v>0</v>
          </cell>
        </row>
        <row r="1056">
          <cell r="G1056">
            <v>5</v>
          </cell>
          <cell r="H1056">
            <v>881.25200000000007</v>
          </cell>
          <cell r="I1056">
            <v>0</v>
          </cell>
          <cell r="J1056">
            <v>4406.26</v>
          </cell>
          <cell r="K1056">
            <v>0</v>
          </cell>
          <cell r="L1056">
            <v>0</v>
          </cell>
        </row>
        <row r="1057">
          <cell r="G1057">
            <v>0.77510000000000001</v>
          </cell>
          <cell r="H1057">
            <v>5160.1153846153848</v>
          </cell>
          <cell r="I1057">
            <v>0</v>
          </cell>
          <cell r="J1057">
            <v>0</v>
          </cell>
          <cell r="K1057">
            <v>3999.6054346153842</v>
          </cell>
          <cell r="L1057">
            <v>0</v>
          </cell>
        </row>
        <row r="1058">
          <cell r="G1058">
            <v>0.5</v>
          </cell>
          <cell r="H1058">
            <v>2201</v>
          </cell>
          <cell r="I1058">
            <v>0</v>
          </cell>
          <cell r="J1058">
            <v>1100.5</v>
          </cell>
          <cell r="K1058">
            <v>0</v>
          </cell>
          <cell r="L1058">
            <v>0</v>
          </cell>
        </row>
        <row r="1059">
          <cell r="G1059">
            <v>5.1500000000000004E-2</v>
          </cell>
          <cell r="H1059">
            <v>271367.72653846152</v>
          </cell>
          <cell r="I1059">
            <v>2002.3200000000002</v>
          </cell>
          <cell r="J1059">
            <v>10990.743750000001</v>
          </cell>
          <cell r="K1059">
            <v>982.37416673076928</v>
          </cell>
          <cell r="L1059">
            <v>0</v>
          </cell>
        </row>
        <row r="1060">
          <cell r="G1060">
            <v>0.01</v>
          </cell>
          <cell r="H1060">
            <v>147454.56</v>
          </cell>
          <cell r="I1060">
            <v>1474.5455999999999</v>
          </cell>
          <cell r="J1060">
            <v>0</v>
          </cell>
          <cell r="K1060">
            <v>0</v>
          </cell>
          <cell r="L1060">
            <v>0</v>
          </cell>
        </row>
        <row r="1061">
          <cell r="G1061">
            <v>5.1500000000000004E-2</v>
          </cell>
          <cell r="H1061">
            <v>4800</v>
          </cell>
          <cell r="I1061">
            <v>0</v>
          </cell>
          <cell r="J1061">
            <v>0</v>
          </cell>
          <cell r="K1061">
            <v>0</v>
          </cell>
          <cell r="L1061">
            <v>247.20000000000002</v>
          </cell>
        </row>
        <row r="1062">
          <cell r="G1062">
            <v>0.44829999999999998</v>
          </cell>
          <cell r="H1062">
            <v>8600.1923076923085</v>
          </cell>
          <cell r="I1062">
            <v>0</v>
          </cell>
          <cell r="J1062">
            <v>0</v>
          </cell>
          <cell r="K1062">
            <v>3855.4662115384613</v>
          </cell>
          <cell r="L1062">
            <v>0</v>
          </cell>
        </row>
        <row r="1063">
          <cell r="G1063">
            <v>0.44829999999999998</v>
          </cell>
          <cell r="H1063">
            <v>4300.0961538461543</v>
          </cell>
          <cell r="I1063">
            <v>0</v>
          </cell>
          <cell r="J1063">
            <v>0</v>
          </cell>
          <cell r="K1063">
            <v>1927.7331057692306</v>
          </cell>
          <cell r="L1063">
            <v>0</v>
          </cell>
        </row>
        <row r="1064">
          <cell r="G1064">
            <v>1.1499999999999999</v>
          </cell>
          <cell r="H1064">
            <v>11012.378918653845</v>
          </cell>
          <cell r="I1064">
            <v>0</v>
          </cell>
          <cell r="J1064">
            <v>126.6423575645192</v>
          </cell>
          <cell r="K1064">
            <v>0</v>
          </cell>
          <cell r="L1064">
            <v>0</v>
          </cell>
        </row>
        <row r="1065">
          <cell r="G1065">
            <v>3</v>
          </cell>
          <cell r="H1065">
            <v>11012.378918653845</v>
          </cell>
          <cell r="I1065">
            <v>330.37136755961529</v>
          </cell>
          <cell r="J1065">
            <v>0</v>
          </cell>
          <cell r="K1065">
            <v>0</v>
          </cell>
          <cell r="L1065">
            <v>0</v>
          </cell>
        </row>
        <row r="1066">
          <cell r="G1066" t="str">
            <v>10-05-020</v>
          </cell>
          <cell r="H1066">
            <v>31443.761993777985</v>
          </cell>
          <cell r="I1066">
            <v>3807.2369675596156</v>
          </cell>
          <cell r="J1066">
            <v>16624.146107564524</v>
          </cell>
          <cell r="K1066">
            <v>10765.178918653844</v>
          </cell>
          <cell r="L1066">
            <v>247.20000000000002</v>
          </cell>
        </row>
        <row r="1067">
          <cell r="I1067">
            <v>0</v>
          </cell>
          <cell r="J1067">
            <v>0</v>
          </cell>
          <cell r="K1067">
            <v>0</v>
          </cell>
          <cell r="L1067">
            <v>0</v>
          </cell>
        </row>
        <row r="1068">
          <cell r="G1068">
            <v>1</v>
          </cell>
          <cell r="H1068">
            <v>63793.296000000002</v>
          </cell>
          <cell r="I1068">
            <v>0</v>
          </cell>
          <cell r="J1068">
            <v>63793.296000000002</v>
          </cell>
          <cell r="K1068">
            <v>0</v>
          </cell>
          <cell r="L1068">
            <v>0</v>
          </cell>
        </row>
        <row r="1069">
          <cell r="G1069">
            <v>0.21779999999999999</v>
          </cell>
          <cell r="H1069">
            <v>9890.2211538461524</v>
          </cell>
          <cell r="I1069">
            <v>0</v>
          </cell>
          <cell r="J1069">
            <v>0</v>
          </cell>
          <cell r="K1069">
            <v>2154.0901673076919</v>
          </cell>
          <cell r="L1069">
            <v>0</v>
          </cell>
        </row>
        <row r="1070">
          <cell r="G1070">
            <v>0.43559999999999999</v>
          </cell>
          <cell r="H1070">
            <v>4300.0961538461543</v>
          </cell>
          <cell r="I1070">
            <v>0</v>
          </cell>
          <cell r="J1070">
            <v>0</v>
          </cell>
          <cell r="K1070">
            <v>1873.1218846153847</v>
          </cell>
          <cell r="L1070">
            <v>0</v>
          </cell>
        </row>
        <row r="1071">
          <cell r="G1071">
            <v>1</v>
          </cell>
          <cell r="H1071">
            <v>191.39999999999998</v>
          </cell>
          <cell r="I1071">
            <v>0</v>
          </cell>
          <cell r="J1071">
            <v>191.39999999999998</v>
          </cell>
          <cell r="K1071">
            <v>0</v>
          </cell>
          <cell r="L1071">
            <v>0</v>
          </cell>
        </row>
        <row r="1072">
          <cell r="G1072">
            <v>0.2</v>
          </cell>
          <cell r="H1072">
            <v>1622.7675000000002</v>
          </cell>
          <cell r="I1072">
            <v>257.47200000000004</v>
          </cell>
          <cell r="J1072">
            <v>0</v>
          </cell>
          <cell r="K1072">
            <v>67.081500000000005</v>
          </cell>
          <cell r="L1072">
            <v>0</v>
          </cell>
        </row>
        <row r="1073">
          <cell r="G1073">
            <v>1.1499999999999999</v>
          </cell>
          <cell r="H1073">
            <v>4094.2935519230768</v>
          </cell>
          <cell r="I1073">
            <v>0</v>
          </cell>
          <cell r="J1073">
            <v>47.084375847115382</v>
          </cell>
          <cell r="K1073">
            <v>0</v>
          </cell>
          <cell r="L1073">
            <v>0</v>
          </cell>
        </row>
        <row r="1074">
          <cell r="G1074">
            <v>3</v>
          </cell>
          <cell r="H1074">
            <v>4094.2935519230768</v>
          </cell>
          <cell r="I1074">
            <v>122.8288065576923</v>
          </cell>
          <cell r="J1074">
            <v>0</v>
          </cell>
          <cell r="K1074">
            <v>0</v>
          </cell>
          <cell r="L1074">
            <v>0</v>
          </cell>
        </row>
        <row r="1075">
          <cell r="G1075" t="str">
            <v>11-01-010</v>
          </cell>
          <cell r="H1075">
            <v>68506.374734327896</v>
          </cell>
          <cell r="I1075">
            <v>380.30080655769234</v>
          </cell>
          <cell r="J1075">
            <v>64031.78037584712</v>
          </cell>
          <cell r="K1075">
            <v>4094.2935519230768</v>
          </cell>
          <cell r="L1075">
            <v>0</v>
          </cell>
        </row>
        <row r="1076">
          <cell r="I1076">
            <v>0</v>
          </cell>
          <cell r="J1076">
            <v>0</v>
          </cell>
          <cell r="K1076">
            <v>0</v>
          </cell>
          <cell r="L1076">
            <v>0</v>
          </cell>
        </row>
        <row r="1077">
          <cell r="G1077">
            <v>0.6</v>
          </cell>
          <cell r="H1077">
            <v>85724</v>
          </cell>
          <cell r="I1077">
            <v>0</v>
          </cell>
          <cell r="J1077">
            <v>51434.400000000001</v>
          </cell>
          <cell r="K1077">
            <v>0</v>
          </cell>
          <cell r="L1077">
            <v>0</v>
          </cell>
        </row>
        <row r="1078">
          <cell r="G1078">
            <v>1</v>
          </cell>
          <cell r="H1078">
            <v>15000</v>
          </cell>
          <cell r="I1078">
            <v>0</v>
          </cell>
          <cell r="J1078">
            <v>15000</v>
          </cell>
          <cell r="K1078">
            <v>0</v>
          </cell>
          <cell r="L1078">
            <v>0</v>
          </cell>
        </row>
        <row r="1079">
          <cell r="G1079">
            <v>2</v>
          </cell>
          <cell r="H1079">
            <v>5500</v>
          </cell>
          <cell r="I1079">
            <v>0</v>
          </cell>
          <cell r="J1079">
            <v>11000</v>
          </cell>
          <cell r="K1079">
            <v>0</v>
          </cell>
          <cell r="L1079">
            <v>0</v>
          </cell>
        </row>
        <row r="1080">
          <cell r="G1080">
            <v>1.3144</v>
          </cell>
          <cell r="H1080">
            <v>9890.2211538461524</v>
          </cell>
          <cell r="I1080">
            <v>0</v>
          </cell>
          <cell r="J1080">
            <v>0</v>
          </cell>
          <cell r="K1080">
            <v>12999.706684615383</v>
          </cell>
          <cell r="L1080">
            <v>0</v>
          </cell>
        </row>
        <row r="1081">
          <cell r="G1081">
            <v>1.1499999999999999</v>
          </cell>
          <cell r="H1081">
            <v>12999.706684615383</v>
          </cell>
          <cell r="I1081">
            <v>0</v>
          </cell>
          <cell r="J1081">
            <v>149.49662687307691</v>
          </cell>
          <cell r="K1081">
            <v>0</v>
          </cell>
          <cell r="L1081">
            <v>0</v>
          </cell>
        </row>
        <row r="1082">
          <cell r="G1082">
            <v>3</v>
          </cell>
          <cell r="H1082">
            <v>12999.706684615383</v>
          </cell>
          <cell r="I1082">
            <v>389.9912005384615</v>
          </cell>
          <cell r="J1082">
            <v>0</v>
          </cell>
          <cell r="K1082">
            <v>0</v>
          </cell>
          <cell r="L1082">
            <v>0</v>
          </cell>
        </row>
        <row r="1083">
          <cell r="G1083" t="str">
            <v>11-02-010</v>
          </cell>
          <cell r="H1083">
            <v>90973.594512026932</v>
          </cell>
          <cell r="I1083">
            <v>389.9912005384615</v>
          </cell>
          <cell r="J1083">
            <v>77583.896626873073</v>
          </cell>
          <cell r="K1083">
            <v>12999.706684615383</v>
          </cell>
          <cell r="L1083">
            <v>0</v>
          </cell>
        </row>
        <row r="1084">
          <cell r="I1084">
            <v>0</v>
          </cell>
          <cell r="J1084">
            <v>0</v>
          </cell>
          <cell r="K1084">
            <v>0</v>
          </cell>
          <cell r="L1084">
            <v>0</v>
          </cell>
        </row>
        <row r="1085">
          <cell r="G1085">
            <v>0.6</v>
          </cell>
          <cell r="H1085">
            <v>85724</v>
          </cell>
          <cell r="I1085">
            <v>0</v>
          </cell>
          <cell r="J1085">
            <v>51434.400000000001</v>
          </cell>
          <cell r="K1085">
            <v>0</v>
          </cell>
          <cell r="L1085">
            <v>0</v>
          </cell>
        </row>
        <row r="1086">
          <cell r="G1086">
            <v>1</v>
          </cell>
          <cell r="H1086">
            <v>15000</v>
          </cell>
          <cell r="I1086">
            <v>0</v>
          </cell>
          <cell r="J1086">
            <v>15000</v>
          </cell>
          <cell r="K1086">
            <v>0</v>
          </cell>
          <cell r="L1086">
            <v>0</v>
          </cell>
        </row>
        <row r="1087">
          <cell r="G1087">
            <v>2</v>
          </cell>
          <cell r="H1087">
            <v>5500</v>
          </cell>
          <cell r="I1087">
            <v>0</v>
          </cell>
          <cell r="J1087">
            <v>11000</v>
          </cell>
          <cell r="K1087">
            <v>0</v>
          </cell>
          <cell r="L1087">
            <v>0</v>
          </cell>
        </row>
        <row r="1088">
          <cell r="G1088">
            <v>1.3144</v>
          </cell>
          <cell r="H1088">
            <v>9890.2211538461524</v>
          </cell>
          <cell r="I1088">
            <v>0</v>
          </cell>
          <cell r="J1088">
            <v>0</v>
          </cell>
          <cell r="K1088">
            <v>12999.706684615383</v>
          </cell>
          <cell r="L1088">
            <v>0</v>
          </cell>
        </row>
        <row r="1089">
          <cell r="G1089">
            <v>1.1499999999999999</v>
          </cell>
          <cell r="H1089">
            <v>12999.706684615383</v>
          </cell>
          <cell r="I1089">
            <v>0</v>
          </cell>
          <cell r="J1089">
            <v>149.49662687307691</v>
          </cell>
          <cell r="K1089">
            <v>0</v>
          </cell>
          <cell r="L1089">
            <v>0</v>
          </cell>
        </row>
        <row r="1090">
          <cell r="G1090">
            <v>3</v>
          </cell>
          <cell r="H1090">
            <v>12999.706684615383</v>
          </cell>
          <cell r="I1090">
            <v>389.9912005384615</v>
          </cell>
          <cell r="J1090">
            <v>0</v>
          </cell>
          <cell r="K1090">
            <v>0</v>
          </cell>
          <cell r="L1090">
            <v>0</v>
          </cell>
        </row>
        <row r="1091">
          <cell r="G1091" t="str">
            <v>11-02-011</v>
          </cell>
          <cell r="H1091">
            <v>90973.594512026932</v>
          </cell>
          <cell r="I1091">
            <v>389.9912005384615</v>
          </cell>
          <cell r="J1091">
            <v>77583.896626873073</v>
          </cell>
          <cell r="K1091">
            <v>12999.706684615383</v>
          </cell>
          <cell r="L1091">
            <v>0</v>
          </cell>
        </row>
        <row r="1092">
          <cell r="I1092">
            <v>0</v>
          </cell>
          <cell r="J1092">
            <v>0</v>
          </cell>
          <cell r="K1092">
            <v>0</v>
          </cell>
          <cell r="L1092">
            <v>0</v>
          </cell>
        </row>
        <row r="1093">
          <cell r="G1093">
            <v>0.115</v>
          </cell>
          <cell r="H1093">
            <v>85724</v>
          </cell>
          <cell r="I1093">
            <v>0</v>
          </cell>
          <cell r="J1093">
            <v>9858.26</v>
          </cell>
          <cell r="K1093">
            <v>0</v>
          </cell>
          <cell r="L1093">
            <v>0</v>
          </cell>
        </row>
        <row r="1094">
          <cell r="G1094">
            <v>0.23</v>
          </cell>
          <cell r="H1094">
            <v>15000</v>
          </cell>
          <cell r="I1094">
            <v>0</v>
          </cell>
          <cell r="J1094">
            <v>3450</v>
          </cell>
          <cell r="K1094">
            <v>0</v>
          </cell>
          <cell r="L1094">
            <v>0</v>
          </cell>
        </row>
        <row r="1095">
          <cell r="G1095">
            <v>2</v>
          </cell>
          <cell r="H1095">
            <v>5500</v>
          </cell>
          <cell r="I1095">
            <v>0</v>
          </cell>
          <cell r="J1095">
            <v>11000</v>
          </cell>
          <cell r="K1095">
            <v>0</v>
          </cell>
          <cell r="L1095">
            <v>0</v>
          </cell>
        </row>
        <row r="1096">
          <cell r="G1096">
            <v>1.3144</v>
          </cell>
          <cell r="H1096">
            <v>9890.2211538461524</v>
          </cell>
          <cell r="I1096">
            <v>0</v>
          </cell>
          <cell r="J1096">
            <v>0</v>
          </cell>
          <cell r="K1096">
            <v>12999.706684615383</v>
          </cell>
          <cell r="L1096">
            <v>0</v>
          </cell>
        </row>
        <row r="1097">
          <cell r="G1097">
            <v>1.1499999999999999</v>
          </cell>
          <cell r="H1097">
            <v>12999.706684615383</v>
          </cell>
          <cell r="I1097">
            <v>0</v>
          </cell>
          <cell r="J1097">
            <v>149.49662687307691</v>
          </cell>
          <cell r="K1097">
            <v>0</v>
          </cell>
          <cell r="L1097">
            <v>0</v>
          </cell>
        </row>
        <row r="1098">
          <cell r="G1098">
            <v>3</v>
          </cell>
          <cell r="H1098">
            <v>12999.706684615383</v>
          </cell>
          <cell r="I1098">
            <v>389.9912005384615</v>
          </cell>
          <cell r="J1098">
            <v>0</v>
          </cell>
          <cell r="K1098">
            <v>0</v>
          </cell>
          <cell r="L1098">
            <v>0</v>
          </cell>
        </row>
        <row r="1099">
          <cell r="G1099" t="str">
            <v>11-02-020</v>
          </cell>
          <cell r="H1099">
            <v>37847.454512026925</v>
          </cell>
          <cell r="I1099">
            <v>389.9912005384615</v>
          </cell>
          <cell r="J1099">
            <v>24457.756626873081</v>
          </cell>
          <cell r="K1099">
            <v>12999.706684615383</v>
          </cell>
          <cell r="L1099">
            <v>0</v>
          </cell>
        </row>
        <row r="1100">
          <cell r="I1100">
            <v>0</v>
          </cell>
          <cell r="J1100">
            <v>0</v>
          </cell>
          <cell r="K1100">
            <v>0</v>
          </cell>
          <cell r="L1100">
            <v>0</v>
          </cell>
        </row>
        <row r="1101">
          <cell r="G1101">
            <v>0.08</v>
          </cell>
          <cell r="H1101">
            <v>85724</v>
          </cell>
          <cell r="I1101">
            <v>0</v>
          </cell>
          <cell r="J1101">
            <v>6857.92</v>
          </cell>
          <cell r="K1101">
            <v>0</v>
          </cell>
          <cell r="L1101">
            <v>0</v>
          </cell>
        </row>
        <row r="1102">
          <cell r="G1102">
            <v>0.16</v>
          </cell>
          <cell r="H1102">
            <v>15000</v>
          </cell>
          <cell r="I1102">
            <v>0</v>
          </cell>
          <cell r="J1102">
            <v>2400</v>
          </cell>
          <cell r="K1102">
            <v>0</v>
          </cell>
          <cell r="L1102">
            <v>0</v>
          </cell>
        </row>
        <row r="1103">
          <cell r="G1103">
            <v>2</v>
          </cell>
          <cell r="H1103">
            <v>5500</v>
          </cell>
          <cell r="I1103">
            <v>0</v>
          </cell>
          <cell r="J1103">
            <v>11000</v>
          </cell>
          <cell r="K1103">
            <v>0</v>
          </cell>
          <cell r="L1103">
            <v>0</v>
          </cell>
        </row>
        <row r="1104">
          <cell r="G1104">
            <v>1.3144</v>
          </cell>
          <cell r="H1104">
            <v>9890.2211538461524</v>
          </cell>
          <cell r="I1104">
            <v>0</v>
          </cell>
          <cell r="J1104">
            <v>0</v>
          </cell>
          <cell r="K1104">
            <v>12999.706684615383</v>
          </cell>
          <cell r="L1104">
            <v>0</v>
          </cell>
        </row>
        <row r="1105">
          <cell r="G1105">
            <v>1.1499999999999999</v>
          </cell>
          <cell r="H1105">
            <v>12999.706684615383</v>
          </cell>
          <cell r="I1105">
            <v>0</v>
          </cell>
          <cell r="J1105">
            <v>149.49662687307691</v>
          </cell>
          <cell r="K1105">
            <v>0</v>
          </cell>
          <cell r="L1105">
            <v>0</v>
          </cell>
        </row>
        <row r="1106">
          <cell r="G1106">
            <v>3</v>
          </cell>
          <cell r="H1106">
            <v>12999.706684615383</v>
          </cell>
          <cell r="I1106">
            <v>389.9912005384615</v>
          </cell>
          <cell r="J1106">
            <v>0</v>
          </cell>
          <cell r="K1106">
            <v>0</v>
          </cell>
          <cell r="L1106">
            <v>0</v>
          </cell>
        </row>
        <row r="1107">
          <cell r="G1107" t="str">
            <v>11-02-021</v>
          </cell>
          <cell r="H1107">
            <v>33797.114512026921</v>
          </cell>
          <cell r="I1107">
            <v>389.9912005384615</v>
          </cell>
          <cell r="J1107">
            <v>20407.416626873077</v>
          </cell>
          <cell r="K1107">
            <v>12999.706684615383</v>
          </cell>
          <cell r="L1107">
            <v>0</v>
          </cell>
        </row>
        <row r="1108">
          <cell r="I1108">
            <v>0</v>
          </cell>
          <cell r="J1108">
            <v>0</v>
          </cell>
          <cell r="K1108">
            <v>0</v>
          </cell>
          <cell r="L1108">
            <v>0</v>
          </cell>
        </row>
        <row r="1109">
          <cell r="G1109">
            <v>0.16</v>
          </cell>
          <cell r="H1109">
            <v>85724</v>
          </cell>
          <cell r="I1109">
            <v>0</v>
          </cell>
          <cell r="J1109">
            <v>13715.84</v>
          </cell>
          <cell r="K1109">
            <v>0</v>
          </cell>
          <cell r="L1109">
            <v>0</v>
          </cell>
        </row>
        <row r="1110">
          <cell r="G1110">
            <v>0.16</v>
          </cell>
          <cell r="H1110">
            <v>15000</v>
          </cell>
          <cell r="I1110">
            <v>0</v>
          </cell>
          <cell r="J1110">
            <v>2400</v>
          </cell>
          <cell r="K1110">
            <v>0</v>
          </cell>
          <cell r="L1110">
            <v>0</v>
          </cell>
        </row>
        <row r="1111">
          <cell r="G1111">
            <v>2</v>
          </cell>
          <cell r="H1111">
            <v>5500</v>
          </cell>
          <cell r="I1111">
            <v>0</v>
          </cell>
          <cell r="J1111">
            <v>11000</v>
          </cell>
          <cell r="K1111">
            <v>0</v>
          </cell>
          <cell r="L1111">
            <v>0</v>
          </cell>
        </row>
        <row r="1112">
          <cell r="G1112">
            <v>1.3144</v>
          </cell>
          <cell r="H1112">
            <v>9890.2211538461524</v>
          </cell>
          <cell r="I1112">
            <v>0</v>
          </cell>
          <cell r="J1112">
            <v>0</v>
          </cell>
          <cell r="K1112">
            <v>12999.706684615383</v>
          </cell>
          <cell r="L1112">
            <v>0</v>
          </cell>
        </row>
        <row r="1113">
          <cell r="G1113">
            <v>1.1499999999999999</v>
          </cell>
          <cell r="H1113">
            <v>12999.706684615383</v>
          </cell>
          <cell r="I1113">
            <v>0</v>
          </cell>
          <cell r="J1113">
            <v>149.49662687307691</v>
          </cell>
          <cell r="K1113">
            <v>0</v>
          </cell>
          <cell r="L1113">
            <v>0</v>
          </cell>
        </row>
        <row r="1114">
          <cell r="G1114">
            <v>3</v>
          </cell>
          <cell r="H1114">
            <v>12999.706684615383</v>
          </cell>
          <cell r="I1114">
            <v>389.9912005384615</v>
          </cell>
          <cell r="J1114">
            <v>0</v>
          </cell>
          <cell r="K1114">
            <v>0</v>
          </cell>
          <cell r="L1114">
            <v>0</v>
          </cell>
        </row>
        <row r="1115">
          <cell r="G1115" t="str">
            <v>11-02-022</v>
          </cell>
          <cell r="H1115">
            <v>40655.034512026919</v>
          </cell>
          <cell r="I1115">
            <v>389.9912005384615</v>
          </cell>
          <cell r="J1115">
            <v>27265.336626873079</v>
          </cell>
          <cell r="K1115">
            <v>12999.706684615383</v>
          </cell>
          <cell r="L1115">
            <v>0</v>
          </cell>
        </row>
        <row r="1116">
          <cell r="I1116">
            <v>0</v>
          </cell>
          <cell r="J1116">
            <v>0</v>
          </cell>
          <cell r="K1116">
            <v>0</v>
          </cell>
          <cell r="L1116">
            <v>0</v>
          </cell>
        </row>
        <row r="1117">
          <cell r="G1117">
            <v>0.08</v>
          </cell>
          <cell r="H1117">
            <v>85724</v>
          </cell>
          <cell r="I1117">
            <v>0</v>
          </cell>
          <cell r="J1117">
            <v>6857.92</v>
          </cell>
          <cell r="K1117">
            <v>0</v>
          </cell>
          <cell r="L1117">
            <v>0</v>
          </cell>
        </row>
        <row r="1118">
          <cell r="G1118">
            <v>0.16</v>
          </cell>
          <cell r="H1118">
            <v>15000</v>
          </cell>
          <cell r="I1118">
            <v>0</v>
          </cell>
          <cell r="J1118">
            <v>2400</v>
          </cell>
          <cell r="K1118">
            <v>0</v>
          </cell>
          <cell r="L1118">
            <v>0</v>
          </cell>
        </row>
        <row r="1119">
          <cell r="G1119">
            <v>2</v>
          </cell>
          <cell r="H1119">
            <v>5500</v>
          </cell>
          <cell r="I1119">
            <v>0</v>
          </cell>
          <cell r="J1119">
            <v>11000</v>
          </cell>
          <cell r="K1119">
            <v>0</v>
          </cell>
          <cell r="L1119">
            <v>0</v>
          </cell>
        </row>
        <row r="1120">
          <cell r="G1120">
            <v>1.3144</v>
          </cell>
          <cell r="H1120">
            <v>9890.2211538461524</v>
          </cell>
          <cell r="I1120">
            <v>0</v>
          </cell>
          <cell r="J1120">
            <v>0</v>
          </cell>
          <cell r="K1120">
            <v>12999.706684615383</v>
          </cell>
          <cell r="L1120">
            <v>0</v>
          </cell>
        </row>
        <row r="1121">
          <cell r="G1121">
            <v>1.1499999999999999</v>
          </cell>
          <cell r="H1121">
            <v>12999.706684615383</v>
          </cell>
          <cell r="I1121">
            <v>0</v>
          </cell>
          <cell r="J1121">
            <v>149.49662687307691</v>
          </cell>
          <cell r="K1121">
            <v>0</v>
          </cell>
          <cell r="L1121">
            <v>0</v>
          </cell>
        </row>
        <row r="1122">
          <cell r="G1122">
            <v>3</v>
          </cell>
          <cell r="H1122">
            <v>12999.706684615383</v>
          </cell>
          <cell r="I1122">
            <v>389.9912005384615</v>
          </cell>
          <cell r="J1122">
            <v>0</v>
          </cell>
          <cell r="K1122">
            <v>0</v>
          </cell>
          <cell r="L1122">
            <v>0</v>
          </cell>
        </row>
        <row r="1123">
          <cell r="G1123" t="str">
            <v>11-02-023</v>
          </cell>
          <cell r="H1123">
            <v>33797.114512026921</v>
          </cell>
          <cell r="I1123">
            <v>389.9912005384615</v>
          </cell>
          <cell r="J1123">
            <v>20407.416626873077</v>
          </cell>
          <cell r="K1123">
            <v>12999.706684615383</v>
          </cell>
          <cell r="L1123">
            <v>0</v>
          </cell>
        </row>
        <row r="1124">
          <cell r="I1124">
            <v>0</v>
          </cell>
          <cell r="J1124">
            <v>0</v>
          </cell>
          <cell r="K1124">
            <v>0</v>
          </cell>
          <cell r="L1124">
            <v>0</v>
          </cell>
        </row>
        <row r="1125">
          <cell r="G1125">
            <v>1</v>
          </cell>
          <cell r="H1125">
            <v>8003.9999999999991</v>
          </cell>
          <cell r="I1125">
            <v>0</v>
          </cell>
          <cell r="J1125">
            <v>8003.9999999999991</v>
          </cell>
          <cell r="K1125">
            <v>0</v>
          </cell>
          <cell r="L1125">
            <v>0</v>
          </cell>
        </row>
        <row r="1126">
          <cell r="G1126">
            <v>0.52100000000000002</v>
          </cell>
          <cell r="H1126">
            <v>9890.2211538461524</v>
          </cell>
          <cell r="I1126">
            <v>0</v>
          </cell>
          <cell r="J1126">
            <v>0</v>
          </cell>
          <cell r="K1126">
            <v>5152.8052211538461</v>
          </cell>
          <cell r="L1126">
            <v>0</v>
          </cell>
        </row>
        <row r="1127">
          <cell r="G1127">
            <v>1.1499999999999999</v>
          </cell>
          <cell r="H1127">
            <v>5152.8052211538461</v>
          </cell>
          <cell r="I1127">
            <v>0</v>
          </cell>
          <cell r="J1127">
            <v>59.257260043269227</v>
          </cell>
          <cell r="K1127">
            <v>0</v>
          </cell>
          <cell r="L1127">
            <v>0</v>
          </cell>
        </row>
        <row r="1128">
          <cell r="G1128">
            <v>3</v>
          </cell>
          <cell r="H1128">
            <v>5152.8052211538461</v>
          </cell>
          <cell r="I1128">
            <v>154.5841566346154</v>
          </cell>
          <cell r="J1128">
            <v>0</v>
          </cell>
          <cell r="K1128">
            <v>0</v>
          </cell>
          <cell r="L1128">
            <v>0</v>
          </cell>
        </row>
        <row r="1129">
          <cell r="G1129" t="str">
            <v>11-02-030</v>
          </cell>
          <cell r="H1129">
            <v>13370.646637831731</v>
          </cell>
          <cell r="I1129">
            <v>154.5841566346154</v>
          </cell>
          <cell r="J1129">
            <v>8063.2572600432686</v>
          </cell>
          <cell r="K1129">
            <v>5152.8052211538461</v>
          </cell>
          <cell r="L1129">
            <v>0</v>
          </cell>
        </row>
        <row r="1130">
          <cell r="I1130">
            <v>0</v>
          </cell>
          <cell r="J1130">
            <v>0</v>
          </cell>
          <cell r="K1130">
            <v>0</v>
          </cell>
          <cell r="L1130">
            <v>0</v>
          </cell>
        </row>
        <row r="1131">
          <cell r="G1131">
            <v>1.1499999999999999</v>
          </cell>
          <cell r="H1131">
            <v>23311.359999999997</v>
          </cell>
          <cell r="I1131">
            <v>0</v>
          </cell>
          <cell r="J1131">
            <v>26808.063999999995</v>
          </cell>
          <cell r="K1131">
            <v>0</v>
          </cell>
          <cell r="L1131">
            <v>0</v>
          </cell>
        </row>
        <row r="1132">
          <cell r="G1132">
            <v>0.71499999999999997</v>
          </cell>
          <cell r="H1132">
            <v>9890.2211538461524</v>
          </cell>
          <cell r="I1132">
            <v>0</v>
          </cell>
          <cell r="J1132">
            <v>0</v>
          </cell>
          <cell r="K1132">
            <v>7071.5081249999985</v>
          </cell>
          <cell r="L1132">
            <v>0</v>
          </cell>
        </row>
        <row r="1133">
          <cell r="G1133">
            <v>1.1499999999999999</v>
          </cell>
          <cell r="H1133">
            <v>7071.5081249999985</v>
          </cell>
          <cell r="I1133">
            <v>0</v>
          </cell>
          <cell r="J1133">
            <v>81.322343437499981</v>
          </cell>
          <cell r="K1133">
            <v>0</v>
          </cell>
          <cell r="L1133">
            <v>0</v>
          </cell>
        </row>
        <row r="1134">
          <cell r="G1134">
            <v>3</v>
          </cell>
          <cell r="H1134">
            <v>7071.5081249999985</v>
          </cell>
          <cell r="I1134">
            <v>212.14524374999993</v>
          </cell>
          <cell r="J1134">
            <v>0</v>
          </cell>
          <cell r="K1134">
            <v>0</v>
          </cell>
          <cell r="L1134">
            <v>0</v>
          </cell>
        </row>
        <row r="1135">
          <cell r="G1135" t="str">
            <v>11-03-010</v>
          </cell>
          <cell r="H1135">
            <v>34173.039712187492</v>
          </cell>
          <cell r="I1135">
            <v>212.14524374999993</v>
          </cell>
          <cell r="J1135">
            <v>26889.386343437494</v>
          </cell>
          <cell r="K1135">
            <v>7071.5081249999985</v>
          </cell>
          <cell r="L1135">
            <v>0</v>
          </cell>
        </row>
        <row r="1136">
          <cell r="I1136">
            <v>0</v>
          </cell>
          <cell r="J1136">
            <v>0</v>
          </cell>
          <cell r="K1136">
            <v>0</v>
          </cell>
          <cell r="L1136">
            <v>0</v>
          </cell>
        </row>
        <row r="1137">
          <cell r="G1137">
            <v>2.5299999999999998</v>
          </cell>
          <cell r="H1137">
            <v>4001.9999999999995</v>
          </cell>
          <cell r="I1137">
            <v>0</v>
          </cell>
          <cell r="J1137">
            <v>10125.06</v>
          </cell>
          <cell r="K1137">
            <v>0</v>
          </cell>
          <cell r="L1137">
            <v>0</v>
          </cell>
        </row>
        <row r="1138">
          <cell r="G1138">
            <v>0.67830000000000001</v>
          </cell>
          <cell r="H1138">
            <v>5160.1153846153848</v>
          </cell>
          <cell r="I1138">
            <v>0</v>
          </cell>
          <cell r="J1138">
            <v>0</v>
          </cell>
          <cell r="K1138">
            <v>3500.1062653846152</v>
          </cell>
          <cell r="L1138">
            <v>0</v>
          </cell>
        </row>
        <row r="1139">
          <cell r="G1139">
            <v>1.1499999999999999</v>
          </cell>
          <cell r="H1139">
            <v>3500.1062653846152</v>
          </cell>
          <cell r="I1139">
            <v>0</v>
          </cell>
          <cell r="J1139">
            <v>40.251222051923072</v>
          </cell>
          <cell r="K1139">
            <v>0</v>
          </cell>
          <cell r="L1139">
            <v>0</v>
          </cell>
        </row>
        <row r="1140">
          <cell r="G1140">
            <v>3</v>
          </cell>
          <cell r="H1140">
            <v>3500.1062653846152</v>
          </cell>
          <cell r="I1140">
            <v>105.00318796153846</v>
          </cell>
          <cell r="J1140">
            <v>0</v>
          </cell>
          <cell r="K1140">
            <v>0</v>
          </cell>
          <cell r="L1140">
            <v>0</v>
          </cell>
        </row>
        <row r="1141">
          <cell r="G1141" t="str">
            <v>11-03-020</v>
          </cell>
          <cell r="H1141">
            <v>13770.420675398076</v>
          </cell>
          <cell r="I1141">
            <v>105.00318796153846</v>
          </cell>
          <cell r="J1141">
            <v>10165.311222051923</v>
          </cell>
          <cell r="K1141">
            <v>3500.1062653846152</v>
          </cell>
          <cell r="L1141">
            <v>0</v>
          </cell>
        </row>
        <row r="1142">
          <cell r="I1142">
            <v>0</v>
          </cell>
          <cell r="J1142">
            <v>0</v>
          </cell>
          <cell r="K1142">
            <v>0</v>
          </cell>
          <cell r="L1142">
            <v>0</v>
          </cell>
        </row>
        <row r="1143">
          <cell r="G1143">
            <v>1</v>
          </cell>
          <cell r="H1143">
            <v>51485.616000000002</v>
          </cell>
          <cell r="I1143">
            <v>0</v>
          </cell>
          <cell r="J1143">
            <v>51485.616000000002</v>
          </cell>
          <cell r="K1143">
            <v>0</v>
          </cell>
          <cell r="L1143">
            <v>0</v>
          </cell>
        </row>
        <row r="1144">
          <cell r="G1144">
            <v>1</v>
          </cell>
          <cell r="H1144">
            <v>729.30232558139539</v>
          </cell>
          <cell r="I1144">
            <v>0</v>
          </cell>
          <cell r="J1144">
            <v>729.30232558139539</v>
          </cell>
          <cell r="K1144">
            <v>0</v>
          </cell>
          <cell r="L1144">
            <v>0</v>
          </cell>
        </row>
        <row r="1145">
          <cell r="G1145">
            <v>0.77049999999999996</v>
          </cell>
          <cell r="H1145">
            <v>9890.2211538461524</v>
          </cell>
          <cell r="I1145">
            <v>0</v>
          </cell>
          <cell r="J1145">
            <v>0</v>
          </cell>
          <cell r="K1145">
            <v>7620.4153990384593</v>
          </cell>
          <cell r="L1145">
            <v>0</v>
          </cell>
        </row>
        <row r="1146">
          <cell r="G1146">
            <v>0.77049999999999996</v>
          </cell>
          <cell r="H1146">
            <v>4300.0961538461543</v>
          </cell>
          <cell r="I1146">
            <v>0</v>
          </cell>
          <cell r="J1146">
            <v>0</v>
          </cell>
          <cell r="K1146">
            <v>3313.2240865384615</v>
          </cell>
          <cell r="L1146">
            <v>0</v>
          </cell>
        </row>
        <row r="1147">
          <cell r="G1147" t="str">
            <v>11-03-050</v>
          </cell>
          <cell r="H1147">
            <v>63148.557811158316</v>
          </cell>
          <cell r="I1147">
            <v>0</v>
          </cell>
          <cell r="J1147">
            <v>52214.918325581399</v>
          </cell>
          <cell r="K1147">
            <v>10933.639485576921</v>
          </cell>
          <cell r="L1147">
            <v>0</v>
          </cell>
        </row>
        <row r="1148">
          <cell r="I1148">
            <v>0</v>
          </cell>
          <cell r="J1148">
            <v>0</v>
          </cell>
          <cell r="K1148">
            <v>0</v>
          </cell>
          <cell r="L1148">
            <v>0</v>
          </cell>
        </row>
        <row r="1149">
          <cell r="G1149">
            <v>1</v>
          </cell>
          <cell r="H1149">
            <v>46794.399999999994</v>
          </cell>
          <cell r="I1149">
            <v>0</v>
          </cell>
          <cell r="J1149">
            <v>46794.399999999994</v>
          </cell>
          <cell r="K1149">
            <v>0</v>
          </cell>
          <cell r="L1149">
            <v>0</v>
          </cell>
        </row>
        <row r="1150">
          <cell r="G1150">
            <v>0.15</v>
          </cell>
          <cell r="H1150">
            <v>21000</v>
          </cell>
          <cell r="I1150">
            <v>0</v>
          </cell>
          <cell r="J1150">
            <v>3150</v>
          </cell>
          <cell r="K1150">
            <v>0</v>
          </cell>
          <cell r="L1150">
            <v>0</v>
          </cell>
        </row>
        <row r="1151">
          <cell r="G1151">
            <v>0.3</v>
          </cell>
          <cell r="H1151">
            <v>3758.4</v>
          </cell>
          <cell r="I1151">
            <v>0</v>
          </cell>
          <cell r="J1151">
            <v>1127.52</v>
          </cell>
          <cell r="K1151">
            <v>0</v>
          </cell>
          <cell r="L1151">
            <v>0</v>
          </cell>
        </row>
        <row r="1152">
          <cell r="G1152">
            <v>0.52100000000000002</v>
          </cell>
          <cell r="H1152">
            <v>9890.2211538461524</v>
          </cell>
          <cell r="I1152">
            <v>0</v>
          </cell>
          <cell r="J1152">
            <v>0</v>
          </cell>
          <cell r="K1152">
            <v>5152.8052211538461</v>
          </cell>
          <cell r="L1152">
            <v>0</v>
          </cell>
        </row>
        <row r="1153">
          <cell r="G1153">
            <v>1.1499999999999999</v>
          </cell>
          <cell r="H1153">
            <v>5152.8052211538461</v>
          </cell>
          <cell r="I1153">
            <v>0</v>
          </cell>
          <cell r="J1153">
            <v>59.257260043269227</v>
          </cell>
          <cell r="K1153">
            <v>0</v>
          </cell>
          <cell r="L1153">
            <v>0</v>
          </cell>
        </row>
        <row r="1154">
          <cell r="G1154">
            <v>3</v>
          </cell>
          <cell r="H1154">
            <v>5152.8052211538461</v>
          </cell>
          <cell r="I1154">
            <v>154.5841566346154</v>
          </cell>
          <cell r="J1154">
            <v>0</v>
          </cell>
          <cell r="K1154">
            <v>0</v>
          </cell>
          <cell r="L1154">
            <v>0</v>
          </cell>
        </row>
        <row r="1155">
          <cell r="G1155" t="str">
            <v>11-03-060</v>
          </cell>
          <cell r="H1155">
            <v>56438.566637831718</v>
          </cell>
          <cell r="I1155">
            <v>154.5841566346154</v>
          </cell>
          <cell r="J1155">
            <v>51131.17726004326</v>
          </cell>
          <cell r="K1155">
            <v>5152.8052211538461</v>
          </cell>
          <cell r="L1155">
            <v>0</v>
          </cell>
        </row>
        <row r="1156">
          <cell r="I1156">
            <v>0</v>
          </cell>
          <cell r="J1156">
            <v>0</v>
          </cell>
          <cell r="K1156">
            <v>0</v>
          </cell>
          <cell r="L1156">
            <v>0</v>
          </cell>
        </row>
        <row r="1157">
          <cell r="G1157">
            <v>1</v>
          </cell>
          <cell r="H1157">
            <v>120000</v>
          </cell>
          <cell r="I1157">
            <v>0</v>
          </cell>
          <cell r="J1157">
            <v>120000</v>
          </cell>
          <cell r="K1157">
            <v>0</v>
          </cell>
          <cell r="L1157">
            <v>0</v>
          </cell>
        </row>
        <row r="1158">
          <cell r="G1158">
            <v>1.7618</v>
          </cell>
          <cell r="H1158">
            <v>9890.2211538461524</v>
          </cell>
          <cell r="I1158">
            <v>0</v>
          </cell>
          <cell r="J1158">
            <v>0</v>
          </cell>
          <cell r="K1158">
            <v>17424.591628846152</v>
          </cell>
          <cell r="L1158">
            <v>0</v>
          </cell>
        </row>
        <row r="1159">
          <cell r="G1159">
            <v>1.7618</v>
          </cell>
          <cell r="H1159">
            <v>4300.0961538461543</v>
          </cell>
          <cell r="I1159">
            <v>0</v>
          </cell>
          <cell r="J1159">
            <v>0</v>
          </cell>
          <cell r="K1159">
            <v>7575.9094038461535</v>
          </cell>
          <cell r="L1159">
            <v>0</v>
          </cell>
        </row>
        <row r="1160">
          <cell r="G1160">
            <v>1</v>
          </cell>
          <cell r="H1160">
            <v>8640</v>
          </cell>
          <cell r="I1160">
            <v>0</v>
          </cell>
          <cell r="J1160">
            <v>0</v>
          </cell>
          <cell r="K1160">
            <v>8640</v>
          </cell>
          <cell r="L1160">
            <v>0</v>
          </cell>
        </row>
        <row r="1161">
          <cell r="G1161">
            <v>1.1499999999999999</v>
          </cell>
          <cell r="H1161">
            <v>33640.501032692307</v>
          </cell>
          <cell r="I1161">
            <v>0</v>
          </cell>
          <cell r="J1161">
            <v>386.86576187596148</v>
          </cell>
          <cell r="K1161">
            <v>0</v>
          </cell>
          <cell r="L1161">
            <v>0</v>
          </cell>
        </row>
        <row r="1162">
          <cell r="G1162">
            <v>3</v>
          </cell>
          <cell r="H1162">
            <v>33640.501032692307</v>
          </cell>
          <cell r="I1162">
            <v>1009.2150309807693</v>
          </cell>
          <cell r="J1162">
            <v>0</v>
          </cell>
          <cell r="K1162">
            <v>0</v>
          </cell>
          <cell r="L1162">
            <v>0</v>
          </cell>
        </row>
        <row r="1163">
          <cell r="G1163" t="str">
            <v>12-01-010</v>
          </cell>
          <cell r="H1163">
            <v>155036.58182554902</v>
          </cell>
          <cell r="I1163">
            <v>1009.2150309807693</v>
          </cell>
          <cell r="J1163">
            <v>120386.86576187596</v>
          </cell>
          <cell r="K1163">
            <v>33640.501032692307</v>
          </cell>
          <cell r="L1163">
            <v>0</v>
          </cell>
        </row>
        <row r="1164">
          <cell r="I1164">
            <v>0</v>
          </cell>
          <cell r="J1164">
            <v>0</v>
          </cell>
          <cell r="K1164">
            <v>0</v>
          </cell>
          <cell r="L1164">
            <v>0</v>
          </cell>
        </row>
        <row r="1165">
          <cell r="G1165">
            <v>1</v>
          </cell>
          <cell r="H1165">
            <v>120000</v>
          </cell>
          <cell r="I1165">
            <v>0</v>
          </cell>
          <cell r="J1165">
            <v>120000</v>
          </cell>
          <cell r="K1165">
            <v>0</v>
          </cell>
          <cell r="L1165">
            <v>0</v>
          </cell>
        </row>
        <row r="1166">
          <cell r="G1166">
            <v>1.7618</v>
          </cell>
          <cell r="H1166">
            <v>9890.2211538461524</v>
          </cell>
          <cell r="I1166">
            <v>0</v>
          </cell>
          <cell r="J1166">
            <v>0</v>
          </cell>
          <cell r="K1166">
            <v>17424.591628846152</v>
          </cell>
          <cell r="L1166">
            <v>0</v>
          </cell>
        </row>
        <row r="1167">
          <cell r="G1167">
            <v>1.7618</v>
          </cell>
          <cell r="H1167">
            <v>4300.0961538461543</v>
          </cell>
          <cell r="I1167">
            <v>0</v>
          </cell>
          <cell r="J1167">
            <v>0</v>
          </cell>
          <cell r="K1167">
            <v>7575.9094038461535</v>
          </cell>
          <cell r="L1167">
            <v>0</v>
          </cell>
        </row>
        <row r="1168">
          <cell r="G1168">
            <v>1</v>
          </cell>
          <cell r="H1168">
            <v>8640</v>
          </cell>
          <cell r="I1168">
            <v>0</v>
          </cell>
          <cell r="J1168">
            <v>0</v>
          </cell>
          <cell r="K1168">
            <v>8640</v>
          </cell>
          <cell r="L1168">
            <v>0</v>
          </cell>
        </row>
        <row r="1169">
          <cell r="G1169">
            <v>1.1499999999999999</v>
          </cell>
          <cell r="H1169">
            <v>33640.501032692307</v>
          </cell>
          <cell r="I1169">
            <v>0</v>
          </cell>
          <cell r="J1169">
            <v>386.86576187596148</v>
          </cell>
          <cell r="K1169">
            <v>0</v>
          </cell>
          <cell r="L1169">
            <v>0</v>
          </cell>
        </row>
        <row r="1170">
          <cell r="G1170">
            <v>3</v>
          </cell>
          <cell r="H1170">
            <v>33640.501032692307</v>
          </cell>
          <cell r="I1170">
            <v>1009.2150309807693</v>
          </cell>
          <cell r="J1170">
            <v>0</v>
          </cell>
          <cell r="K1170">
            <v>0</v>
          </cell>
          <cell r="L1170">
            <v>0</v>
          </cell>
        </row>
        <row r="1171">
          <cell r="G1171" t="str">
            <v>12-01-020</v>
          </cell>
          <cell r="H1171">
            <v>155036.58182554902</v>
          </cell>
          <cell r="I1171">
            <v>1009.2150309807693</v>
          </cell>
          <cell r="J1171">
            <v>120386.86576187596</v>
          </cell>
          <cell r="K1171">
            <v>33640.501032692307</v>
          </cell>
          <cell r="L1171">
            <v>0</v>
          </cell>
        </row>
        <row r="1172">
          <cell r="I1172">
            <v>0</v>
          </cell>
          <cell r="J1172">
            <v>0</v>
          </cell>
          <cell r="K1172">
            <v>0</v>
          </cell>
          <cell r="L1172">
            <v>0</v>
          </cell>
        </row>
        <row r="1173">
          <cell r="G1173">
            <v>1</v>
          </cell>
          <cell r="H1173">
            <v>86005.87999999999</v>
          </cell>
          <cell r="I1173">
            <v>0</v>
          </cell>
          <cell r="J1173">
            <v>86005.87999999999</v>
          </cell>
          <cell r="K1173">
            <v>0</v>
          </cell>
          <cell r="L1173">
            <v>0</v>
          </cell>
        </row>
        <row r="1174">
          <cell r="G1174">
            <v>1.7618</v>
          </cell>
          <cell r="H1174">
            <v>9890.2211538461524</v>
          </cell>
          <cell r="I1174">
            <v>0</v>
          </cell>
          <cell r="J1174">
            <v>0</v>
          </cell>
          <cell r="K1174">
            <v>17424.591628846152</v>
          </cell>
          <cell r="L1174">
            <v>0</v>
          </cell>
        </row>
        <row r="1175">
          <cell r="G1175">
            <v>1.7618</v>
          </cell>
          <cell r="H1175">
            <v>4300.0961538461543</v>
          </cell>
          <cell r="I1175">
            <v>0</v>
          </cell>
          <cell r="J1175">
            <v>0</v>
          </cell>
          <cell r="K1175">
            <v>7575.9094038461535</v>
          </cell>
          <cell r="L1175">
            <v>0</v>
          </cell>
        </row>
        <row r="1176">
          <cell r="G1176">
            <v>1</v>
          </cell>
          <cell r="H1176">
            <v>3240</v>
          </cell>
          <cell r="I1176">
            <v>0</v>
          </cell>
          <cell r="J1176">
            <v>0</v>
          </cell>
          <cell r="K1176">
            <v>3240</v>
          </cell>
          <cell r="L1176">
            <v>0</v>
          </cell>
        </row>
        <row r="1177">
          <cell r="G1177">
            <v>1.1499999999999999</v>
          </cell>
          <cell r="H1177">
            <v>28240.501032692307</v>
          </cell>
          <cell r="I1177">
            <v>0</v>
          </cell>
          <cell r="J1177">
            <v>324.76576187596152</v>
          </cell>
          <cell r="K1177">
            <v>0</v>
          </cell>
          <cell r="L1177">
            <v>0</v>
          </cell>
        </row>
        <row r="1178">
          <cell r="G1178">
            <v>3</v>
          </cell>
          <cell r="H1178">
            <v>28240.501032692307</v>
          </cell>
          <cell r="I1178">
            <v>847.21503098076926</v>
          </cell>
          <cell r="J1178">
            <v>0</v>
          </cell>
          <cell r="K1178">
            <v>0</v>
          </cell>
          <cell r="L1178">
            <v>0</v>
          </cell>
        </row>
        <row r="1179">
          <cell r="G1179" t="str">
            <v>12-01-030</v>
          </cell>
          <cell r="H1179">
            <v>115418.36182554901</v>
          </cell>
          <cell r="I1179">
            <v>847.21503098076926</v>
          </cell>
          <cell r="J1179">
            <v>86330.645761875945</v>
          </cell>
          <cell r="K1179">
            <v>28240.501032692307</v>
          </cell>
          <cell r="L1179">
            <v>0</v>
          </cell>
        </row>
        <row r="1180">
          <cell r="I1180">
            <v>0</v>
          </cell>
          <cell r="J1180">
            <v>0</v>
          </cell>
          <cell r="K1180">
            <v>0</v>
          </cell>
          <cell r="L1180">
            <v>0</v>
          </cell>
        </row>
        <row r="1181">
          <cell r="G1181">
            <v>1</v>
          </cell>
          <cell r="H1181">
            <v>173800</v>
          </cell>
          <cell r="I1181">
            <v>0</v>
          </cell>
          <cell r="J1181">
            <v>173800</v>
          </cell>
          <cell r="K1181">
            <v>0</v>
          </cell>
          <cell r="L1181">
            <v>0</v>
          </cell>
        </row>
        <row r="1182">
          <cell r="G1182">
            <v>2.74</v>
          </cell>
          <cell r="H1182">
            <v>9890.2211538461524</v>
          </cell>
          <cell r="I1182">
            <v>0</v>
          </cell>
          <cell r="J1182">
            <v>0</v>
          </cell>
          <cell r="K1182">
            <v>27099.205961538461</v>
          </cell>
          <cell r="L1182">
            <v>0</v>
          </cell>
        </row>
        <row r="1183">
          <cell r="G1183">
            <v>2.74</v>
          </cell>
          <cell r="H1183">
            <v>4300.0961538461543</v>
          </cell>
          <cell r="I1183">
            <v>0</v>
          </cell>
          <cell r="J1183">
            <v>0</v>
          </cell>
          <cell r="K1183">
            <v>11782.263461538463</v>
          </cell>
          <cell r="L1183">
            <v>0</v>
          </cell>
        </row>
        <row r="1184">
          <cell r="G1184">
            <v>1</v>
          </cell>
          <cell r="H1184">
            <v>8640</v>
          </cell>
          <cell r="I1184">
            <v>0</v>
          </cell>
          <cell r="J1184">
            <v>0</v>
          </cell>
          <cell r="K1184">
            <v>8640</v>
          </cell>
          <cell r="L1184">
            <v>0</v>
          </cell>
        </row>
        <row r="1185">
          <cell r="G1185">
            <v>1.1499999999999999</v>
          </cell>
          <cell r="H1185">
            <v>47521.469423076924</v>
          </cell>
          <cell r="I1185">
            <v>0</v>
          </cell>
          <cell r="J1185">
            <v>546.4968983653846</v>
          </cell>
          <cell r="K1185">
            <v>0</v>
          </cell>
          <cell r="L1185">
            <v>0</v>
          </cell>
        </row>
        <row r="1186">
          <cell r="G1186">
            <v>3</v>
          </cell>
          <cell r="H1186">
            <v>47521.469423076924</v>
          </cell>
          <cell r="I1186">
            <v>1425.6440826923076</v>
          </cell>
          <cell r="J1186">
            <v>0</v>
          </cell>
          <cell r="K1186">
            <v>0</v>
          </cell>
          <cell r="L1186">
            <v>0</v>
          </cell>
        </row>
        <row r="1187">
          <cell r="G1187" t="str">
            <v>12-01-040</v>
          </cell>
          <cell r="H1187">
            <v>223293.61040413461</v>
          </cell>
          <cell r="I1187">
            <v>1425.6440826923076</v>
          </cell>
          <cell r="J1187">
            <v>174346.49689836538</v>
          </cell>
          <cell r="K1187">
            <v>47521.469423076924</v>
          </cell>
          <cell r="L1187">
            <v>0</v>
          </cell>
        </row>
        <row r="1188">
          <cell r="I1188">
            <v>0</v>
          </cell>
          <cell r="J1188">
            <v>0</v>
          </cell>
          <cell r="K1188">
            <v>0</v>
          </cell>
          <cell r="L1188">
            <v>0</v>
          </cell>
        </row>
        <row r="1189">
          <cell r="G1189">
            <v>1</v>
          </cell>
          <cell r="H1189">
            <v>133565.53200000001</v>
          </cell>
          <cell r="I1189">
            <v>0</v>
          </cell>
          <cell r="J1189">
            <v>133565.53200000001</v>
          </cell>
          <cell r="K1189">
            <v>0</v>
          </cell>
          <cell r="L1189">
            <v>0</v>
          </cell>
        </row>
        <row r="1190">
          <cell r="G1190">
            <v>1</v>
          </cell>
          <cell r="H1190">
            <v>83637.159999999989</v>
          </cell>
          <cell r="I1190">
            <v>0</v>
          </cell>
          <cell r="J1190">
            <v>83637.159999999989</v>
          </cell>
          <cell r="K1190">
            <v>0</v>
          </cell>
          <cell r="L1190">
            <v>0</v>
          </cell>
        </row>
        <row r="1191">
          <cell r="G1191">
            <v>1</v>
          </cell>
          <cell r="H1191">
            <v>16570.02</v>
          </cell>
          <cell r="I1191">
            <v>0</v>
          </cell>
          <cell r="J1191">
            <v>16570.02</v>
          </cell>
          <cell r="K1191">
            <v>0</v>
          </cell>
          <cell r="L1191">
            <v>0</v>
          </cell>
        </row>
        <row r="1192">
          <cell r="G1192">
            <v>2.3100000000000005</v>
          </cell>
          <cell r="H1192">
            <v>85724</v>
          </cell>
          <cell r="I1192">
            <v>0</v>
          </cell>
          <cell r="J1192">
            <v>198022.44000000003</v>
          </cell>
          <cell r="K1192">
            <v>0</v>
          </cell>
          <cell r="L1192">
            <v>0</v>
          </cell>
        </row>
        <row r="1193">
          <cell r="G1193">
            <v>6</v>
          </cell>
          <cell r="H1193">
            <v>1800</v>
          </cell>
          <cell r="I1193">
            <v>0</v>
          </cell>
          <cell r="J1193">
            <v>10800</v>
          </cell>
          <cell r="K1193">
            <v>0</v>
          </cell>
          <cell r="L1193">
            <v>0</v>
          </cell>
        </row>
        <row r="1194">
          <cell r="G1194">
            <v>0.3216</v>
          </cell>
          <cell r="H1194">
            <v>8590</v>
          </cell>
          <cell r="I1194">
            <v>0</v>
          </cell>
          <cell r="J1194">
            <v>2762.5439999999999</v>
          </cell>
          <cell r="K1194">
            <v>0</v>
          </cell>
          <cell r="L1194">
            <v>0</v>
          </cell>
        </row>
        <row r="1195">
          <cell r="G1195">
            <v>0.56000000000000005</v>
          </cell>
          <cell r="H1195">
            <v>59100</v>
          </cell>
          <cell r="I1195">
            <v>0</v>
          </cell>
          <cell r="J1195">
            <v>33096</v>
          </cell>
          <cell r="K1195">
            <v>0</v>
          </cell>
          <cell r="L1195">
            <v>0</v>
          </cell>
        </row>
        <row r="1196">
          <cell r="G1196">
            <v>2.1920000000000002</v>
          </cell>
          <cell r="H1196">
            <v>36600</v>
          </cell>
          <cell r="I1196">
            <v>0</v>
          </cell>
          <cell r="J1196">
            <v>80227.200000000012</v>
          </cell>
          <cell r="K1196">
            <v>0</v>
          </cell>
          <cell r="L1196">
            <v>0</v>
          </cell>
        </row>
        <row r="1197">
          <cell r="G1197">
            <v>1</v>
          </cell>
          <cell r="H1197">
            <v>61248</v>
          </cell>
          <cell r="I1197">
            <v>0</v>
          </cell>
          <cell r="J1197">
            <v>61248</v>
          </cell>
          <cell r="K1197">
            <v>0</v>
          </cell>
          <cell r="L1197">
            <v>0</v>
          </cell>
        </row>
        <row r="1198">
          <cell r="G1198">
            <v>10.260376624635027</v>
          </cell>
          <cell r="H1198">
            <v>9890.2211538461524</v>
          </cell>
          <cell r="I1198">
            <v>0</v>
          </cell>
          <cell r="J1198">
            <v>0</v>
          </cell>
          <cell r="K1198">
            <v>101477.39393939394</v>
          </cell>
          <cell r="L1198">
            <v>0</v>
          </cell>
        </row>
        <row r="1199">
          <cell r="G1199">
            <v>10.260376624635027</v>
          </cell>
          <cell r="H1199">
            <v>4300.0961538461543</v>
          </cell>
          <cell r="I1199">
            <v>0</v>
          </cell>
          <cell r="J1199">
            <v>0</v>
          </cell>
          <cell r="K1199">
            <v>44120.606060606064</v>
          </cell>
          <cell r="L1199">
            <v>0</v>
          </cell>
        </row>
        <row r="1200">
          <cell r="G1200">
            <v>8.8800000000000007E-3</v>
          </cell>
          <cell r="H1200">
            <v>225574.19865384616</v>
          </cell>
          <cell r="I1200">
            <v>327.99168000000003</v>
          </cell>
          <cell r="J1200">
            <v>1516.7928000000002</v>
          </cell>
          <cell r="K1200">
            <v>158.31440404615387</v>
          </cell>
          <cell r="L1200">
            <v>0</v>
          </cell>
        </row>
        <row r="1201">
          <cell r="G1201">
            <v>8.8800000000000007E-3</v>
          </cell>
          <cell r="H1201">
            <v>4800</v>
          </cell>
          <cell r="I1201">
            <v>0</v>
          </cell>
          <cell r="J1201">
            <v>0</v>
          </cell>
          <cell r="K1201">
            <v>0</v>
          </cell>
          <cell r="L1201">
            <v>42.624000000000002</v>
          </cell>
        </row>
        <row r="1202">
          <cell r="G1202">
            <v>1.1499999999999999</v>
          </cell>
          <cell r="H1202">
            <v>145798.93840404617</v>
          </cell>
          <cell r="I1202">
            <v>0</v>
          </cell>
          <cell r="J1202">
            <v>1676.687791646531</v>
          </cell>
          <cell r="K1202">
            <v>0</v>
          </cell>
          <cell r="L1202">
            <v>0</v>
          </cell>
        </row>
        <row r="1203">
          <cell r="G1203">
            <v>3</v>
          </cell>
          <cell r="H1203">
            <v>145798.93840404617</v>
          </cell>
          <cell r="I1203">
            <v>4373.9681521213852</v>
          </cell>
          <cell r="J1203">
            <v>0</v>
          </cell>
          <cell r="K1203">
            <v>0</v>
          </cell>
          <cell r="L1203">
            <v>0</v>
          </cell>
        </row>
        <row r="1204">
          <cell r="G1204" t="str">
            <v>12-02-010</v>
          </cell>
          <cell r="H1204">
            <v>773623.27482781408</v>
          </cell>
          <cell r="I1204">
            <v>4701.9598321213853</v>
          </cell>
          <cell r="J1204">
            <v>623122.37659164658</v>
          </cell>
          <cell r="K1204">
            <v>145756.31440404616</v>
          </cell>
          <cell r="L1204">
            <v>42.624000000000002</v>
          </cell>
        </row>
        <row r="1205">
          <cell r="I1205">
            <v>0</v>
          </cell>
          <cell r="J1205">
            <v>0</v>
          </cell>
          <cell r="K1205">
            <v>0</v>
          </cell>
          <cell r="L1205">
            <v>0</v>
          </cell>
        </row>
        <row r="1206">
          <cell r="G1206">
            <v>1</v>
          </cell>
          <cell r="H1206">
            <v>133565.53200000001</v>
          </cell>
          <cell r="I1206">
            <v>0</v>
          </cell>
          <cell r="J1206">
            <v>133565.53200000001</v>
          </cell>
          <cell r="K1206">
            <v>0</v>
          </cell>
          <cell r="L1206">
            <v>0</v>
          </cell>
        </row>
        <row r="1207">
          <cell r="G1207">
            <v>1</v>
          </cell>
          <cell r="H1207">
            <v>83637.159999999989</v>
          </cell>
          <cell r="I1207">
            <v>0</v>
          </cell>
          <cell r="J1207">
            <v>83637.159999999989</v>
          </cell>
          <cell r="K1207">
            <v>0</v>
          </cell>
          <cell r="L1207">
            <v>0</v>
          </cell>
        </row>
        <row r="1208">
          <cell r="G1208">
            <v>1</v>
          </cell>
          <cell r="H1208">
            <v>16570.02</v>
          </cell>
          <cell r="I1208">
            <v>0</v>
          </cell>
          <cell r="J1208">
            <v>16570.02</v>
          </cell>
          <cell r="K1208">
            <v>0</v>
          </cell>
          <cell r="L1208">
            <v>0</v>
          </cell>
        </row>
        <row r="1209">
          <cell r="G1209">
            <v>2.9700000000000006</v>
          </cell>
          <cell r="H1209">
            <v>85724</v>
          </cell>
          <cell r="I1209">
            <v>0</v>
          </cell>
          <cell r="J1209">
            <v>254600.28000000006</v>
          </cell>
          <cell r="K1209">
            <v>0</v>
          </cell>
          <cell r="L1209">
            <v>0</v>
          </cell>
        </row>
        <row r="1210">
          <cell r="G1210">
            <v>6</v>
          </cell>
          <cell r="H1210">
            <v>1800</v>
          </cell>
          <cell r="I1210">
            <v>0</v>
          </cell>
          <cell r="J1210">
            <v>10800</v>
          </cell>
          <cell r="K1210">
            <v>0</v>
          </cell>
          <cell r="L1210">
            <v>0</v>
          </cell>
        </row>
        <row r="1211">
          <cell r="G1211">
            <v>0.36960000000000004</v>
          </cell>
          <cell r="H1211">
            <v>8590</v>
          </cell>
          <cell r="I1211">
            <v>0</v>
          </cell>
          <cell r="J1211">
            <v>3174.8640000000005</v>
          </cell>
          <cell r="K1211">
            <v>0</v>
          </cell>
          <cell r="L1211">
            <v>0</v>
          </cell>
        </row>
        <row r="1212">
          <cell r="G1212">
            <v>0.72000000000000008</v>
          </cell>
          <cell r="H1212">
            <v>59100</v>
          </cell>
          <cell r="I1212">
            <v>0</v>
          </cell>
          <cell r="J1212">
            <v>42552.000000000007</v>
          </cell>
          <cell r="K1212">
            <v>0</v>
          </cell>
          <cell r="L1212">
            <v>0</v>
          </cell>
        </row>
        <row r="1213">
          <cell r="G1213">
            <v>3.3120000000000003</v>
          </cell>
          <cell r="H1213">
            <v>36600</v>
          </cell>
          <cell r="I1213">
            <v>0</v>
          </cell>
          <cell r="J1213">
            <v>121219.20000000001</v>
          </cell>
          <cell r="K1213">
            <v>0</v>
          </cell>
          <cell r="L1213">
            <v>0</v>
          </cell>
        </row>
        <row r="1214">
          <cell r="G1214">
            <v>1</v>
          </cell>
          <cell r="H1214">
            <v>61248</v>
          </cell>
          <cell r="I1214">
            <v>0</v>
          </cell>
          <cell r="J1214">
            <v>61248</v>
          </cell>
          <cell r="K1214">
            <v>0</v>
          </cell>
          <cell r="L1214">
            <v>0</v>
          </cell>
        </row>
        <row r="1215">
          <cell r="G1215">
            <v>10.485882505202289</v>
          </cell>
          <cell r="H1215">
            <v>9890.2211538461524</v>
          </cell>
          <cell r="I1215">
            <v>0</v>
          </cell>
          <cell r="J1215">
            <v>0</v>
          </cell>
          <cell r="K1215">
            <v>103707.69696969698</v>
          </cell>
          <cell r="L1215">
            <v>0</v>
          </cell>
        </row>
        <row r="1216">
          <cell r="G1216">
            <v>10.485882505202289</v>
          </cell>
          <cell r="H1216">
            <v>4300.0961538461543</v>
          </cell>
          <cell r="I1216">
            <v>0</v>
          </cell>
          <cell r="J1216">
            <v>0</v>
          </cell>
          <cell r="K1216">
            <v>45090.303030303032</v>
          </cell>
          <cell r="L1216">
            <v>0</v>
          </cell>
        </row>
        <row r="1217">
          <cell r="G1217">
            <v>9.7920000000000004E-3</v>
          </cell>
          <cell r="H1217">
            <v>225574.19865384616</v>
          </cell>
          <cell r="I1217">
            <v>361.67731200000003</v>
          </cell>
          <cell r="J1217">
            <v>1672.57152</v>
          </cell>
          <cell r="K1217">
            <v>174.57372121846154</v>
          </cell>
          <cell r="L1217">
            <v>0</v>
          </cell>
        </row>
        <row r="1218">
          <cell r="G1218">
            <v>9.7920000000000004E-3</v>
          </cell>
          <cell r="H1218">
            <v>4800</v>
          </cell>
          <cell r="I1218">
            <v>0</v>
          </cell>
          <cell r="J1218">
            <v>0</v>
          </cell>
          <cell r="K1218">
            <v>0</v>
          </cell>
          <cell r="L1218">
            <v>47.001600000000003</v>
          </cell>
        </row>
        <row r="1219">
          <cell r="G1219">
            <v>1.1499999999999999</v>
          </cell>
          <cell r="H1219">
            <v>149019.57532121846</v>
          </cell>
          <cell r="I1219">
            <v>0</v>
          </cell>
          <cell r="J1219">
            <v>1713.7251161940121</v>
          </cell>
          <cell r="K1219">
            <v>0</v>
          </cell>
          <cell r="L1219">
            <v>0</v>
          </cell>
        </row>
        <row r="1220">
          <cell r="G1220">
            <v>3</v>
          </cell>
          <cell r="H1220">
            <v>149019.57532121846</v>
          </cell>
          <cell r="I1220">
            <v>4470.5872596365543</v>
          </cell>
          <cell r="J1220">
            <v>0</v>
          </cell>
          <cell r="K1220">
            <v>0</v>
          </cell>
          <cell r="L1220">
            <v>0</v>
          </cell>
        </row>
        <row r="1221">
          <cell r="G1221" t="str">
            <v>12-02-011</v>
          </cell>
          <cell r="H1221">
            <v>884605.19252904912</v>
          </cell>
          <cell r="I1221">
            <v>4832.2645716365541</v>
          </cell>
          <cell r="J1221">
            <v>730753.35263619409</v>
          </cell>
          <cell r="K1221">
            <v>148972.57372121848</v>
          </cell>
          <cell r="L1221">
            <v>47.001600000000003</v>
          </cell>
        </row>
        <row r="1222">
          <cell r="I1222">
            <v>0</v>
          </cell>
          <cell r="J1222">
            <v>0</v>
          </cell>
          <cell r="K1222">
            <v>0</v>
          </cell>
          <cell r="L1222">
            <v>0</v>
          </cell>
        </row>
        <row r="1223">
          <cell r="G1223">
            <v>1</v>
          </cell>
          <cell r="H1223">
            <v>133565.53200000001</v>
          </cell>
          <cell r="I1223">
            <v>0</v>
          </cell>
          <cell r="J1223">
            <v>133565.53200000001</v>
          </cell>
          <cell r="K1223">
            <v>0</v>
          </cell>
          <cell r="L1223">
            <v>0</v>
          </cell>
        </row>
        <row r="1224">
          <cell r="G1224">
            <v>1</v>
          </cell>
          <cell r="H1224">
            <v>83637.159999999989</v>
          </cell>
          <cell r="I1224">
            <v>0</v>
          </cell>
          <cell r="J1224">
            <v>83637.159999999989</v>
          </cell>
          <cell r="K1224">
            <v>0</v>
          </cell>
          <cell r="L1224">
            <v>0</v>
          </cell>
        </row>
        <row r="1225">
          <cell r="G1225">
            <v>1</v>
          </cell>
          <cell r="H1225">
            <v>16570.02</v>
          </cell>
          <cell r="I1225">
            <v>0</v>
          </cell>
          <cell r="J1225">
            <v>16570.02</v>
          </cell>
          <cell r="K1225">
            <v>0</v>
          </cell>
          <cell r="L1225">
            <v>0</v>
          </cell>
        </row>
        <row r="1226">
          <cell r="G1226">
            <v>2.2275</v>
          </cell>
          <cell r="H1226">
            <v>85724</v>
          </cell>
          <cell r="I1226">
            <v>0</v>
          </cell>
          <cell r="J1226">
            <v>190950.21</v>
          </cell>
          <cell r="K1226">
            <v>0</v>
          </cell>
          <cell r="L1226">
            <v>0</v>
          </cell>
        </row>
        <row r="1227">
          <cell r="G1227">
            <v>6</v>
          </cell>
          <cell r="H1227">
            <v>1800</v>
          </cell>
          <cell r="I1227">
            <v>0</v>
          </cell>
          <cell r="J1227">
            <v>10800</v>
          </cell>
          <cell r="K1227">
            <v>0</v>
          </cell>
          <cell r="L1227">
            <v>0</v>
          </cell>
        </row>
        <row r="1228">
          <cell r="G1228">
            <v>0.31559999999999999</v>
          </cell>
          <cell r="H1228">
            <v>8590</v>
          </cell>
          <cell r="I1228">
            <v>0</v>
          </cell>
          <cell r="J1228">
            <v>2711.0039999999999</v>
          </cell>
          <cell r="K1228">
            <v>0</v>
          </cell>
          <cell r="L1228">
            <v>0</v>
          </cell>
        </row>
        <row r="1229">
          <cell r="G1229">
            <v>0.53999999999999992</v>
          </cell>
          <cell r="H1229">
            <v>59100</v>
          </cell>
          <cell r="I1229">
            <v>0</v>
          </cell>
          <cell r="J1229">
            <v>31913.999999999996</v>
          </cell>
          <cell r="K1229">
            <v>0</v>
          </cell>
          <cell r="L1229">
            <v>0</v>
          </cell>
        </row>
        <row r="1230">
          <cell r="G1230">
            <v>2.052</v>
          </cell>
          <cell r="H1230">
            <v>36600</v>
          </cell>
          <cell r="I1230">
            <v>0</v>
          </cell>
          <cell r="J1230">
            <v>75103.199999999997</v>
          </cell>
          <cell r="K1230">
            <v>0</v>
          </cell>
          <cell r="L1230">
            <v>0</v>
          </cell>
        </row>
        <row r="1231">
          <cell r="G1231">
            <v>1</v>
          </cell>
          <cell r="H1231">
            <v>61248</v>
          </cell>
          <cell r="I1231">
            <v>0</v>
          </cell>
          <cell r="J1231">
            <v>61248</v>
          </cell>
          <cell r="K1231">
            <v>0</v>
          </cell>
          <cell r="L1231">
            <v>0</v>
          </cell>
        </row>
        <row r="1232">
          <cell r="G1232">
            <v>10.23218838956412</v>
          </cell>
          <cell r="H1232">
            <v>9890.2211538461524</v>
          </cell>
          <cell r="I1232">
            <v>0</v>
          </cell>
          <cell r="J1232">
            <v>0</v>
          </cell>
          <cell r="K1232">
            <v>101198.60606060606</v>
          </cell>
          <cell r="L1232">
            <v>0</v>
          </cell>
        </row>
        <row r="1233">
          <cell r="G1233">
            <v>10.23218838956412</v>
          </cell>
          <cell r="H1233">
            <v>4300.0961538461543</v>
          </cell>
          <cell r="I1233">
            <v>0</v>
          </cell>
          <cell r="J1233">
            <v>0</v>
          </cell>
          <cell r="K1233">
            <v>43999.393939393944</v>
          </cell>
          <cell r="L1233">
            <v>0</v>
          </cell>
        </row>
        <row r="1234">
          <cell r="G1234">
            <v>8.7119999999999993E-3</v>
          </cell>
          <cell r="H1234">
            <v>225574.19865384616</v>
          </cell>
          <cell r="I1234">
            <v>321.78643199999999</v>
          </cell>
          <cell r="J1234">
            <v>1488.0967199999998</v>
          </cell>
          <cell r="K1234">
            <v>155.31926667230766</v>
          </cell>
          <cell r="L1234">
            <v>0</v>
          </cell>
        </row>
        <row r="1235">
          <cell r="G1235">
            <v>8.7119999999999993E-3</v>
          </cell>
          <cell r="H1235">
            <v>4800</v>
          </cell>
          <cell r="I1235">
            <v>0</v>
          </cell>
          <cell r="J1235">
            <v>0</v>
          </cell>
          <cell r="K1235">
            <v>0</v>
          </cell>
          <cell r="L1235">
            <v>41.817599999999999</v>
          </cell>
        </row>
        <row r="1236">
          <cell r="G1236">
            <v>1.1499999999999999</v>
          </cell>
          <cell r="H1236">
            <v>145395.13686667231</v>
          </cell>
          <cell r="I1236">
            <v>0</v>
          </cell>
          <cell r="J1236">
            <v>1672.0440739667313</v>
          </cell>
          <cell r="K1236">
            <v>0</v>
          </cell>
          <cell r="L1236">
            <v>0</v>
          </cell>
        </row>
        <row r="1237">
          <cell r="G1237">
            <v>3</v>
          </cell>
          <cell r="H1237">
            <v>145395.13686667231</v>
          </cell>
          <cell r="I1237">
            <v>4361.8541060001698</v>
          </cell>
          <cell r="J1237">
            <v>0</v>
          </cell>
          <cell r="K1237">
            <v>0</v>
          </cell>
          <cell r="L1237">
            <v>0</v>
          </cell>
        </row>
        <row r="1238">
          <cell r="G1238" t="str">
            <v>12-02-020</v>
          </cell>
          <cell r="H1238">
            <v>759738.04419863899</v>
          </cell>
          <cell r="I1238">
            <v>4683.6405380001697</v>
          </cell>
          <cell r="J1238">
            <v>609659.26679396664</v>
          </cell>
          <cell r="K1238">
            <v>145353.3192666723</v>
          </cell>
          <cell r="L1238">
            <v>41.817599999999999</v>
          </cell>
        </row>
        <row r="1239">
          <cell r="I1239">
            <v>0</v>
          </cell>
          <cell r="J1239">
            <v>0</v>
          </cell>
          <cell r="K1239">
            <v>0</v>
          </cell>
          <cell r="L1239">
            <v>0</v>
          </cell>
        </row>
        <row r="1240">
          <cell r="G1240">
            <v>1</v>
          </cell>
          <cell r="H1240">
            <v>133565.53200000001</v>
          </cell>
          <cell r="I1240">
            <v>0</v>
          </cell>
          <cell r="J1240">
            <v>133565.53200000001</v>
          </cell>
          <cell r="K1240">
            <v>0</v>
          </cell>
          <cell r="L1240">
            <v>0</v>
          </cell>
        </row>
        <row r="1241">
          <cell r="G1241">
            <v>1</v>
          </cell>
          <cell r="H1241">
            <v>83637.159999999989</v>
          </cell>
          <cell r="I1241">
            <v>0</v>
          </cell>
          <cell r="J1241">
            <v>83637.159999999989</v>
          </cell>
          <cell r="K1241">
            <v>0</v>
          </cell>
          <cell r="L1241">
            <v>0</v>
          </cell>
        </row>
        <row r="1242">
          <cell r="G1242">
            <v>1</v>
          </cell>
          <cell r="H1242">
            <v>16570.02</v>
          </cell>
          <cell r="I1242">
            <v>0</v>
          </cell>
          <cell r="J1242">
            <v>16570.02</v>
          </cell>
          <cell r="K1242">
            <v>0</v>
          </cell>
          <cell r="L1242">
            <v>0</v>
          </cell>
        </row>
        <row r="1243">
          <cell r="G1243">
            <v>4.4880000000000004</v>
          </cell>
          <cell r="H1243">
            <v>85724</v>
          </cell>
          <cell r="I1243">
            <v>0</v>
          </cell>
          <cell r="J1243">
            <v>384729.31200000003</v>
          </cell>
          <cell r="K1243">
            <v>0</v>
          </cell>
          <cell r="L1243">
            <v>0</v>
          </cell>
        </row>
        <row r="1244">
          <cell r="G1244">
            <v>6</v>
          </cell>
          <cell r="H1244">
            <v>1800</v>
          </cell>
          <cell r="I1244">
            <v>0</v>
          </cell>
          <cell r="J1244">
            <v>10800</v>
          </cell>
          <cell r="K1244">
            <v>0</v>
          </cell>
          <cell r="L1244">
            <v>0</v>
          </cell>
        </row>
        <row r="1245">
          <cell r="G1245">
            <v>0.48</v>
          </cell>
          <cell r="H1245">
            <v>8590</v>
          </cell>
          <cell r="I1245">
            <v>0</v>
          </cell>
          <cell r="J1245">
            <v>4123.2</v>
          </cell>
          <cell r="K1245">
            <v>0</v>
          </cell>
          <cell r="L1245">
            <v>0</v>
          </cell>
        </row>
        <row r="1246">
          <cell r="G1246">
            <v>1.0880000000000001</v>
          </cell>
          <cell r="H1246">
            <v>59100</v>
          </cell>
          <cell r="I1246">
            <v>0</v>
          </cell>
          <cell r="J1246">
            <v>64300.800000000003</v>
          </cell>
          <cell r="K1246">
            <v>0</v>
          </cell>
          <cell r="L1246">
            <v>0</v>
          </cell>
        </row>
        <row r="1247">
          <cell r="G1247">
            <v>5.8879999999999999</v>
          </cell>
          <cell r="H1247">
            <v>36600</v>
          </cell>
          <cell r="I1247">
            <v>0</v>
          </cell>
          <cell r="J1247">
            <v>215500.79999999999</v>
          </cell>
          <cell r="K1247">
            <v>0</v>
          </cell>
          <cell r="L1247">
            <v>0</v>
          </cell>
        </row>
        <row r="1248">
          <cell r="G1248">
            <v>1</v>
          </cell>
          <cell r="H1248">
            <v>61248</v>
          </cell>
          <cell r="I1248">
            <v>0</v>
          </cell>
          <cell r="J1248">
            <v>61248</v>
          </cell>
          <cell r="K1248">
            <v>0</v>
          </cell>
          <cell r="L1248">
            <v>0</v>
          </cell>
        </row>
        <row r="1249">
          <cell r="G1249">
            <v>11.004546030506988</v>
          </cell>
          <cell r="H1249">
            <v>9890.2211538461524</v>
          </cell>
          <cell r="I1249">
            <v>0</v>
          </cell>
          <cell r="J1249">
            <v>0</v>
          </cell>
          <cell r="K1249">
            <v>108837.39393939392</v>
          </cell>
          <cell r="L1249">
            <v>0</v>
          </cell>
        </row>
        <row r="1250">
          <cell r="G1250">
            <v>11.004546030506988</v>
          </cell>
          <cell r="H1250">
            <v>4300.0961538461543</v>
          </cell>
          <cell r="I1250">
            <v>0</v>
          </cell>
          <cell r="J1250">
            <v>0</v>
          </cell>
          <cell r="K1250">
            <v>47320.606060606064</v>
          </cell>
          <cell r="L1250">
            <v>0</v>
          </cell>
        </row>
        <row r="1251">
          <cell r="G1251">
            <v>1.2E-2</v>
          </cell>
          <cell r="H1251">
            <v>225574.19865384616</v>
          </cell>
          <cell r="I1251">
            <v>443.23200000000003</v>
          </cell>
          <cell r="J1251">
            <v>2049.7200000000003</v>
          </cell>
          <cell r="K1251">
            <v>213.93838384615384</v>
          </cell>
          <cell r="L1251">
            <v>0</v>
          </cell>
        </row>
        <row r="1252">
          <cell r="G1252">
            <v>1.2E-2</v>
          </cell>
          <cell r="H1252">
            <v>4800</v>
          </cell>
          <cell r="I1252">
            <v>0</v>
          </cell>
          <cell r="J1252">
            <v>0</v>
          </cell>
          <cell r="K1252">
            <v>0</v>
          </cell>
          <cell r="L1252">
            <v>57.6</v>
          </cell>
        </row>
        <row r="1253">
          <cell r="G1253">
            <v>1.1499999999999999</v>
          </cell>
          <cell r="H1253">
            <v>156429.53838384617</v>
          </cell>
          <cell r="I1253">
            <v>0</v>
          </cell>
          <cell r="J1253">
            <v>1798.939691414231</v>
          </cell>
          <cell r="K1253">
            <v>0</v>
          </cell>
          <cell r="L1253">
            <v>0</v>
          </cell>
        </row>
        <row r="1254">
          <cell r="G1254">
            <v>3</v>
          </cell>
          <cell r="H1254">
            <v>156429.53838384617</v>
          </cell>
          <cell r="I1254">
            <v>4692.8861515153849</v>
          </cell>
          <cell r="J1254">
            <v>0</v>
          </cell>
          <cell r="K1254">
            <v>0</v>
          </cell>
          <cell r="L1254">
            <v>0</v>
          </cell>
        </row>
        <row r="1255">
          <cell r="G1255" t="str">
            <v>12-02-021</v>
          </cell>
          <cell r="H1255">
            <v>1139889.1402267758</v>
          </cell>
          <cell r="I1255">
            <v>5136.1181515153849</v>
          </cell>
          <cell r="J1255">
            <v>978323.48369141424</v>
          </cell>
          <cell r="K1255">
            <v>156371.93838384617</v>
          </cell>
          <cell r="L1255">
            <v>57.6</v>
          </cell>
        </row>
        <row r="1256">
          <cell r="I1256">
            <v>0</v>
          </cell>
          <cell r="J1256">
            <v>0</v>
          </cell>
          <cell r="K1256">
            <v>0</v>
          </cell>
          <cell r="L1256">
            <v>0</v>
          </cell>
        </row>
        <row r="1257">
          <cell r="G1257">
            <v>2</v>
          </cell>
          <cell r="H1257">
            <v>109688.56759999999</v>
          </cell>
          <cell r="I1257">
            <v>0</v>
          </cell>
          <cell r="J1257">
            <v>219377.13519999999</v>
          </cell>
          <cell r="K1257">
            <v>0</v>
          </cell>
          <cell r="L1257">
            <v>0</v>
          </cell>
        </row>
        <row r="1258">
          <cell r="G1258">
            <v>2</v>
          </cell>
          <cell r="H1258">
            <v>16570.02</v>
          </cell>
          <cell r="I1258">
            <v>0</v>
          </cell>
          <cell r="J1258">
            <v>33140.04</v>
          </cell>
          <cell r="K1258">
            <v>0</v>
          </cell>
          <cell r="L1258">
            <v>0</v>
          </cell>
        </row>
        <row r="1259">
          <cell r="G1259">
            <v>0.87614999999999998</v>
          </cell>
          <cell r="H1259">
            <v>85724</v>
          </cell>
          <cell r="I1259">
            <v>0</v>
          </cell>
          <cell r="J1259">
            <v>75107.082599999994</v>
          </cell>
          <cell r="K1259">
            <v>0</v>
          </cell>
          <cell r="L1259">
            <v>0</v>
          </cell>
        </row>
        <row r="1260">
          <cell r="G1260">
            <v>6</v>
          </cell>
          <cell r="H1260">
            <v>1800</v>
          </cell>
          <cell r="I1260">
            <v>0</v>
          </cell>
          <cell r="J1260">
            <v>10800</v>
          </cell>
          <cell r="K1260">
            <v>0</v>
          </cell>
          <cell r="L1260">
            <v>0</v>
          </cell>
        </row>
        <row r="1261">
          <cell r="G1261">
            <v>0.10619999999999999</v>
          </cell>
          <cell r="H1261">
            <v>8590</v>
          </cell>
          <cell r="I1261">
            <v>0</v>
          </cell>
          <cell r="J1261">
            <v>912.25799999999992</v>
          </cell>
          <cell r="K1261">
            <v>0</v>
          </cell>
          <cell r="L1261">
            <v>0</v>
          </cell>
        </row>
        <row r="1262">
          <cell r="G1262">
            <v>0.21239999999999995</v>
          </cell>
          <cell r="H1262">
            <v>59100</v>
          </cell>
          <cell r="I1262">
            <v>0</v>
          </cell>
          <cell r="J1262">
            <v>12552.839999999997</v>
          </cell>
          <cell r="K1262">
            <v>0</v>
          </cell>
          <cell r="L1262">
            <v>0</v>
          </cell>
        </row>
        <row r="1263">
          <cell r="G1263">
            <v>0.21239999999999995</v>
          </cell>
          <cell r="H1263">
            <v>36600</v>
          </cell>
          <cell r="I1263">
            <v>0</v>
          </cell>
          <cell r="J1263">
            <v>7773.8399999999983</v>
          </cell>
          <cell r="K1263">
            <v>0</v>
          </cell>
          <cell r="L1263">
            <v>0</v>
          </cell>
        </row>
        <row r="1264">
          <cell r="G1264">
            <v>2</v>
          </cell>
          <cell r="H1264">
            <v>61248</v>
          </cell>
          <cell r="I1264">
            <v>0</v>
          </cell>
          <cell r="J1264">
            <v>122496</v>
          </cell>
          <cell r="K1264">
            <v>0</v>
          </cell>
          <cell r="L1264">
            <v>0</v>
          </cell>
        </row>
        <row r="1265">
          <cell r="G1265">
            <v>10.952961560327228</v>
          </cell>
          <cell r="H1265">
            <v>9890.2211538461524</v>
          </cell>
          <cell r="I1265">
            <v>0</v>
          </cell>
          <cell r="J1265">
            <v>0</v>
          </cell>
          <cell r="K1265">
            <v>108327.21212121211</v>
          </cell>
          <cell r="L1265">
            <v>0</v>
          </cell>
        </row>
        <row r="1266">
          <cell r="G1266">
            <v>10.952961560327228</v>
          </cell>
          <cell r="H1266">
            <v>4300.0961538461543</v>
          </cell>
          <cell r="I1266">
            <v>0</v>
          </cell>
          <cell r="J1266">
            <v>0</v>
          </cell>
          <cell r="K1266">
            <v>47098.78787878788</v>
          </cell>
          <cell r="L1266">
            <v>0</v>
          </cell>
        </row>
        <row r="1267">
          <cell r="G1267">
            <v>6.3719999999999992E-3</v>
          </cell>
          <cell r="H1267">
            <v>225574.19865384616</v>
          </cell>
          <cell r="I1267">
            <v>235.35619199999996</v>
          </cell>
          <cell r="J1267">
            <v>1088.4013199999999</v>
          </cell>
          <cell r="K1267">
            <v>113.60128182230767</v>
          </cell>
          <cell r="L1267">
            <v>0</v>
          </cell>
        </row>
        <row r="1268">
          <cell r="G1268">
            <v>6.3719999999999992E-3</v>
          </cell>
          <cell r="H1268">
            <v>4800</v>
          </cell>
          <cell r="I1268">
            <v>0</v>
          </cell>
          <cell r="J1268">
            <v>0</v>
          </cell>
          <cell r="K1268">
            <v>0</v>
          </cell>
          <cell r="L1268">
            <v>30.585599999999996</v>
          </cell>
        </row>
        <row r="1269">
          <cell r="G1269">
            <v>1.1499999999999999</v>
          </cell>
          <cell r="H1269">
            <v>155570.1868818223</v>
          </cell>
          <cell r="I1269">
            <v>0</v>
          </cell>
          <cell r="J1269">
            <v>1789.0571491409564</v>
          </cell>
          <cell r="K1269">
            <v>0</v>
          </cell>
          <cell r="L1269">
            <v>0</v>
          </cell>
        </row>
        <row r="1270">
          <cell r="G1270">
            <v>3</v>
          </cell>
          <cell r="H1270">
            <v>155570.1868818223</v>
          </cell>
          <cell r="I1270">
            <v>4667.1056064546692</v>
          </cell>
          <cell r="J1270">
            <v>0</v>
          </cell>
          <cell r="K1270">
            <v>0</v>
          </cell>
          <cell r="L1270">
            <v>0</v>
          </cell>
        </row>
        <row r="1271">
          <cell r="G1271" t="str">
            <v>12-02-030</v>
          </cell>
          <cell r="H1271">
            <v>645509.30294941796</v>
          </cell>
          <cell r="I1271">
            <v>4902.4617984546694</v>
          </cell>
          <cell r="J1271">
            <v>485036.65426914103</v>
          </cell>
          <cell r="K1271">
            <v>155539.60128182231</v>
          </cell>
          <cell r="L1271">
            <v>30.585599999999996</v>
          </cell>
        </row>
        <row r="1272">
          <cell r="I1272">
            <v>0</v>
          </cell>
          <cell r="J1272">
            <v>0</v>
          </cell>
          <cell r="K1272">
            <v>0</v>
          </cell>
          <cell r="L1272">
            <v>0</v>
          </cell>
        </row>
        <row r="1273">
          <cell r="G1273">
            <v>1</v>
          </cell>
          <cell r="H1273">
            <v>133565.53200000001</v>
          </cell>
          <cell r="I1273">
            <v>0</v>
          </cell>
          <cell r="J1273">
            <v>133565.53200000001</v>
          </cell>
          <cell r="K1273">
            <v>0</v>
          </cell>
          <cell r="L1273">
            <v>0</v>
          </cell>
        </row>
        <row r="1274">
          <cell r="G1274">
            <v>3.5365000000000002</v>
          </cell>
          <cell r="H1274">
            <v>85724</v>
          </cell>
          <cell r="I1274">
            <v>0</v>
          </cell>
          <cell r="J1274">
            <v>303162.92600000004</v>
          </cell>
          <cell r="K1274">
            <v>0</v>
          </cell>
          <cell r="L1274">
            <v>0</v>
          </cell>
        </row>
        <row r="1275">
          <cell r="G1275">
            <v>3</v>
          </cell>
          <cell r="H1275">
            <v>1800</v>
          </cell>
          <cell r="I1275">
            <v>0</v>
          </cell>
          <cell r="J1275">
            <v>5400</v>
          </cell>
          <cell r="K1275">
            <v>0</v>
          </cell>
          <cell r="L1275">
            <v>0</v>
          </cell>
        </row>
        <row r="1276">
          <cell r="G1276">
            <v>0.438</v>
          </cell>
          <cell r="H1276">
            <v>8590</v>
          </cell>
          <cell r="I1276">
            <v>0</v>
          </cell>
          <cell r="J1276">
            <v>3762.42</v>
          </cell>
          <cell r="K1276">
            <v>0</v>
          </cell>
          <cell r="L1276">
            <v>0</v>
          </cell>
        </row>
        <row r="1277">
          <cell r="G1277">
            <v>0.85733333333333328</v>
          </cell>
          <cell r="H1277">
            <v>59100</v>
          </cell>
          <cell r="I1277">
            <v>0</v>
          </cell>
          <cell r="J1277">
            <v>50668.399999999994</v>
          </cell>
          <cell r="K1277">
            <v>0</v>
          </cell>
          <cell r="L1277">
            <v>0</v>
          </cell>
        </row>
        <row r="1278">
          <cell r="G1278">
            <v>4.1373333333333333</v>
          </cell>
          <cell r="H1278">
            <v>36600</v>
          </cell>
          <cell r="I1278">
            <v>0</v>
          </cell>
          <cell r="J1278">
            <v>151426.4</v>
          </cell>
          <cell r="K1278">
            <v>0</v>
          </cell>
          <cell r="L1278">
            <v>0</v>
          </cell>
        </row>
        <row r="1279">
          <cell r="G1279">
            <v>1</v>
          </cell>
          <cell r="H1279">
            <v>61248</v>
          </cell>
          <cell r="I1279">
            <v>0</v>
          </cell>
          <cell r="J1279">
            <v>61248</v>
          </cell>
          <cell r="K1279">
            <v>0</v>
          </cell>
          <cell r="L1279">
            <v>0</v>
          </cell>
        </row>
        <row r="1280">
          <cell r="G1280">
            <v>8.2716966403824941</v>
          </cell>
          <cell r="H1280">
            <v>9890.2211538461524</v>
          </cell>
          <cell r="I1280">
            <v>0</v>
          </cell>
          <cell r="J1280">
            <v>0</v>
          </cell>
          <cell r="K1280">
            <v>81808.909090909088</v>
          </cell>
          <cell r="L1280">
            <v>0</v>
          </cell>
        </row>
        <row r="1281">
          <cell r="G1281">
            <v>8.2716966403824941</v>
          </cell>
          <cell r="H1281">
            <v>4300.0961538461543</v>
          </cell>
          <cell r="I1281">
            <v>0</v>
          </cell>
          <cell r="J1281">
            <v>0</v>
          </cell>
          <cell r="K1281">
            <v>35569.090909090919</v>
          </cell>
          <cell r="L1281">
            <v>0</v>
          </cell>
        </row>
        <row r="1282">
          <cell r="G1282">
            <v>1.1640000000000001E-2</v>
          </cell>
          <cell r="H1282">
            <v>225574.19865384616</v>
          </cell>
          <cell r="I1282">
            <v>429.93504000000001</v>
          </cell>
          <cell r="J1282">
            <v>1988.2284000000002</v>
          </cell>
          <cell r="K1282">
            <v>207.52023233076923</v>
          </cell>
          <cell r="L1282">
            <v>0</v>
          </cell>
        </row>
        <row r="1283">
          <cell r="G1283">
            <v>1.1640000000000001E-2</v>
          </cell>
          <cell r="H1283">
            <v>4800</v>
          </cell>
          <cell r="I1283">
            <v>0</v>
          </cell>
          <cell r="J1283">
            <v>0</v>
          </cell>
          <cell r="K1283">
            <v>0</v>
          </cell>
          <cell r="L1283">
            <v>55.872000000000007</v>
          </cell>
        </row>
        <row r="1284">
          <cell r="G1284">
            <v>1.1499999999999999</v>
          </cell>
          <cell r="H1284">
            <v>117641.39223233078</v>
          </cell>
          <cell r="I1284">
            <v>0</v>
          </cell>
          <cell r="J1284">
            <v>1352.8760106718039</v>
          </cell>
          <cell r="K1284">
            <v>0</v>
          </cell>
          <cell r="L1284">
            <v>0</v>
          </cell>
        </row>
        <row r="1285">
          <cell r="G1285">
            <v>3</v>
          </cell>
          <cell r="H1285">
            <v>117641.39223233078</v>
          </cell>
          <cell r="I1285">
            <v>3529.2417669699234</v>
          </cell>
          <cell r="J1285">
            <v>0</v>
          </cell>
          <cell r="K1285">
            <v>0</v>
          </cell>
          <cell r="L1285">
            <v>0</v>
          </cell>
        </row>
        <row r="1286">
          <cell r="G1286" t="str">
            <v>12-02-040</v>
          </cell>
          <cell r="H1286">
            <v>834175.3514499726</v>
          </cell>
          <cell r="I1286">
            <v>3959.1768069699233</v>
          </cell>
          <cell r="J1286">
            <v>712574.78241067193</v>
          </cell>
          <cell r="K1286">
            <v>117585.52023233077</v>
          </cell>
          <cell r="L1286">
            <v>55.872000000000007</v>
          </cell>
        </row>
        <row r="1287">
          <cell r="I1287">
            <v>0</v>
          </cell>
          <cell r="J1287">
            <v>0</v>
          </cell>
          <cell r="K1287">
            <v>0</v>
          </cell>
          <cell r="L1287">
            <v>0</v>
          </cell>
        </row>
        <row r="1288">
          <cell r="G1288">
            <v>1</v>
          </cell>
          <cell r="H1288">
            <v>133565.53200000001</v>
          </cell>
          <cell r="I1288">
            <v>0</v>
          </cell>
          <cell r="J1288">
            <v>133565.53200000001</v>
          </cell>
          <cell r="K1288">
            <v>0</v>
          </cell>
          <cell r="L1288">
            <v>0</v>
          </cell>
        </row>
        <row r="1289">
          <cell r="G1289">
            <v>1.9051999999999998</v>
          </cell>
          <cell r="H1289">
            <v>85724</v>
          </cell>
          <cell r="I1289">
            <v>0</v>
          </cell>
          <cell r="J1289">
            <v>163321.36479999998</v>
          </cell>
          <cell r="K1289">
            <v>0</v>
          </cell>
          <cell r="L1289">
            <v>0</v>
          </cell>
        </row>
        <row r="1290">
          <cell r="G1290">
            <v>3</v>
          </cell>
          <cell r="H1290">
            <v>1800</v>
          </cell>
          <cell r="I1290">
            <v>0</v>
          </cell>
          <cell r="J1290">
            <v>5400</v>
          </cell>
          <cell r="K1290">
            <v>0</v>
          </cell>
          <cell r="L1290">
            <v>0</v>
          </cell>
        </row>
        <row r="1291">
          <cell r="G1291">
            <v>0.27600000000000002</v>
          </cell>
          <cell r="H1291">
            <v>8590</v>
          </cell>
          <cell r="I1291">
            <v>0</v>
          </cell>
          <cell r="J1291">
            <v>2370.84</v>
          </cell>
          <cell r="K1291">
            <v>0</v>
          </cell>
          <cell r="L1291">
            <v>0</v>
          </cell>
        </row>
        <row r="1292">
          <cell r="G1292">
            <v>0.46186666666666659</v>
          </cell>
          <cell r="H1292">
            <v>59100</v>
          </cell>
          <cell r="I1292">
            <v>0</v>
          </cell>
          <cell r="J1292">
            <v>27296.319999999996</v>
          </cell>
          <cell r="K1292">
            <v>0</v>
          </cell>
          <cell r="L1292">
            <v>0</v>
          </cell>
        </row>
        <row r="1293">
          <cell r="G1293">
            <v>1.5978666666666665</v>
          </cell>
          <cell r="H1293">
            <v>36600</v>
          </cell>
          <cell r="I1293">
            <v>0</v>
          </cell>
          <cell r="J1293">
            <v>58481.919999999998</v>
          </cell>
          <cell r="K1293">
            <v>0</v>
          </cell>
          <cell r="L1293">
            <v>0</v>
          </cell>
        </row>
        <row r="1294">
          <cell r="G1294">
            <v>1</v>
          </cell>
          <cell r="H1294">
            <v>61248</v>
          </cell>
          <cell r="I1294">
            <v>0</v>
          </cell>
          <cell r="J1294">
            <v>61248</v>
          </cell>
          <cell r="K1294">
            <v>0</v>
          </cell>
          <cell r="L1294">
            <v>0</v>
          </cell>
        </row>
        <row r="1295">
          <cell r="G1295">
            <v>7.4993389994396242</v>
          </cell>
          <cell r="H1295">
            <v>9890.2211538461524</v>
          </cell>
          <cell r="I1295">
            <v>0</v>
          </cell>
          <cell r="J1295">
            <v>0</v>
          </cell>
          <cell r="K1295">
            <v>74170.121212121216</v>
          </cell>
          <cell r="L1295">
            <v>0</v>
          </cell>
        </row>
        <row r="1296">
          <cell r="G1296">
            <v>7.4993389994396242</v>
          </cell>
          <cell r="H1296">
            <v>4300.0961538461543</v>
          </cell>
          <cell r="I1296">
            <v>0</v>
          </cell>
          <cell r="J1296">
            <v>0</v>
          </cell>
          <cell r="K1296">
            <v>32247.878787878792</v>
          </cell>
          <cell r="L1296">
            <v>0</v>
          </cell>
        </row>
        <row r="1297">
          <cell r="G1297">
            <v>8.3519999999999983E-3</v>
          </cell>
          <cell r="H1297">
            <v>225574.19865384616</v>
          </cell>
          <cell r="I1297">
            <v>308.48947199999992</v>
          </cell>
          <cell r="J1297">
            <v>1426.6051199999997</v>
          </cell>
          <cell r="K1297">
            <v>148.90111515692305</v>
          </cell>
          <cell r="L1297">
            <v>0</v>
          </cell>
        </row>
        <row r="1298">
          <cell r="G1298">
            <v>8.3519999999999983E-3</v>
          </cell>
          <cell r="H1298">
            <v>4800</v>
          </cell>
          <cell r="I1298">
            <v>0</v>
          </cell>
          <cell r="J1298">
            <v>0</v>
          </cell>
          <cell r="K1298">
            <v>0</v>
          </cell>
          <cell r="L1298">
            <v>40.08959999999999</v>
          </cell>
        </row>
        <row r="1299">
          <cell r="G1299">
            <v>1.1499999999999999</v>
          </cell>
          <cell r="H1299">
            <v>106606.99071515694</v>
          </cell>
          <cell r="I1299">
            <v>0</v>
          </cell>
          <cell r="J1299">
            <v>1225.9803932243046</v>
          </cell>
          <cell r="K1299">
            <v>0</v>
          </cell>
          <cell r="L1299">
            <v>0</v>
          </cell>
        </row>
        <row r="1300">
          <cell r="G1300">
            <v>3</v>
          </cell>
          <cell r="H1300">
            <v>106606.99071515694</v>
          </cell>
          <cell r="I1300">
            <v>3198.209721454708</v>
          </cell>
          <cell r="J1300">
            <v>0</v>
          </cell>
          <cell r="K1300">
            <v>0</v>
          </cell>
          <cell r="L1300">
            <v>0</v>
          </cell>
        </row>
        <row r="1301">
          <cell r="G1301" t="str">
            <v>12-02-041</v>
          </cell>
          <cell r="H1301">
            <v>564450.25222183589</v>
          </cell>
          <cell r="I1301">
            <v>3506.6991934547077</v>
          </cell>
          <cell r="J1301">
            <v>454336.56231322431</v>
          </cell>
          <cell r="K1301">
            <v>106566.90111515693</v>
          </cell>
          <cell r="L1301">
            <v>40.08959999999999</v>
          </cell>
        </row>
        <row r="1302">
          <cell r="I1302">
            <v>0</v>
          </cell>
          <cell r="J1302">
            <v>0</v>
          </cell>
          <cell r="K1302">
            <v>0</v>
          </cell>
          <cell r="L1302">
            <v>0</v>
          </cell>
        </row>
        <row r="1303">
          <cell r="G1303">
            <v>1</v>
          </cell>
          <cell r="H1303">
            <v>133565.53200000001</v>
          </cell>
          <cell r="I1303">
            <v>0</v>
          </cell>
          <cell r="J1303">
            <v>133565.53200000001</v>
          </cell>
          <cell r="K1303">
            <v>0</v>
          </cell>
          <cell r="L1303">
            <v>0</v>
          </cell>
        </row>
        <row r="1304">
          <cell r="G1304">
            <v>2.3892000000000002</v>
          </cell>
          <cell r="H1304">
            <v>85724</v>
          </cell>
          <cell r="I1304">
            <v>0</v>
          </cell>
          <cell r="J1304">
            <v>204811.78080000001</v>
          </cell>
          <cell r="K1304">
            <v>0</v>
          </cell>
          <cell r="L1304">
            <v>0</v>
          </cell>
        </row>
        <row r="1305">
          <cell r="G1305">
            <v>3</v>
          </cell>
          <cell r="H1305">
            <v>1800</v>
          </cell>
          <cell r="I1305">
            <v>0</v>
          </cell>
          <cell r="J1305">
            <v>5400</v>
          </cell>
          <cell r="K1305">
            <v>0</v>
          </cell>
          <cell r="L1305">
            <v>0</v>
          </cell>
        </row>
        <row r="1306">
          <cell r="G1306">
            <v>0.32400000000000007</v>
          </cell>
          <cell r="H1306">
            <v>8590</v>
          </cell>
          <cell r="I1306">
            <v>0</v>
          </cell>
          <cell r="J1306">
            <v>2783.1600000000008</v>
          </cell>
          <cell r="K1306">
            <v>0</v>
          </cell>
          <cell r="L1306">
            <v>0</v>
          </cell>
        </row>
        <row r="1307">
          <cell r="G1307">
            <v>0.57920000000000005</v>
          </cell>
          <cell r="H1307">
            <v>59100</v>
          </cell>
          <cell r="I1307">
            <v>0</v>
          </cell>
          <cell r="J1307">
            <v>34230.720000000001</v>
          </cell>
          <cell r="K1307">
            <v>0</v>
          </cell>
          <cell r="L1307">
            <v>0</v>
          </cell>
        </row>
        <row r="1308">
          <cell r="G1308">
            <v>2.3552000000000004</v>
          </cell>
          <cell r="H1308">
            <v>36600</v>
          </cell>
          <cell r="I1308">
            <v>0</v>
          </cell>
          <cell r="J1308">
            <v>86200.320000000022</v>
          </cell>
          <cell r="K1308">
            <v>0</v>
          </cell>
          <cell r="L1308">
            <v>0</v>
          </cell>
        </row>
        <row r="1309">
          <cell r="G1309">
            <v>1</v>
          </cell>
          <cell r="H1309">
            <v>61248</v>
          </cell>
          <cell r="I1309">
            <v>0</v>
          </cell>
          <cell r="J1309">
            <v>61248</v>
          </cell>
          <cell r="K1309">
            <v>0</v>
          </cell>
          <cell r="L1309">
            <v>0</v>
          </cell>
        </row>
        <row r="1310">
          <cell r="G1310">
            <v>7.7248448800068852</v>
          </cell>
          <cell r="H1310">
            <v>9890.2211538461524</v>
          </cell>
          <cell r="I1310">
            <v>0</v>
          </cell>
          <cell r="J1310">
            <v>0</v>
          </cell>
          <cell r="K1310">
            <v>76400.42424242424</v>
          </cell>
          <cell r="L1310">
            <v>0</v>
          </cell>
        </row>
        <row r="1311">
          <cell r="G1311">
            <v>7.7248448800068852</v>
          </cell>
          <cell r="H1311">
            <v>4300.0961538461543</v>
          </cell>
          <cell r="I1311">
            <v>0</v>
          </cell>
          <cell r="J1311">
            <v>0</v>
          </cell>
          <cell r="K1311">
            <v>33217.57575757576</v>
          </cell>
          <cell r="L1311">
            <v>0</v>
          </cell>
        </row>
        <row r="1312">
          <cell r="G1312">
            <v>9.3119999999999991E-3</v>
          </cell>
          <cell r="H1312">
            <v>225574.19865384616</v>
          </cell>
          <cell r="I1312">
            <v>343.94803199999996</v>
          </cell>
          <cell r="J1312">
            <v>1590.5827199999999</v>
          </cell>
          <cell r="K1312">
            <v>166.01618586461535</v>
          </cell>
          <cell r="L1312">
            <v>0</v>
          </cell>
        </row>
        <row r="1313">
          <cell r="G1313">
            <v>9.3119999999999991E-3</v>
          </cell>
          <cell r="H1313">
            <v>4800</v>
          </cell>
          <cell r="I1313">
            <v>0</v>
          </cell>
          <cell r="J1313">
            <v>0</v>
          </cell>
          <cell r="K1313">
            <v>0</v>
          </cell>
          <cell r="L1313">
            <v>44.697599999999994</v>
          </cell>
        </row>
        <row r="1314">
          <cell r="G1314">
            <v>1.1499999999999999</v>
          </cell>
          <cell r="H1314">
            <v>109828.71378586462</v>
          </cell>
          <cell r="I1314">
            <v>0</v>
          </cell>
          <cell r="J1314">
            <v>1263.0302085374431</v>
          </cell>
          <cell r="K1314">
            <v>0</v>
          </cell>
          <cell r="L1314">
            <v>0</v>
          </cell>
        </row>
        <row r="1315">
          <cell r="G1315">
            <v>3</v>
          </cell>
          <cell r="H1315">
            <v>109828.71378586462</v>
          </cell>
          <cell r="I1315">
            <v>3294.8614135759381</v>
          </cell>
          <cell r="J1315">
            <v>0</v>
          </cell>
          <cell r="K1315">
            <v>0</v>
          </cell>
          <cell r="L1315">
            <v>0</v>
          </cell>
        </row>
        <row r="1316">
          <cell r="G1316" t="str">
            <v>12-02-042</v>
          </cell>
          <cell r="H1316">
            <v>644560.64895997779</v>
          </cell>
          <cell r="I1316">
            <v>3638.8094455759378</v>
          </cell>
          <cell r="J1316">
            <v>531093.12572853733</v>
          </cell>
          <cell r="K1316">
            <v>109784.01618586462</v>
          </cell>
          <cell r="L1316">
            <v>44.697599999999994</v>
          </cell>
        </row>
        <row r="1317">
          <cell r="I1317">
            <v>0</v>
          </cell>
          <cell r="J1317">
            <v>0</v>
          </cell>
          <cell r="K1317">
            <v>0</v>
          </cell>
          <cell r="L1317">
            <v>0</v>
          </cell>
        </row>
        <row r="1318">
          <cell r="G1318">
            <v>1</v>
          </cell>
          <cell r="H1318">
            <v>133565.53200000001</v>
          </cell>
          <cell r="I1318">
            <v>0</v>
          </cell>
          <cell r="J1318">
            <v>133565.53200000001</v>
          </cell>
          <cell r="K1318">
            <v>0</v>
          </cell>
          <cell r="L1318">
            <v>0</v>
          </cell>
        </row>
        <row r="1319">
          <cell r="G1319">
            <v>4.0205000000000002</v>
          </cell>
          <cell r="H1319">
            <v>85724</v>
          </cell>
          <cell r="I1319">
            <v>0</v>
          </cell>
          <cell r="J1319">
            <v>344653.342</v>
          </cell>
          <cell r="K1319">
            <v>0</v>
          </cell>
          <cell r="L1319">
            <v>0</v>
          </cell>
        </row>
        <row r="1320">
          <cell r="G1320">
            <v>3</v>
          </cell>
          <cell r="H1320">
            <v>1800</v>
          </cell>
          <cell r="I1320">
            <v>0</v>
          </cell>
          <cell r="J1320">
            <v>5400</v>
          </cell>
          <cell r="K1320">
            <v>0</v>
          </cell>
          <cell r="L1320">
            <v>0</v>
          </cell>
        </row>
        <row r="1321">
          <cell r="G1321">
            <v>0.45799999999999996</v>
          </cell>
          <cell r="H1321">
            <v>8590</v>
          </cell>
          <cell r="I1321">
            <v>0</v>
          </cell>
          <cell r="J1321">
            <v>3934.22</v>
          </cell>
          <cell r="K1321">
            <v>0</v>
          </cell>
          <cell r="L1321">
            <v>0</v>
          </cell>
        </row>
        <row r="1322">
          <cell r="G1322">
            <v>0.96933333333333327</v>
          </cell>
          <cell r="H1322">
            <v>59100</v>
          </cell>
          <cell r="I1322">
            <v>0</v>
          </cell>
          <cell r="J1322">
            <v>57287.6</v>
          </cell>
          <cell r="K1322">
            <v>0</v>
          </cell>
          <cell r="L1322">
            <v>0</v>
          </cell>
        </row>
        <row r="1323">
          <cell r="G1323">
            <v>4.9693333333333332</v>
          </cell>
          <cell r="H1323">
            <v>36600</v>
          </cell>
          <cell r="I1323">
            <v>0</v>
          </cell>
          <cell r="J1323">
            <v>181877.6</v>
          </cell>
          <cell r="K1323">
            <v>0</v>
          </cell>
          <cell r="L1323">
            <v>0</v>
          </cell>
        </row>
        <row r="1324">
          <cell r="G1324">
            <v>1</v>
          </cell>
          <cell r="H1324">
            <v>61248</v>
          </cell>
          <cell r="I1324">
            <v>0</v>
          </cell>
          <cell r="J1324">
            <v>61248</v>
          </cell>
          <cell r="K1324">
            <v>0</v>
          </cell>
          <cell r="L1324">
            <v>0</v>
          </cell>
        </row>
        <row r="1325">
          <cell r="G1325">
            <v>8.3844495806661232</v>
          </cell>
          <cell r="H1325">
            <v>9890.2211538461524</v>
          </cell>
          <cell r="I1325">
            <v>0</v>
          </cell>
          <cell r="J1325">
            <v>0</v>
          </cell>
          <cell r="K1325">
            <v>82924.060606060593</v>
          </cell>
          <cell r="L1325">
            <v>0</v>
          </cell>
        </row>
        <row r="1326">
          <cell r="G1326">
            <v>8.3844495806661232</v>
          </cell>
          <cell r="H1326">
            <v>4300.0961538461543</v>
          </cell>
          <cell r="I1326">
            <v>0</v>
          </cell>
          <cell r="J1326">
            <v>0</v>
          </cell>
          <cell r="K1326">
            <v>36053.939393939392</v>
          </cell>
          <cell r="L1326">
            <v>0</v>
          </cell>
        </row>
        <row r="1327">
          <cell r="G1327">
            <v>1.188E-2</v>
          </cell>
          <cell r="H1327">
            <v>225574.19865384616</v>
          </cell>
          <cell r="I1327">
            <v>438.79968000000002</v>
          </cell>
          <cell r="J1327">
            <v>2029.2228</v>
          </cell>
          <cell r="K1327">
            <v>211.79900000769231</v>
          </cell>
          <cell r="L1327">
            <v>0</v>
          </cell>
        </row>
        <row r="1328">
          <cell r="G1328">
            <v>1.188E-2</v>
          </cell>
          <cell r="H1328">
            <v>4800</v>
          </cell>
          <cell r="I1328">
            <v>0</v>
          </cell>
          <cell r="J1328">
            <v>0</v>
          </cell>
          <cell r="K1328">
            <v>0</v>
          </cell>
          <cell r="L1328">
            <v>57.024000000000001</v>
          </cell>
        </row>
        <row r="1329">
          <cell r="G1329">
            <v>1.1499999999999999</v>
          </cell>
          <cell r="H1329">
            <v>119246.82300000769</v>
          </cell>
          <cell r="I1329">
            <v>0</v>
          </cell>
          <cell r="J1329">
            <v>1371.3384645000883</v>
          </cell>
          <cell r="K1329">
            <v>0</v>
          </cell>
          <cell r="L1329">
            <v>0</v>
          </cell>
        </row>
        <row r="1330">
          <cell r="G1330">
            <v>3</v>
          </cell>
          <cell r="H1330">
            <v>119246.82300000769</v>
          </cell>
          <cell r="I1330">
            <v>3577.4046900002309</v>
          </cell>
          <cell r="J1330">
            <v>0</v>
          </cell>
          <cell r="K1330">
            <v>0</v>
          </cell>
          <cell r="L1330">
            <v>0</v>
          </cell>
        </row>
        <row r="1331">
          <cell r="G1331" t="str">
            <v>12-02-050</v>
          </cell>
          <cell r="H1331">
            <v>914629.88263450796</v>
          </cell>
          <cell r="I1331">
            <v>4016.2043700002309</v>
          </cell>
          <cell r="J1331">
            <v>791366.85526450002</v>
          </cell>
          <cell r="K1331">
            <v>119189.79900000768</v>
          </cell>
          <cell r="L1331">
            <v>57.024000000000001</v>
          </cell>
        </row>
        <row r="1332">
          <cell r="I1332">
            <v>0</v>
          </cell>
          <cell r="J1332">
            <v>0</v>
          </cell>
          <cell r="K1332">
            <v>0</v>
          </cell>
          <cell r="L1332">
            <v>0</v>
          </cell>
        </row>
        <row r="1333">
          <cell r="G1333">
            <v>1</v>
          </cell>
          <cell r="H1333">
            <v>133565.53200000001</v>
          </cell>
          <cell r="I1333">
            <v>0</v>
          </cell>
          <cell r="J1333">
            <v>133565.53200000001</v>
          </cell>
          <cell r="K1333">
            <v>0</v>
          </cell>
          <cell r="L1333">
            <v>0</v>
          </cell>
        </row>
        <row r="1334">
          <cell r="G1334">
            <v>3.3055000000000003</v>
          </cell>
          <cell r="H1334">
            <v>85724</v>
          </cell>
          <cell r="I1334">
            <v>0</v>
          </cell>
          <cell r="J1334">
            <v>283360.68200000003</v>
          </cell>
          <cell r="K1334">
            <v>0</v>
          </cell>
          <cell r="L1334">
            <v>0</v>
          </cell>
        </row>
        <row r="1335">
          <cell r="G1335">
            <v>3</v>
          </cell>
          <cell r="H1335">
            <v>1800</v>
          </cell>
          <cell r="I1335">
            <v>0</v>
          </cell>
          <cell r="J1335">
            <v>5400</v>
          </cell>
          <cell r="K1335">
            <v>0</v>
          </cell>
          <cell r="L1335">
            <v>0</v>
          </cell>
        </row>
        <row r="1336">
          <cell r="G1336">
            <v>0.39960000000000001</v>
          </cell>
          <cell r="H1336">
            <v>8590</v>
          </cell>
          <cell r="I1336">
            <v>0</v>
          </cell>
          <cell r="J1336">
            <v>3432.5640000000003</v>
          </cell>
          <cell r="K1336">
            <v>0</v>
          </cell>
          <cell r="L1336">
            <v>0</v>
          </cell>
        </row>
        <row r="1337">
          <cell r="G1337">
            <v>0.80133333333333334</v>
          </cell>
          <cell r="H1337">
            <v>59100</v>
          </cell>
          <cell r="I1337">
            <v>0</v>
          </cell>
          <cell r="J1337">
            <v>47358.8</v>
          </cell>
          <cell r="K1337">
            <v>0</v>
          </cell>
          <cell r="L1337">
            <v>0</v>
          </cell>
        </row>
        <row r="1338">
          <cell r="G1338">
            <v>3.8413333333333335</v>
          </cell>
          <cell r="H1338">
            <v>36600</v>
          </cell>
          <cell r="I1338">
            <v>0</v>
          </cell>
          <cell r="J1338">
            <v>140592.80000000002</v>
          </cell>
          <cell r="K1338">
            <v>0</v>
          </cell>
          <cell r="L1338">
            <v>0</v>
          </cell>
        </row>
        <row r="1339">
          <cell r="G1339">
            <v>1</v>
          </cell>
          <cell r="H1339">
            <v>61248</v>
          </cell>
          <cell r="I1339">
            <v>0</v>
          </cell>
          <cell r="J1339">
            <v>61248</v>
          </cell>
          <cell r="K1339">
            <v>0</v>
          </cell>
          <cell r="L1339">
            <v>0</v>
          </cell>
        </row>
        <row r="1340">
          <cell r="G1340">
            <v>8.1025672299570477</v>
          </cell>
          <cell r="H1340">
            <v>9890.2211538461524</v>
          </cell>
          <cell r="I1340">
            <v>0</v>
          </cell>
          <cell r="J1340">
            <v>0</v>
          </cell>
          <cell r="K1340">
            <v>80136.181818181823</v>
          </cell>
          <cell r="L1340">
            <v>0</v>
          </cell>
        </row>
        <row r="1341">
          <cell r="G1341">
            <v>8.1025672299570477</v>
          </cell>
          <cell r="H1341">
            <v>4300.0961538461543</v>
          </cell>
          <cell r="I1341">
            <v>0</v>
          </cell>
          <cell r="J1341">
            <v>0</v>
          </cell>
          <cell r="K1341">
            <v>34841.818181818184</v>
          </cell>
          <cell r="L1341">
            <v>0</v>
          </cell>
        </row>
        <row r="1342">
          <cell r="G1342">
            <v>1.068E-2</v>
          </cell>
          <cell r="H1342">
            <v>225574.19865384616</v>
          </cell>
          <cell r="I1342">
            <v>394.47648000000004</v>
          </cell>
          <cell r="J1342">
            <v>1824.2508</v>
          </cell>
          <cell r="K1342">
            <v>190.40516162307694</v>
          </cell>
          <cell r="L1342">
            <v>0</v>
          </cell>
        </row>
        <row r="1343">
          <cell r="G1343">
            <v>1.068E-2</v>
          </cell>
          <cell r="H1343">
            <v>4800</v>
          </cell>
          <cell r="I1343">
            <v>0</v>
          </cell>
          <cell r="J1343">
            <v>0</v>
          </cell>
          <cell r="K1343">
            <v>0</v>
          </cell>
          <cell r="L1343">
            <v>51.264000000000003</v>
          </cell>
        </row>
        <row r="1344">
          <cell r="G1344">
            <v>1.1499999999999999</v>
          </cell>
          <cell r="H1344">
            <v>115219.66916162307</v>
          </cell>
          <cell r="I1344">
            <v>0</v>
          </cell>
          <cell r="J1344">
            <v>1325.0261953586651</v>
          </cell>
          <cell r="K1344">
            <v>0</v>
          </cell>
          <cell r="L1344">
            <v>0</v>
          </cell>
        </row>
        <row r="1345">
          <cell r="G1345">
            <v>3</v>
          </cell>
          <cell r="H1345">
            <v>115219.66916162307</v>
          </cell>
          <cell r="I1345">
            <v>3456.590074848692</v>
          </cell>
          <cell r="J1345">
            <v>0</v>
          </cell>
          <cell r="K1345">
            <v>0</v>
          </cell>
          <cell r="L1345">
            <v>0</v>
          </cell>
        </row>
        <row r="1346">
          <cell r="G1346" t="str">
            <v>12-02-051</v>
          </cell>
          <cell r="H1346">
            <v>797178.39071183046</v>
          </cell>
          <cell r="I1346">
            <v>3851.0665548486922</v>
          </cell>
          <cell r="J1346">
            <v>678107.65499535878</v>
          </cell>
          <cell r="K1346">
            <v>115168.40516162307</v>
          </cell>
          <cell r="L1346">
            <v>51.264000000000003</v>
          </cell>
        </row>
        <row r="1347">
          <cell r="I1347">
            <v>0</v>
          </cell>
          <cell r="J1347">
            <v>0</v>
          </cell>
          <cell r="K1347">
            <v>0</v>
          </cell>
          <cell r="L1347">
            <v>0</v>
          </cell>
        </row>
        <row r="1348">
          <cell r="G1348">
            <v>1</v>
          </cell>
          <cell r="H1348">
            <v>133565.53200000001</v>
          </cell>
          <cell r="I1348">
            <v>0</v>
          </cell>
          <cell r="J1348">
            <v>133565.53200000001</v>
          </cell>
          <cell r="K1348">
            <v>0</v>
          </cell>
          <cell r="L1348">
            <v>0</v>
          </cell>
        </row>
        <row r="1349">
          <cell r="G1349">
            <v>2.0614000000000003</v>
          </cell>
          <cell r="H1349">
            <v>85724</v>
          </cell>
          <cell r="I1349">
            <v>0</v>
          </cell>
          <cell r="J1349">
            <v>176711.45360000004</v>
          </cell>
          <cell r="K1349">
            <v>0</v>
          </cell>
          <cell r="L1349">
            <v>0</v>
          </cell>
        </row>
        <row r="1350">
          <cell r="G1350">
            <v>3</v>
          </cell>
          <cell r="H1350">
            <v>1800</v>
          </cell>
          <cell r="I1350">
            <v>0</v>
          </cell>
          <cell r="J1350">
            <v>5400</v>
          </cell>
          <cell r="K1350">
            <v>0</v>
          </cell>
          <cell r="L1350">
            <v>0</v>
          </cell>
        </row>
        <row r="1351">
          <cell r="G1351">
            <v>0.29520000000000002</v>
          </cell>
          <cell r="H1351">
            <v>8590</v>
          </cell>
          <cell r="I1351">
            <v>0</v>
          </cell>
          <cell r="J1351">
            <v>2535.768</v>
          </cell>
          <cell r="K1351">
            <v>0</v>
          </cell>
          <cell r="L1351">
            <v>0</v>
          </cell>
        </row>
        <row r="1352">
          <cell r="G1352">
            <v>0.49973333333333336</v>
          </cell>
          <cell r="H1352">
            <v>59100</v>
          </cell>
          <cell r="I1352">
            <v>0</v>
          </cell>
          <cell r="J1352">
            <v>29534.240000000002</v>
          </cell>
          <cell r="K1352">
            <v>0</v>
          </cell>
          <cell r="L1352">
            <v>0</v>
          </cell>
        </row>
        <row r="1353">
          <cell r="G1353">
            <v>1.7997333333333334</v>
          </cell>
          <cell r="H1353">
            <v>36600</v>
          </cell>
          <cell r="I1353">
            <v>0</v>
          </cell>
          <cell r="J1353">
            <v>65870.240000000005</v>
          </cell>
          <cell r="K1353">
            <v>0</v>
          </cell>
          <cell r="L1353">
            <v>0</v>
          </cell>
        </row>
        <row r="1354">
          <cell r="G1354">
            <v>1</v>
          </cell>
          <cell r="H1354">
            <v>61248</v>
          </cell>
          <cell r="I1354">
            <v>0</v>
          </cell>
          <cell r="J1354">
            <v>61248</v>
          </cell>
          <cell r="K1354">
            <v>0</v>
          </cell>
          <cell r="L1354">
            <v>0</v>
          </cell>
        </row>
        <row r="1355">
          <cell r="G1355">
            <v>7.6120919397232543</v>
          </cell>
          <cell r="H1355">
            <v>9890.2211538461524</v>
          </cell>
          <cell r="I1355">
            <v>0</v>
          </cell>
          <cell r="J1355">
            <v>0</v>
          </cell>
          <cell r="K1355">
            <v>75285.272727272721</v>
          </cell>
          <cell r="L1355">
            <v>0</v>
          </cell>
        </row>
        <row r="1356">
          <cell r="G1356">
            <v>7.6120919397232543</v>
          </cell>
          <cell r="H1356">
            <v>4300.0961538461543</v>
          </cell>
          <cell r="I1356">
            <v>0</v>
          </cell>
          <cell r="J1356">
            <v>0</v>
          </cell>
          <cell r="K1356">
            <v>32732.727272727272</v>
          </cell>
          <cell r="L1356">
            <v>0</v>
          </cell>
        </row>
        <row r="1357">
          <cell r="G1357">
            <v>8.5919999999999989E-3</v>
          </cell>
          <cell r="H1357">
            <v>225574.19865384616</v>
          </cell>
          <cell r="I1357">
            <v>317.35411199999999</v>
          </cell>
          <cell r="J1357">
            <v>1467.5995199999998</v>
          </cell>
          <cell r="K1357">
            <v>153.17988283384614</v>
          </cell>
          <cell r="L1357">
            <v>0</v>
          </cell>
        </row>
        <row r="1358">
          <cell r="G1358">
            <v>8.5919999999999989E-3</v>
          </cell>
          <cell r="H1358">
            <v>4800</v>
          </cell>
          <cell r="I1358">
            <v>0</v>
          </cell>
          <cell r="J1358">
            <v>0</v>
          </cell>
          <cell r="K1358">
            <v>0</v>
          </cell>
          <cell r="L1358">
            <v>41.241599999999998</v>
          </cell>
        </row>
        <row r="1359">
          <cell r="G1359">
            <v>1.1499999999999999</v>
          </cell>
          <cell r="H1359">
            <v>108212.42148283384</v>
          </cell>
          <cell r="I1359">
            <v>0</v>
          </cell>
          <cell r="J1359">
            <v>1244.4428470525891</v>
          </cell>
          <cell r="K1359">
            <v>0</v>
          </cell>
          <cell r="L1359">
            <v>0</v>
          </cell>
        </row>
        <row r="1360">
          <cell r="G1360">
            <v>3</v>
          </cell>
          <cell r="H1360">
            <v>108212.42148283384</v>
          </cell>
          <cell r="I1360">
            <v>3246.3726444850154</v>
          </cell>
          <cell r="J1360">
            <v>0</v>
          </cell>
          <cell r="K1360">
            <v>0</v>
          </cell>
          <cell r="L1360">
            <v>0</v>
          </cell>
        </row>
        <row r="1361">
          <cell r="G1361" t="str">
            <v>12-02-052</v>
          </cell>
          <cell r="H1361">
            <v>589353.4242063713</v>
          </cell>
          <cell r="I1361">
            <v>3563.7267564850154</v>
          </cell>
          <cell r="J1361">
            <v>477577.27596705256</v>
          </cell>
          <cell r="K1361">
            <v>108171.17988283385</v>
          </cell>
          <cell r="L1361">
            <v>41.241599999999998</v>
          </cell>
        </row>
        <row r="1362">
          <cell r="I1362">
            <v>0</v>
          </cell>
          <cell r="J1362">
            <v>0</v>
          </cell>
          <cell r="K1362">
            <v>0</v>
          </cell>
          <cell r="L1362">
            <v>0</v>
          </cell>
        </row>
        <row r="1363">
          <cell r="G1363">
            <v>1</v>
          </cell>
          <cell r="H1363">
            <v>109688.56759999999</v>
          </cell>
          <cell r="I1363">
            <v>0</v>
          </cell>
          <cell r="J1363">
            <v>109688.56759999999</v>
          </cell>
          <cell r="K1363">
            <v>0</v>
          </cell>
          <cell r="L1363">
            <v>0</v>
          </cell>
        </row>
        <row r="1364">
          <cell r="G1364">
            <v>0.81674999999999986</v>
          </cell>
          <cell r="H1364">
            <v>85724</v>
          </cell>
          <cell r="I1364">
            <v>0</v>
          </cell>
          <cell r="J1364">
            <v>70015.07699999999</v>
          </cell>
          <cell r="K1364">
            <v>0</v>
          </cell>
          <cell r="L1364">
            <v>0</v>
          </cell>
        </row>
        <row r="1365">
          <cell r="G1365">
            <v>3</v>
          </cell>
          <cell r="H1365">
            <v>1800</v>
          </cell>
          <cell r="I1365">
            <v>0</v>
          </cell>
          <cell r="J1365">
            <v>5400</v>
          </cell>
          <cell r="K1365">
            <v>0</v>
          </cell>
          <cell r="L1365">
            <v>0</v>
          </cell>
        </row>
        <row r="1366">
          <cell r="G1366">
            <v>9.8999999999999991E-2</v>
          </cell>
          <cell r="H1366">
            <v>8590</v>
          </cell>
          <cell r="I1366">
            <v>0</v>
          </cell>
          <cell r="J1366">
            <v>850.41</v>
          </cell>
          <cell r="K1366">
            <v>0</v>
          </cell>
          <cell r="L1366">
            <v>0</v>
          </cell>
        </row>
        <row r="1367">
          <cell r="G1367">
            <v>0.19799999999999995</v>
          </cell>
          <cell r="H1367">
            <v>59100</v>
          </cell>
          <cell r="I1367">
            <v>0</v>
          </cell>
          <cell r="J1367">
            <v>11701.799999999997</v>
          </cell>
          <cell r="K1367">
            <v>0</v>
          </cell>
          <cell r="L1367">
            <v>0</v>
          </cell>
        </row>
        <row r="1368">
          <cell r="G1368">
            <v>0.19799999999999995</v>
          </cell>
          <cell r="H1368">
            <v>36600</v>
          </cell>
          <cell r="I1368">
            <v>0</v>
          </cell>
          <cell r="J1368">
            <v>7246.7999999999984</v>
          </cell>
          <cell r="K1368">
            <v>0</v>
          </cell>
          <cell r="L1368">
            <v>0</v>
          </cell>
        </row>
        <row r="1369">
          <cell r="G1369">
            <v>1</v>
          </cell>
          <cell r="H1369">
            <v>61248</v>
          </cell>
          <cell r="I1369">
            <v>0</v>
          </cell>
          <cell r="J1369">
            <v>61248</v>
          </cell>
          <cell r="K1369">
            <v>0</v>
          </cell>
          <cell r="L1369">
            <v>0</v>
          </cell>
        </row>
        <row r="1370">
          <cell r="G1370">
            <v>6.9130237099647447</v>
          </cell>
          <cell r="H1370">
            <v>9890.2211538461524</v>
          </cell>
          <cell r="I1370">
            <v>0</v>
          </cell>
          <cell r="J1370">
            <v>0</v>
          </cell>
          <cell r="K1370">
            <v>68371.333333333314</v>
          </cell>
          <cell r="L1370">
            <v>0</v>
          </cell>
        </row>
        <row r="1371">
          <cell r="G1371">
            <v>6.9130237099647447</v>
          </cell>
          <cell r="H1371">
            <v>4300.0961538461543</v>
          </cell>
          <cell r="I1371">
            <v>0</v>
          </cell>
          <cell r="J1371">
            <v>0</v>
          </cell>
          <cell r="K1371">
            <v>29726.666666666664</v>
          </cell>
          <cell r="L1371">
            <v>0</v>
          </cell>
        </row>
        <row r="1372">
          <cell r="G1372">
            <v>5.9399999999999991E-3</v>
          </cell>
          <cell r="H1372">
            <v>225574.19865384616</v>
          </cell>
          <cell r="I1372">
            <v>219.39983999999995</v>
          </cell>
          <cell r="J1372">
            <v>1014.6113999999999</v>
          </cell>
          <cell r="K1372">
            <v>105.89950000384613</v>
          </cell>
          <cell r="L1372">
            <v>0</v>
          </cell>
        </row>
        <row r="1373">
          <cell r="G1373">
            <v>5.9399999999999991E-3</v>
          </cell>
          <cell r="H1373">
            <v>4800</v>
          </cell>
          <cell r="I1373">
            <v>0</v>
          </cell>
          <cell r="J1373">
            <v>0</v>
          </cell>
          <cell r="K1373">
            <v>0</v>
          </cell>
          <cell r="L1373">
            <v>28.511999999999997</v>
          </cell>
        </row>
        <row r="1374">
          <cell r="G1374">
            <v>1.1499999999999999</v>
          </cell>
          <cell r="H1374">
            <v>98232.411500003815</v>
          </cell>
          <cell r="I1374">
            <v>0</v>
          </cell>
          <cell r="J1374">
            <v>1129.6727322500437</v>
          </cell>
          <cell r="K1374">
            <v>0</v>
          </cell>
          <cell r="L1374">
            <v>0</v>
          </cell>
        </row>
        <row r="1375">
          <cell r="G1375">
            <v>3</v>
          </cell>
          <cell r="H1375">
            <v>98232.411500003815</v>
          </cell>
          <cell r="I1375">
            <v>2946.9723450001143</v>
          </cell>
          <cell r="J1375">
            <v>0</v>
          </cell>
          <cell r="K1375">
            <v>0</v>
          </cell>
          <cell r="L1375">
            <v>0</v>
          </cell>
        </row>
        <row r="1376">
          <cell r="G1376" t="str">
            <v>12-02-060</v>
          </cell>
          <cell r="H1376">
            <v>369693.722417254</v>
          </cell>
          <cell r="I1376">
            <v>3166.3721850001143</v>
          </cell>
          <cell r="J1376">
            <v>268294.93873225007</v>
          </cell>
          <cell r="K1376">
            <v>98203.899500003812</v>
          </cell>
          <cell r="L1376">
            <v>28.511999999999997</v>
          </cell>
        </row>
        <row r="1377">
          <cell r="I1377">
            <v>0</v>
          </cell>
          <cell r="J1377">
            <v>0</v>
          </cell>
          <cell r="K1377">
            <v>0</v>
          </cell>
          <cell r="L1377">
            <v>0</v>
          </cell>
        </row>
        <row r="1378">
          <cell r="G1378">
            <v>8</v>
          </cell>
          <cell r="H1378">
            <v>133565.53200000001</v>
          </cell>
          <cell r="I1378">
            <v>0</v>
          </cell>
          <cell r="J1378">
            <v>1068524.2560000001</v>
          </cell>
          <cell r="K1378">
            <v>0</v>
          </cell>
          <cell r="L1378">
            <v>0</v>
          </cell>
        </row>
        <row r="1379">
          <cell r="G1379">
            <v>3.8791499999999997</v>
          </cell>
          <cell r="H1379">
            <v>85724</v>
          </cell>
          <cell r="I1379">
            <v>0</v>
          </cell>
          <cell r="J1379">
            <v>332536.25459999999</v>
          </cell>
          <cell r="K1379">
            <v>0</v>
          </cell>
          <cell r="L1379">
            <v>0</v>
          </cell>
        </row>
        <row r="1380">
          <cell r="G1380">
            <v>24</v>
          </cell>
          <cell r="H1380">
            <v>1800</v>
          </cell>
          <cell r="I1380">
            <v>0</v>
          </cell>
          <cell r="J1380">
            <v>43200</v>
          </cell>
          <cell r="K1380">
            <v>0</v>
          </cell>
          <cell r="L1380">
            <v>0</v>
          </cell>
        </row>
        <row r="1381">
          <cell r="G1381">
            <v>0.47019999999999995</v>
          </cell>
          <cell r="H1381">
            <v>8590</v>
          </cell>
          <cell r="I1381">
            <v>0</v>
          </cell>
          <cell r="J1381">
            <v>4039.0179999999996</v>
          </cell>
          <cell r="K1381">
            <v>0</v>
          </cell>
          <cell r="L1381">
            <v>0</v>
          </cell>
        </row>
        <row r="1382">
          <cell r="G1382">
            <v>1.2247999999999997</v>
          </cell>
          <cell r="H1382">
            <v>59100</v>
          </cell>
          <cell r="I1382">
            <v>0</v>
          </cell>
          <cell r="J1382">
            <v>72385.679999999978</v>
          </cell>
          <cell r="K1382">
            <v>0</v>
          </cell>
          <cell r="L1382">
            <v>0</v>
          </cell>
        </row>
        <row r="1383">
          <cell r="G1383">
            <v>1.2247999999999997</v>
          </cell>
          <cell r="H1383">
            <v>36600</v>
          </cell>
          <cell r="I1383">
            <v>0</v>
          </cell>
          <cell r="J1383">
            <v>44827.679999999986</v>
          </cell>
          <cell r="K1383">
            <v>0</v>
          </cell>
          <cell r="L1383">
            <v>0</v>
          </cell>
        </row>
        <row r="1384">
          <cell r="G1384">
            <v>8</v>
          </cell>
          <cell r="H1384">
            <v>61248</v>
          </cell>
          <cell r="I1384">
            <v>0</v>
          </cell>
          <cell r="J1384">
            <v>489984</v>
          </cell>
          <cell r="K1384">
            <v>0</v>
          </cell>
          <cell r="L1384">
            <v>0</v>
          </cell>
        </row>
        <row r="1385">
          <cell r="G1385">
            <v>37.098113353295489</v>
          </cell>
          <cell r="H1385">
            <v>9890.2211538461524</v>
          </cell>
          <cell r="I1385">
            <v>0</v>
          </cell>
          <cell r="J1385">
            <v>0</v>
          </cell>
          <cell r="K1385">
            <v>366908.54545454541</v>
          </cell>
          <cell r="L1385">
            <v>0</v>
          </cell>
        </row>
        <row r="1386">
          <cell r="G1386">
            <v>37.098113353295489</v>
          </cell>
          <cell r="H1386">
            <v>4300.0961538461543</v>
          </cell>
          <cell r="I1386">
            <v>0</v>
          </cell>
          <cell r="J1386">
            <v>0</v>
          </cell>
          <cell r="K1386">
            <v>159525.45454545456</v>
          </cell>
          <cell r="L1386">
            <v>0</v>
          </cell>
        </row>
        <row r="1387">
          <cell r="G1387">
            <v>2.8211999999999997E-2</v>
          </cell>
          <cell r="H1387">
            <v>225574.19865384616</v>
          </cell>
          <cell r="I1387">
            <v>1042.0384319999998</v>
          </cell>
          <cell r="J1387">
            <v>4818.8917199999996</v>
          </cell>
          <cell r="K1387">
            <v>502.96914042230765</v>
          </cell>
          <cell r="L1387">
            <v>0</v>
          </cell>
        </row>
        <row r="1388">
          <cell r="G1388">
            <v>2.8211999999999997E-2</v>
          </cell>
          <cell r="H1388">
            <v>4800</v>
          </cell>
          <cell r="I1388">
            <v>0</v>
          </cell>
          <cell r="J1388">
            <v>0</v>
          </cell>
          <cell r="K1388">
            <v>0</v>
          </cell>
          <cell r="L1388">
            <v>135.41759999999999</v>
          </cell>
        </row>
        <row r="1389">
          <cell r="G1389">
            <v>1.1499999999999999</v>
          </cell>
          <cell r="H1389">
            <v>527072.38674042234</v>
          </cell>
          <cell r="I1389">
            <v>0</v>
          </cell>
          <cell r="J1389">
            <v>6061.3324475148565</v>
          </cell>
          <cell r="K1389">
            <v>0</v>
          </cell>
          <cell r="L1389">
            <v>0</v>
          </cell>
        </row>
        <row r="1390">
          <cell r="G1390">
            <v>3</v>
          </cell>
          <cell r="H1390">
            <v>527072.38674042234</v>
          </cell>
          <cell r="I1390">
            <v>15812.171602212671</v>
          </cell>
          <cell r="J1390">
            <v>0</v>
          </cell>
          <cell r="K1390">
            <v>0</v>
          </cell>
          <cell r="L1390">
            <v>0</v>
          </cell>
        </row>
        <row r="1391">
          <cell r="G1391" t="str">
            <v>12-02-070</v>
          </cell>
          <cell r="H1391">
            <v>2610303.7095421492</v>
          </cell>
          <cell r="I1391">
            <v>16854.210034212672</v>
          </cell>
          <cell r="J1391">
            <v>2066377.1127675148</v>
          </cell>
          <cell r="K1391">
            <v>526936.9691404223</v>
          </cell>
          <cell r="L1391">
            <v>135.41759999999999</v>
          </cell>
        </row>
        <row r="1392">
          <cell r="I1392">
            <v>0</v>
          </cell>
          <cell r="J1392">
            <v>0</v>
          </cell>
          <cell r="K1392">
            <v>0</v>
          </cell>
          <cell r="L1392">
            <v>0</v>
          </cell>
        </row>
        <row r="1393">
          <cell r="G1393">
            <v>1</v>
          </cell>
          <cell r="H1393">
            <v>1055355.5183999999</v>
          </cell>
          <cell r="I1393">
            <v>0</v>
          </cell>
          <cell r="J1393">
            <v>1055355.5183999999</v>
          </cell>
          <cell r="K1393">
            <v>0</v>
          </cell>
          <cell r="L1393">
            <v>0</v>
          </cell>
        </row>
        <row r="1394">
          <cell r="G1394">
            <v>2.9600000000000004E-3</v>
          </cell>
          <cell r="H1394">
            <v>225574.19865384616</v>
          </cell>
          <cell r="I1394">
            <v>109.33056000000002</v>
          </cell>
          <cell r="J1394">
            <v>505.59760000000006</v>
          </cell>
          <cell r="K1394">
            <v>52.77146801538462</v>
          </cell>
          <cell r="L1394">
            <v>0</v>
          </cell>
        </row>
        <row r="1395">
          <cell r="G1395">
            <v>0.49600000000000005</v>
          </cell>
          <cell r="H1395">
            <v>59100</v>
          </cell>
          <cell r="I1395">
            <v>0</v>
          </cell>
          <cell r="J1395">
            <v>29313.600000000002</v>
          </cell>
          <cell r="K1395">
            <v>0</v>
          </cell>
          <cell r="L1395">
            <v>0</v>
          </cell>
        </row>
        <row r="1396">
          <cell r="G1396">
            <v>0.49600000000000005</v>
          </cell>
          <cell r="H1396">
            <v>36600</v>
          </cell>
          <cell r="I1396">
            <v>0</v>
          </cell>
          <cell r="J1396">
            <v>18153.600000000002</v>
          </cell>
          <cell r="K1396">
            <v>0</v>
          </cell>
          <cell r="L1396">
            <v>0</v>
          </cell>
        </row>
        <row r="1397">
          <cell r="G1397">
            <v>1</v>
          </cell>
          <cell r="H1397">
            <v>9250</v>
          </cell>
          <cell r="I1397">
            <v>0</v>
          </cell>
          <cell r="J1397">
            <v>9250</v>
          </cell>
          <cell r="K1397">
            <v>0</v>
          </cell>
          <cell r="L1397">
            <v>0</v>
          </cell>
        </row>
        <row r="1398">
          <cell r="G1398">
            <v>2.9600000000000004E-3</v>
          </cell>
          <cell r="H1398">
            <v>4800</v>
          </cell>
          <cell r="I1398">
            <v>0</v>
          </cell>
          <cell r="J1398">
            <v>0</v>
          </cell>
          <cell r="K1398">
            <v>0</v>
          </cell>
          <cell r="L1398">
            <v>14.208000000000002</v>
          </cell>
        </row>
        <row r="1399">
          <cell r="G1399">
            <v>10.519167173174017</v>
          </cell>
          <cell r="H1399">
            <v>9890.2211538461524</v>
          </cell>
          <cell r="I1399">
            <v>0</v>
          </cell>
          <cell r="J1399">
            <v>0</v>
          </cell>
          <cell r="K1399">
            <v>104036.88969696969</v>
          </cell>
          <cell r="L1399">
            <v>0</v>
          </cell>
        </row>
        <row r="1400">
          <cell r="G1400">
            <v>10.519167173174017</v>
          </cell>
          <cell r="H1400">
            <v>4300.0961538461543</v>
          </cell>
          <cell r="I1400">
            <v>0</v>
          </cell>
          <cell r="J1400">
            <v>0</v>
          </cell>
          <cell r="K1400">
            <v>45233.430303030305</v>
          </cell>
          <cell r="L1400">
            <v>0</v>
          </cell>
        </row>
        <row r="1401">
          <cell r="G1401">
            <v>1.1499999999999999</v>
          </cell>
          <cell r="H1401">
            <v>149337.29946801541</v>
          </cell>
          <cell r="I1401">
            <v>0</v>
          </cell>
          <cell r="J1401">
            <v>1717.3789438821771</v>
          </cell>
          <cell r="K1401">
            <v>0</v>
          </cell>
          <cell r="L1401">
            <v>0</v>
          </cell>
        </row>
        <row r="1402">
          <cell r="G1402">
            <v>3</v>
          </cell>
          <cell r="H1402">
            <v>149337.29946801541</v>
          </cell>
          <cell r="I1402">
            <v>4480.1189840404622</v>
          </cell>
          <cell r="J1402">
            <v>0</v>
          </cell>
          <cell r="K1402">
            <v>0</v>
          </cell>
          <cell r="L1402">
            <v>0</v>
          </cell>
        </row>
        <row r="1403">
          <cell r="G1403" t="str">
            <v>12-02-080</v>
          </cell>
          <cell r="H1403">
            <v>1268222.4439559383</v>
          </cell>
          <cell r="I1403">
            <v>4589.4495440404626</v>
          </cell>
          <cell r="J1403">
            <v>1114295.6949438823</v>
          </cell>
          <cell r="K1403">
            <v>149323.09146801539</v>
          </cell>
          <cell r="L1403">
            <v>14.208000000000002</v>
          </cell>
        </row>
        <row r="1404">
          <cell r="I1404">
            <v>0</v>
          </cell>
          <cell r="J1404">
            <v>0</v>
          </cell>
          <cell r="K1404">
            <v>0</v>
          </cell>
          <cell r="L1404">
            <v>0</v>
          </cell>
        </row>
        <row r="1405">
          <cell r="G1405">
            <v>1</v>
          </cell>
          <cell r="H1405">
            <v>331926.33240000001</v>
          </cell>
          <cell r="I1405">
            <v>0</v>
          </cell>
          <cell r="J1405">
            <v>331926.33240000001</v>
          </cell>
          <cell r="K1405">
            <v>0</v>
          </cell>
          <cell r="L1405">
            <v>0</v>
          </cell>
        </row>
        <row r="1406">
          <cell r="G1406">
            <v>9.1</v>
          </cell>
          <cell r="H1406">
            <v>9890.2211538461524</v>
          </cell>
          <cell r="I1406">
            <v>0</v>
          </cell>
          <cell r="J1406">
            <v>0</v>
          </cell>
          <cell r="K1406">
            <v>90001.012499999983</v>
          </cell>
          <cell r="L1406">
            <v>0</v>
          </cell>
        </row>
        <row r="1407">
          <cell r="G1407">
            <v>1.1499999999999999</v>
          </cell>
          <cell r="H1407">
            <v>90001.012499999983</v>
          </cell>
          <cell r="I1407">
            <v>0</v>
          </cell>
          <cell r="J1407">
            <v>1035.0116437499998</v>
          </cell>
          <cell r="K1407">
            <v>0</v>
          </cell>
          <cell r="L1407">
            <v>0</v>
          </cell>
        </row>
        <row r="1408">
          <cell r="G1408">
            <v>3</v>
          </cell>
          <cell r="H1408">
            <v>90001.012499999983</v>
          </cell>
          <cell r="I1408">
            <v>2700.0303749999998</v>
          </cell>
          <cell r="J1408">
            <v>0</v>
          </cell>
          <cell r="K1408">
            <v>0</v>
          </cell>
          <cell r="L1408">
            <v>0</v>
          </cell>
        </row>
        <row r="1409">
          <cell r="G1409" t="str">
            <v>12-02-100</v>
          </cell>
          <cell r="H1409">
            <v>425662.38691875001</v>
          </cell>
          <cell r="I1409">
            <v>2700.0303749999998</v>
          </cell>
          <cell r="J1409">
            <v>332961.34404375002</v>
          </cell>
          <cell r="K1409">
            <v>90001.012499999983</v>
          </cell>
          <cell r="L1409">
            <v>0</v>
          </cell>
        </row>
        <row r="1410">
          <cell r="I1410">
            <v>0</v>
          </cell>
          <cell r="J1410">
            <v>0</v>
          </cell>
          <cell r="K1410">
            <v>0</v>
          </cell>
          <cell r="L1410">
            <v>0</v>
          </cell>
        </row>
        <row r="1411">
          <cell r="G1411">
            <v>1</v>
          </cell>
          <cell r="H1411">
            <v>331926.33240000001</v>
          </cell>
          <cell r="I1411">
            <v>0</v>
          </cell>
          <cell r="J1411">
            <v>331926.33240000001</v>
          </cell>
          <cell r="K1411">
            <v>0</v>
          </cell>
          <cell r="L1411">
            <v>0</v>
          </cell>
        </row>
        <row r="1412">
          <cell r="G1412">
            <v>9.1</v>
          </cell>
          <cell r="H1412">
            <v>9890.2211538461524</v>
          </cell>
          <cell r="I1412">
            <v>0</v>
          </cell>
          <cell r="J1412">
            <v>0</v>
          </cell>
          <cell r="K1412">
            <v>90001.012499999983</v>
          </cell>
          <cell r="L1412">
            <v>0</v>
          </cell>
        </row>
        <row r="1413">
          <cell r="G1413">
            <v>1.1499999999999999</v>
          </cell>
          <cell r="H1413">
            <v>90001.012499999983</v>
          </cell>
          <cell r="I1413">
            <v>0</v>
          </cell>
          <cell r="J1413">
            <v>1035.0116437499998</v>
          </cell>
          <cell r="K1413">
            <v>0</v>
          </cell>
          <cell r="L1413">
            <v>0</v>
          </cell>
        </row>
        <row r="1414">
          <cell r="G1414">
            <v>3</v>
          </cell>
          <cell r="H1414">
            <v>90001.012499999983</v>
          </cell>
          <cell r="I1414">
            <v>2700.0303749999998</v>
          </cell>
          <cell r="J1414">
            <v>0</v>
          </cell>
          <cell r="K1414">
            <v>0</v>
          </cell>
          <cell r="L1414">
            <v>0</v>
          </cell>
        </row>
        <row r="1415">
          <cell r="G1415" t="str">
            <v>12-02-110</v>
          </cell>
          <cell r="H1415">
            <v>425662.38691875001</v>
          </cell>
          <cell r="I1415">
            <v>2700.0303749999998</v>
          </cell>
          <cell r="J1415">
            <v>332961.34404375002</v>
          </cell>
          <cell r="K1415">
            <v>90001.012499999983</v>
          </cell>
          <cell r="L1415">
            <v>0</v>
          </cell>
        </row>
        <row r="1416">
          <cell r="I1416">
            <v>0</v>
          </cell>
          <cell r="J1416">
            <v>0</v>
          </cell>
          <cell r="K1416">
            <v>0</v>
          </cell>
          <cell r="L1416">
            <v>0</v>
          </cell>
        </row>
        <row r="1417">
          <cell r="G1417">
            <v>2</v>
          </cell>
          <cell r="H1417">
            <v>133565.53200000001</v>
          </cell>
          <cell r="I1417">
            <v>0</v>
          </cell>
          <cell r="J1417">
            <v>267131.06400000001</v>
          </cell>
          <cell r="K1417">
            <v>0</v>
          </cell>
          <cell r="L1417">
            <v>0</v>
          </cell>
        </row>
        <row r="1418">
          <cell r="G1418">
            <v>0.87449999999999994</v>
          </cell>
          <cell r="H1418">
            <v>85724</v>
          </cell>
          <cell r="I1418">
            <v>0</v>
          </cell>
          <cell r="J1418">
            <v>74965.637999999992</v>
          </cell>
          <cell r="K1418">
            <v>0</v>
          </cell>
          <cell r="L1418">
            <v>0</v>
          </cell>
        </row>
        <row r="1419">
          <cell r="G1419">
            <v>6</v>
          </cell>
          <cell r="H1419">
            <v>1800</v>
          </cell>
          <cell r="I1419">
            <v>0</v>
          </cell>
          <cell r="J1419">
            <v>10800</v>
          </cell>
          <cell r="K1419">
            <v>0</v>
          </cell>
          <cell r="L1419">
            <v>0</v>
          </cell>
        </row>
        <row r="1420">
          <cell r="G1420">
            <v>0.106</v>
          </cell>
          <cell r="H1420">
            <v>8590</v>
          </cell>
          <cell r="I1420">
            <v>0</v>
          </cell>
          <cell r="J1420">
            <v>910.54</v>
          </cell>
          <cell r="K1420">
            <v>0</v>
          </cell>
          <cell r="L1420">
            <v>0</v>
          </cell>
        </row>
        <row r="1421">
          <cell r="G1421">
            <v>0.28799999999999998</v>
          </cell>
          <cell r="H1421">
            <v>59100</v>
          </cell>
          <cell r="I1421">
            <v>0</v>
          </cell>
          <cell r="J1421">
            <v>17020.8</v>
          </cell>
          <cell r="K1421">
            <v>0</v>
          </cell>
          <cell r="L1421">
            <v>0</v>
          </cell>
        </row>
        <row r="1422">
          <cell r="G1422">
            <v>0.28799999999999998</v>
          </cell>
          <cell r="H1422">
            <v>36600</v>
          </cell>
          <cell r="I1422">
            <v>0</v>
          </cell>
          <cell r="J1422">
            <v>10540.8</v>
          </cell>
          <cell r="K1422">
            <v>0</v>
          </cell>
          <cell r="L1422">
            <v>0</v>
          </cell>
        </row>
        <row r="1423">
          <cell r="G1423">
            <v>2</v>
          </cell>
          <cell r="H1423">
            <v>61248</v>
          </cell>
          <cell r="I1423">
            <v>0</v>
          </cell>
          <cell r="J1423">
            <v>122496</v>
          </cell>
          <cell r="K1423">
            <v>0</v>
          </cell>
          <cell r="L1423">
            <v>0</v>
          </cell>
        </row>
        <row r="1424">
          <cell r="G1424">
            <v>6.3599999999999993E-3</v>
          </cell>
          <cell r="H1424">
            <v>225574.19865384616</v>
          </cell>
          <cell r="I1424">
            <v>234.91295999999997</v>
          </cell>
          <cell r="J1424">
            <v>1086.3516</v>
          </cell>
          <cell r="K1424">
            <v>113.38734343846153</v>
          </cell>
          <cell r="L1424">
            <v>0</v>
          </cell>
        </row>
        <row r="1425">
          <cell r="G1425">
            <v>6.3599999999999993E-3</v>
          </cell>
          <cell r="H1425">
            <v>4800</v>
          </cell>
          <cell r="I1425">
            <v>0</v>
          </cell>
          <cell r="J1425">
            <v>0</v>
          </cell>
          <cell r="K1425">
            <v>0</v>
          </cell>
          <cell r="L1425">
            <v>30.527999999999995</v>
          </cell>
        </row>
        <row r="1426">
          <cell r="G1426">
            <v>11.144641558809401</v>
          </cell>
          <cell r="H1426">
            <v>9890.2211538461524</v>
          </cell>
          <cell r="I1426">
            <v>0</v>
          </cell>
          <cell r="J1426">
            <v>0</v>
          </cell>
          <cell r="K1426">
            <v>110222.9696969697</v>
          </cell>
          <cell r="L1426">
            <v>0</v>
          </cell>
        </row>
        <row r="1427">
          <cell r="G1427">
            <v>11.144641558809401</v>
          </cell>
          <cell r="H1427">
            <v>4300.0961538461543</v>
          </cell>
          <cell r="I1427">
            <v>0</v>
          </cell>
          <cell r="J1427">
            <v>0</v>
          </cell>
          <cell r="K1427">
            <v>47923.030303030304</v>
          </cell>
          <cell r="L1427">
            <v>0</v>
          </cell>
        </row>
        <row r="1428">
          <cell r="G1428">
            <v>1.1499999999999999</v>
          </cell>
          <cell r="H1428">
            <v>158289.91534343845</v>
          </cell>
          <cell r="I1428">
            <v>0</v>
          </cell>
          <cell r="J1428">
            <v>1820.3340264495421</v>
          </cell>
          <cell r="K1428">
            <v>0</v>
          </cell>
          <cell r="L1428">
            <v>0</v>
          </cell>
        </row>
        <row r="1429">
          <cell r="G1429">
            <v>3</v>
          </cell>
          <cell r="H1429">
            <v>158289.91534343845</v>
          </cell>
          <cell r="I1429">
            <v>4748.6974603031531</v>
          </cell>
          <cell r="J1429">
            <v>0</v>
          </cell>
          <cell r="K1429">
            <v>0</v>
          </cell>
          <cell r="L1429">
            <v>0</v>
          </cell>
        </row>
        <row r="1430">
          <cell r="G1430" t="str">
            <v>12-02-120</v>
          </cell>
          <cell r="H1430">
            <v>670045.05339019105</v>
          </cell>
          <cell r="I1430">
            <v>4983.6104203031528</v>
          </cell>
          <cell r="J1430">
            <v>506771.52762644948</v>
          </cell>
          <cell r="K1430">
            <v>158259.38734343846</v>
          </cell>
          <cell r="L1430">
            <v>30.527999999999995</v>
          </cell>
        </row>
        <row r="1431">
          <cell r="I1431">
            <v>0</v>
          </cell>
          <cell r="J1431">
            <v>0</v>
          </cell>
          <cell r="K1431">
            <v>0</v>
          </cell>
          <cell r="L1431">
            <v>0</v>
          </cell>
        </row>
        <row r="1432">
          <cell r="G1432">
            <v>1</v>
          </cell>
          <cell r="H1432">
            <v>133565.53200000001</v>
          </cell>
          <cell r="I1432">
            <v>0</v>
          </cell>
          <cell r="J1432">
            <v>133565.53200000001</v>
          </cell>
          <cell r="K1432">
            <v>0</v>
          </cell>
          <cell r="L1432">
            <v>0</v>
          </cell>
        </row>
        <row r="1433">
          <cell r="G1433">
            <v>2.0834000000000001</v>
          </cell>
          <cell r="H1433">
            <v>85724</v>
          </cell>
          <cell r="I1433">
            <v>0</v>
          </cell>
          <cell r="J1433">
            <v>178597.38160000002</v>
          </cell>
          <cell r="K1433">
            <v>0</v>
          </cell>
          <cell r="L1433">
            <v>0</v>
          </cell>
        </row>
        <row r="1434">
          <cell r="G1434">
            <v>3</v>
          </cell>
          <cell r="H1434">
            <v>1800</v>
          </cell>
          <cell r="I1434">
            <v>0</v>
          </cell>
          <cell r="J1434">
            <v>5400</v>
          </cell>
          <cell r="K1434">
            <v>0</v>
          </cell>
          <cell r="L1434">
            <v>0</v>
          </cell>
        </row>
        <row r="1435">
          <cell r="G1435">
            <v>0.29680000000000001</v>
          </cell>
          <cell r="H1435">
            <v>8590</v>
          </cell>
          <cell r="I1435">
            <v>0</v>
          </cell>
          <cell r="J1435">
            <v>2549.5120000000002</v>
          </cell>
          <cell r="K1435">
            <v>0</v>
          </cell>
          <cell r="L1435">
            <v>0</v>
          </cell>
        </row>
        <row r="1436">
          <cell r="G1436">
            <v>0.50506666666666666</v>
          </cell>
          <cell r="H1436">
            <v>59100</v>
          </cell>
          <cell r="I1436">
            <v>0</v>
          </cell>
          <cell r="J1436">
            <v>29849.439999999999</v>
          </cell>
          <cell r="K1436">
            <v>0</v>
          </cell>
          <cell r="L1436">
            <v>0</v>
          </cell>
        </row>
        <row r="1437">
          <cell r="G1437">
            <v>1.8450666666666669</v>
          </cell>
          <cell r="H1437">
            <v>36600</v>
          </cell>
          <cell r="I1437">
            <v>0</v>
          </cell>
          <cell r="J1437">
            <v>67529.440000000002</v>
          </cell>
          <cell r="K1437">
            <v>0</v>
          </cell>
          <cell r="L1437">
            <v>0</v>
          </cell>
        </row>
        <row r="1438">
          <cell r="G1438">
            <v>1</v>
          </cell>
          <cell r="H1438">
            <v>61248</v>
          </cell>
          <cell r="I1438">
            <v>0</v>
          </cell>
          <cell r="J1438">
            <v>61248</v>
          </cell>
          <cell r="K1438">
            <v>0</v>
          </cell>
          <cell r="L1438">
            <v>0</v>
          </cell>
        </row>
        <row r="1439">
          <cell r="G1439">
            <v>7.6120919397232543</v>
          </cell>
          <cell r="H1439">
            <v>9890.2211538461524</v>
          </cell>
          <cell r="I1439">
            <v>0</v>
          </cell>
          <cell r="J1439">
            <v>0</v>
          </cell>
          <cell r="K1439">
            <v>75285.272727272721</v>
          </cell>
          <cell r="L1439">
            <v>0</v>
          </cell>
        </row>
        <row r="1440">
          <cell r="G1440">
            <v>7.6120919397232543</v>
          </cell>
          <cell r="H1440">
            <v>4300.0961538461543</v>
          </cell>
          <cell r="I1440">
            <v>0</v>
          </cell>
          <cell r="J1440">
            <v>0</v>
          </cell>
          <cell r="K1440">
            <v>32732.727272727272</v>
          </cell>
          <cell r="L1440">
            <v>0</v>
          </cell>
        </row>
        <row r="1441">
          <cell r="G1441">
            <v>8.5919999999999989E-3</v>
          </cell>
          <cell r="H1441">
            <v>225574.19865384616</v>
          </cell>
          <cell r="I1441">
            <v>317.35411199999999</v>
          </cell>
          <cell r="J1441">
            <v>1467.5995199999998</v>
          </cell>
          <cell r="K1441">
            <v>153.17988283384614</v>
          </cell>
          <cell r="L1441">
            <v>0</v>
          </cell>
        </row>
        <row r="1442">
          <cell r="G1442">
            <v>8.5919999999999989E-3</v>
          </cell>
          <cell r="H1442">
            <v>4800</v>
          </cell>
          <cell r="I1442">
            <v>0</v>
          </cell>
          <cell r="J1442">
            <v>0</v>
          </cell>
          <cell r="K1442">
            <v>0</v>
          </cell>
          <cell r="L1442">
            <v>41.241599999999998</v>
          </cell>
        </row>
        <row r="1443">
          <cell r="G1443">
            <v>1.1499999999999999</v>
          </cell>
          <cell r="H1443">
            <v>108212.42148283384</v>
          </cell>
          <cell r="I1443">
            <v>0</v>
          </cell>
          <cell r="J1443">
            <v>1244.4428470525891</v>
          </cell>
          <cell r="K1443">
            <v>0</v>
          </cell>
          <cell r="L1443">
            <v>0</v>
          </cell>
        </row>
        <row r="1444">
          <cell r="G1444">
            <v>3</v>
          </cell>
          <cell r="H1444">
            <v>108212.42148283384</v>
          </cell>
          <cell r="I1444">
            <v>3246.3726444850154</v>
          </cell>
          <cell r="J1444">
            <v>0</v>
          </cell>
          <cell r="K1444">
            <v>0</v>
          </cell>
          <cell r="L1444">
            <v>0</v>
          </cell>
        </row>
        <row r="1445">
          <cell r="G1445" t="str">
            <v>12-02-130</v>
          </cell>
          <cell r="H1445">
            <v>593227.49620637146</v>
          </cell>
          <cell r="I1445">
            <v>3563.7267564850154</v>
          </cell>
          <cell r="J1445">
            <v>481451.3479670526</v>
          </cell>
          <cell r="K1445">
            <v>108171.17988283385</v>
          </cell>
          <cell r="L1445">
            <v>41.241599999999998</v>
          </cell>
        </row>
        <row r="1446">
          <cell r="I1446">
            <v>0</v>
          </cell>
          <cell r="J1446">
            <v>0</v>
          </cell>
          <cell r="K1446">
            <v>0</v>
          </cell>
          <cell r="L1446">
            <v>0</v>
          </cell>
        </row>
        <row r="1447">
          <cell r="G1447">
            <v>1</v>
          </cell>
          <cell r="H1447">
            <v>133565.53200000001</v>
          </cell>
          <cell r="I1447">
            <v>0</v>
          </cell>
          <cell r="J1447">
            <v>133565.53200000001</v>
          </cell>
          <cell r="K1447">
            <v>0</v>
          </cell>
          <cell r="L1447">
            <v>0</v>
          </cell>
        </row>
        <row r="1448">
          <cell r="G1448">
            <v>1</v>
          </cell>
          <cell r="H1448">
            <v>83637.159999999989</v>
          </cell>
          <cell r="I1448">
            <v>0</v>
          </cell>
          <cell r="J1448">
            <v>83637.159999999989</v>
          </cell>
          <cell r="K1448">
            <v>0</v>
          </cell>
          <cell r="L1448">
            <v>0</v>
          </cell>
        </row>
        <row r="1449">
          <cell r="G1449">
            <v>2.3769900000000002</v>
          </cell>
          <cell r="H1449">
            <v>85724</v>
          </cell>
          <cell r="I1449">
            <v>0</v>
          </cell>
          <cell r="J1449">
            <v>203765.09076000002</v>
          </cell>
          <cell r="K1449">
            <v>0</v>
          </cell>
          <cell r="L1449">
            <v>0</v>
          </cell>
        </row>
        <row r="1450">
          <cell r="G1450">
            <v>6</v>
          </cell>
          <cell r="H1450">
            <v>1800</v>
          </cell>
          <cell r="I1450">
            <v>0</v>
          </cell>
          <cell r="J1450">
            <v>10800</v>
          </cell>
          <cell r="K1450">
            <v>0</v>
          </cell>
          <cell r="L1450">
            <v>0</v>
          </cell>
        </row>
        <row r="1451">
          <cell r="G1451">
            <v>0.33560000000000001</v>
          </cell>
          <cell r="H1451">
            <v>8590</v>
          </cell>
          <cell r="I1451">
            <v>0</v>
          </cell>
          <cell r="J1451">
            <v>2882.8040000000001</v>
          </cell>
          <cell r="K1451">
            <v>0</v>
          </cell>
          <cell r="L1451">
            <v>0</v>
          </cell>
        </row>
        <row r="1452">
          <cell r="G1452">
            <v>0.58688000000000007</v>
          </cell>
          <cell r="H1452">
            <v>59100</v>
          </cell>
          <cell r="I1452">
            <v>0</v>
          </cell>
          <cell r="J1452">
            <v>34684.608000000007</v>
          </cell>
          <cell r="K1452">
            <v>0</v>
          </cell>
          <cell r="L1452">
            <v>0</v>
          </cell>
        </row>
        <row r="1453">
          <cell r="G1453">
            <v>2.3424800000000001</v>
          </cell>
          <cell r="H1453">
            <v>36600</v>
          </cell>
          <cell r="I1453">
            <v>0</v>
          </cell>
          <cell r="J1453">
            <v>85734.768000000011</v>
          </cell>
          <cell r="K1453">
            <v>0</v>
          </cell>
          <cell r="L1453">
            <v>0</v>
          </cell>
        </row>
        <row r="1454">
          <cell r="G1454">
            <v>1</v>
          </cell>
          <cell r="H1454">
            <v>61248</v>
          </cell>
          <cell r="I1454">
            <v>0</v>
          </cell>
          <cell r="J1454">
            <v>61248</v>
          </cell>
          <cell r="K1454">
            <v>0</v>
          </cell>
          <cell r="L1454">
            <v>0</v>
          </cell>
        </row>
        <row r="1455">
          <cell r="G1455">
            <v>10.333666035819387</v>
          </cell>
          <cell r="H1455">
            <v>9890.2211538461524</v>
          </cell>
          <cell r="I1455">
            <v>0</v>
          </cell>
          <cell r="J1455">
            <v>0</v>
          </cell>
          <cell r="K1455">
            <v>102202.24242424242</v>
          </cell>
          <cell r="L1455">
            <v>0</v>
          </cell>
        </row>
        <row r="1456">
          <cell r="G1456">
            <v>10.333666035819387</v>
          </cell>
          <cell r="H1456">
            <v>4300.0961538461543</v>
          </cell>
          <cell r="I1456">
            <v>0</v>
          </cell>
          <cell r="J1456">
            <v>0</v>
          </cell>
          <cell r="K1456">
            <v>44435.757575757576</v>
          </cell>
          <cell r="L1456">
            <v>0</v>
          </cell>
        </row>
        <row r="1457">
          <cell r="G1457">
            <v>8.9880000000000012E-3</v>
          </cell>
          <cell r="H1457">
            <v>225574.19865384616</v>
          </cell>
          <cell r="I1457">
            <v>331.98076800000007</v>
          </cell>
          <cell r="J1457">
            <v>1535.2402800000002</v>
          </cell>
          <cell r="K1457">
            <v>160.23984950076925</v>
          </cell>
          <cell r="L1457">
            <v>0</v>
          </cell>
        </row>
        <row r="1458">
          <cell r="G1458">
            <v>8.9880000000000012E-3</v>
          </cell>
          <cell r="H1458">
            <v>4800</v>
          </cell>
          <cell r="I1458">
            <v>0</v>
          </cell>
          <cell r="J1458">
            <v>0</v>
          </cell>
          <cell r="K1458">
            <v>0</v>
          </cell>
          <cell r="L1458">
            <v>43.142400000000009</v>
          </cell>
        </row>
        <row r="1459">
          <cell r="G1459">
            <v>1.1499999999999999</v>
          </cell>
          <cell r="H1459">
            <v>146841.38224950078</v>
          </cell>
          <cell r="I1459">
            <v>0</v>
          </cell>
          <cell r="J1459">
            <v>1688.6758958692587</v>
          </cell>
          <cell r="K1459">
            <v>0</v>
          </cell>
          <cell r="L1459">
            <v>0</v>
          </cell>
        </row>
        <row r="1460">
          <cell r="G1460">
            <v>3</v>
          </cell>
          <cell r="H1460">
            <v>146841.38224950078</v>
          </cell>
          <cell r="I1460">
            <v>4405.2414674850233</v>
          </cell>
          <cell r="J1460">
            <v>0</v>
          </cell>
          <cell r="K1460">
            <v>0</v>
          </cell>
          <cell r="L1460">
            <v>0</v>
          </cell>
        </row>
        <row r="1461">
          <cell r="G1461" t="str">
            <v>12-02-140</v>
          </cell>
          <cell r="H1461">
            <v>771120.48342085513</v>
          </cell>
          <cell r="I1461">
            <v>4737.2222354850237</v>
          </cell>
          <cell r="J1461">
            <v>619541.87893586932</v>
          </cell>
          <cell r="K1461">
            <v>146798.23984950077</v>
          </cell>
          <cell r="L1461">
            <v>43.142400000000009</v>
          </cell>
        </row>
        <row r="1462">
          <cell r="I1462">
            <v>0</v>
          </cell>
          <cell r="J1462">
            <v>0</v>
          </cell>
          <cell r="K1462">
            <v>0</v>
          </cell>
          <cell r="L1462">
            <v>0</v>
          </cell>
        </row>
        <row r="1463">
          <cell r="G1463">
            <v>1</v>
          </cell>
          <cell r="H1463">
            <v>831234.31960000005</v>
          </cell>
          <cell r="I1463">
            <v>0</v>
          </cell>
          <cell r="J1463">
            <v>831234.31960000005</v>
          </cell>
          <cell r="K1463">
            <v>0</v>
          </cell>
          <cell r="L1463">
            <v>0</v>
          </cell>
        </row>
        <row r="1464">
          <cell r="G1464">
            <v>2.7440000000000003E-3</v>
          </cell>
          <cell r="H1464">
            <v>225574.19865384616</v>
          </cell>
          <cell r="I1464">
            <v>101.35238400000001</v>
          </cell>
          <cell r="J1464">
            <v>468.70264000000003</v>
          </cell>
          <cell r="K1464">
            <v>48.92057710615385</v>
          </cell>
          <cell r="L1464">
            <v>0</v>
          </cell>
        </row>
        <row r="1465">
          <cell r="G1465">
            <v>0.39066666666666666</v>
          </cell>
          <cell r="H1465">
            <v>59100</v>
          </cell>
          <cell r="I1465">
            <v>0</v>
          </cell>
          <cell r="J1465">
            <v>23088.400000000001</v>
          </cell>
          <cell r="K1465">
            <v>0</v>
          </cell>
          <cell r="L1465">
            <v>0</v>
          </cell>
        </row>
        <row r="1466">
          <cell r="G1466">
            <v>0.39066666666666666</v>
          </cell>
          <cell r="H1466">
            <v>36600</v>
          </cell>
          <cell r="I1466">
            <v>0</v>
          </cell>
          <cell r="J1466">
            <v>14298.4</v>
          </cell>
          <cell r="K1466">
            <v>0</v>
          </cell>
          <cell r="L1466">
            <v>0</v>
          </cell>
        </row>
        <row r="1467">
          <cell r="G1467">
            <v>1</v>
          </cell>
          <cell r="H1467">
            <v>9250</v>
          </cell>
          <cell r="I1467">
            <v>0</v>
          </cell>
          <cell r="J1467">
            <v>9250</v>
          </cell>
          <cell r="K1467">
            <v>0</v>
          </cell>
          <cell r="L1467">
            <v>0</v>
          </cell>
        </row>
        <row r="1468">
          <cell r="G1468">
            <v>2.7440000000000003E-3</v>
          </cell>
          <cell r="H1468">
            <v>4800</v>
          </cell>
          <cell r="I1468">
            <v>0</v>
          </cell>
          <cell r="J1468">
            <v>0</v>
          </cell>
          <cell r="K1468">
            <v>0</v>
          </cell>
          <cell r="L1468">
            <v>13.171200000000002</v>
          </cell>
        </row>
        <row r="1469">
          <cell r="G1469">
            <v>9.2082930329660062</v>
          </cell>
          <cell r="H1469">
            <v>9890.2211538461524</v>
          </cell>
          <cell r="I1469">
            <v>0</v>
          </cell>
          <cell r="J1469">
            <v>0</v>
          </cell>
          <cell r="K1469">
            <v>91072.054545454535</v>
          </cell>
          <cell r="L1469">
            <v>0</v>
          </cell>
        </row>
        <row r="1470">
          <cell r="G1470">
            <v>9.2082930329660062</v>
          </cell>
          <cell r="H1470">
            <v>4300.0961538461543</v>
          </cell>
          <cell r="I1470">
            <v>0</v>
          </cell>
          <cell r="J1470">
            <v>0</v>
          </cell>
          <cell r="K1470">
            <v>39596.545454545456</v>
          </cell>
          <cell r="L1470">
            <v>0</v>
          </cell>
        </row>
        <row r="1471">
          <cell r="G1471">
            <v>1.1499999999999999</v>
          </cell>
          <cell r="H1471">
            <v>130730.69177710614</v>
          </cell>
          <cell r="I1471">
            <v>0</v>
          </cell>
          <cell r="J1471">
            <v>1503.4029554367205</v>
          </cell>
          <cell r="K1471">
            <v>0</v>
          </cell>
          <cell r="L1471">
            <v>0</v>
          </cell>
        </row>
        <row r="1472">
          <cell r="G1472">
            <v>3</v>
          </cell>
          <cell r="H1472">
            <v>130730.69177710614</v>
          </cell>
          <cell r="I1472">
            <v>3921.9207533131844</v>
          </cell>
          <cell r="J1472">
            <v>0</v>
          </cell>
          <cell r="K1472">
            <v>0</v>
          </cell>
          <cell r="L1472">
            <v>0</v>
          </cell>
        </row>
        <row r="1473">
          <cell r="G1473" t="str">
            <v>12-02-150</v>
          </cell>
          <cell r="H1473">
            <v>1014597.1901098562</v>
          </cell>
          <cell r="I1473">
            <v>4023.2731373131842</v>
          </cell>
          <cell r="J1473">
            <v>879843.22519543685</v>
          </cell>
          <cell r="K1473">
            <v>130717.52057710614</v>
          </cell>
          <cell r="L1473">
            <v>13.171200000000002</v>
          </cell>
        </row>
        <row r="1474">
          <cell r="I1474">
            <v>0</v>
          </cell>
          <cell r="J1474">
            <v>0</v>
          </cell>
          <cell r="K1474">
            <v>0</v>
          </cell>
          <cell r="L1474">
            <v>0</v>
          </cell>
        </row>
        <row r="1475">
          <cell r="G1475">
            <v>1</v>
          </cell>
          <cell r="H1475">
            <v>873788.97759999987</v>
          </cell>
          <cell r="I1475">
            <v>0</v>
          </cell>
          <cell r="J1475">
            <v>873788.97759999987</v>
          </cell>
          <cell r="K1475">
            <v>0</v>
          </cell>
          <cell r="L1475">
            <v>0</v>
          </cell>
        </row>
        <row r="1476">
          <cell r="G1476">
            <v>2.8639999999999998E-3</v>
          </cell>
          <cell r="H1476">
            <v>225574.19865384616</v>
          </cell>
          <cell r="I1476">
            <v>105.78470399999999</v>
          </cell>
          <cell r="J1476">
            <v>489.19983999999994</v>
          </cell>
          <cell r="K1476">
            <v>51.059960944615376</v>
          </cell>
          <cell r="L1476">
            <v>0</v>
          </cell>
        </row>
        <row r="1477">
          <cell r="G1477">
            <v>0.41066666666666668</v>
          </cell>
          <cell r="H1477">
            <v>59100</v>
          </cell>
          <cell r="I1477">
            <v>0</v>
          </cell>
          <cell r="J1477">
            <v>24270.400000000001</v>
          </cell>
          <cell r="K1477">
            <v>0</v>
          </cell>
          <cell r="L1477">
            <v>0</v>
          </cell>
        </row>
        <row r="1478">
          <cell r="G1478">
            <v>0.41066666666666668</v>
          </cell>
          <cell r="H1478">
            <v>36600</v>
          </cell>
          <cell r="I1478">
            <v>0</v>
          </cell>
          <cell r="J1478">
            <v>15030.4</v>
          </cell>
          <cell r="K1478">
            <v>0</v>
          </cell>
          <cell r="L1478">
            <v>0</v>
          </cell>
        </row>
        <row r="1479">
          <cell r="G1479">
            <v>1</v>
          </cell>
          <cell r="H1479">
            <v>9250</v>
          </cell>
          <cell r="I1479">
            <v>0</v>
          </cell>
          <cell r="J1479">
            <v>9250</v>
          </cell>
          <cell r="K1479">
            <v>0</v>
          </cell>
          <cell r="L1479">
            <v>0</v>
          </cell>
        </row>
        <row r="1480">
          <cell r="G1480">
            <v>2.8639999999999998E-3</v>
          </cell>
          <cell r="H1480">
            <v>4800</v>
          </cell>
          <cell r="I1480">
            <v>0</v>
          </cell>
          <cell r="J1480">
            <v>0</v>
          </cell>
          <cell r="K1480">
            <v>0</v>
          </cell>
          <cell r="L1480">
            <v>13.747199999999999</v>
          </cell>
        </row>
        <row r="1481">
          <cell r="G1481">
            <v>9.508709148234205</v>
          </cell>
          <cell r="H1481">
            <v>9890.2211538461524</v>
          </cell>
          <cell r="I1481">
            <v>0</v>
          </cell>
          <cell r="J1481">
            <v>0</v>
          </cell>
          <cell r="K1481">
            <v>94043.236363636359</v>
          </cell>
          <cell r="L1481">
            <v>0</v>
          </cell>
        </row>
        <row r="1482">
          <cell r="G1482">
            <v>9.508709148234205</v>
          </cell>
          <cell r="H1482">
            <v>4300.0961538461543</v>
          </cell>
          <cell r="I1482">
            <v>0</v>
          </cell>
          <cell r="J1482">
            <v>0</v>
          </cell>
          <cell r="K1482">
            <v>40888.363636363647</v>
          </cell>
          <cell r="L1482">
            <v>0</v>
          </cell>
        </row>
        <row r="1483">
          <cell r="G1483">
            <v>1.1499999999999999</v>
          </cell>
          <cell r="H1483">
            <v>134996.40716094463</v>
          </cell>
          <cell r="I1483">
            <v>0</v>
          </cell>
          <cell r="J1483">
            <v>1552.458682350863</v>
          </cell>
          <cell r="K1483">
            <v>0</v>
          </cell>
          <cell r="L1483">
            <v>0</v>
          </cell>
        </row>
        <row r="1484">
          <cell r="G1484">
            <v>3</v>
          </cell>
          <cell r="H1484">
            <v>134996.40716094463</v>
          </cell>
          <cell r="I1484">
            <v>4049.8922148283386</v>
          </cell>
          <cell r="J1484">
            <v>0</v>
          </cell>
          <cell r="K1484">
            <v>0</v>
          </cell>
          <cell r="L1484">
            <v>0</v>
          </cell>
        </row>
        <row r="1485">
          <cell r="G1485" t="str">
            <v>12-02-160</v>
          </cell>
          <cell r="H1485">
            <v>1063533.5202021238</v>
          </cell>
          <cell r="I1485">
            <v>4155.6769188283388</v>
          </cell>
          <cell r="J1485">
            <v>924381.43612235074</v>
          </cell>
          <cell r="K1485">
            <v>134982.65996094461</v>
          </cell>
          <cell r="L1485">
            <v>13.747199999999999</v>
          </cell>
        </row>
        <row r="1486">
          <cell r="I1486">
            <v>0</v>
          </cell>
          <cell r="J1486">
            <v>0</v>
          </cell>
          <cell r="K1486">
            <v>0</v>
          </cell>
          <cell r="L1486">
            <v>0</v>
          </cell>
        </row>
        <row r="1487">
          <cell r="G1487">
            <v>1</v>
          </cell>
          <cell r="H1487">
            <v>133565.53200000001</v>
          </cell>
          <cell r="I1487">
            <v>0</v>
          </cell>
          <cell r="J1487">
            <v>133565.53200000001</v>
          </cell>
          <cell r="K1487">
            <v>0</v>
          </cell>
          <cell r="L1487">
            <v>0</v>
          </cell>
        </row>
        <row r="1488">
          <cell r="G1488">
            <v>1.8579000000000001</v>
          </cell>
          <cell r="H1488">
            <v>85724</v>
          </cell>
          <cell r="I1488">
            <v>0</v>
          </cell>
          <cell r="J1488">
            <v>159266.61960000001</v>
          </cell>
          <cell r="K1488">
            <v>0</v>
          </cell>
          <cell r="L1488">
            <v>0</v>
          </cell>
        </row>
        <row r="1489">
          <cell r="G1489">
            <v>3</v>
          </cell>
          <cell r="H1489">
            <v>1800</v>
          </cell>
          <cell r="I1489">
            <v>0</v>
          </cell>
          <cell r="J1489">
            <v>5400</v>
          </cell>
          <cell r="K1489">
            <v>0</v>
          </cell>
          <cell r="L1489">
            <v>0</v>
          </cell>
        </row>
        <row r="1490">
          <cell r="G1490">
            <v>0.28120000000000001</v>
          </cell>
          <cell r="H1490">
            <v>8590</v>
          </cell>
          <cell r="I1490">
            <v>0</v>
          </cell>
          <cell r="J1490">
            <v>2415.5080000000003</v>
          </cell>
          <cell r="K1490">
            <v>0</v>
          </cell>
          <cell r="L1490">
            <v>0</v>
          </cell>
        </row>
        <row r="1491">
          <cell r="G1491">
            <v>0.47199999999999998</v>
          </cell>
          <cell r="H1491">
            <v>59100</v>
          </cell>
          <cell r="I1491">
            <v>0</v>
          </cell>
          <cell r="J1491">
            <v>27895.199999999997</v>
          </cell>
          <cell r="K1491">
            <v>0</v>
          </cell>
          <cell r="L1491">
            <v>0</v>
          </cell>
        </row>
        <row r="1492">
          <cell r="G1492">
            <v>1.6780000000000002</v>
          </cell>
          <cell r="H1492">
            <v>36600</v>
          </cell>
          <cell r="I1492">
            <v>0</v>
          </cell>
          <cell r="J1492">
            <v>61414.8</v>
          </cell>
          <cell r="K1492">
            <v>0</v>
          </cell>
          <cell r="L1492">
            <v>0</v>
          </cell>
        </row>
        <row r="1493">
          <cell r="G1493">
            <v>1</v>
          </cell>
          <cell r="H1493">
            <v>61248</v>
          </cell>
          <cell r="I1493">
            <v>0</v>
          </cell>
          <cell r="J1493">
            <v>61248</v>
          </cell>
          <cell r="K1493">
            <v>0</v>
          </cell>
          <cell r="L1493">
            <v>0</v>
          </cell>
        </row>
        <row r="1494">
          <cell r="G1494">
            <v>7.5049766464538052</v>
          </cell>
          <cell r="H1494">
            <v>9890.2211538461524</v>
          </cell>
          <cell r="I1494">
            <v>0</v>
          </cell>
          <cell r="J1494">
            <v>0</v>
          </cell>
          <cell r="K1494">
            <v>74225.878787878784</v>
          </cell>
          <cell r="L1494">
            <v>0</v>
          </cell>
        </row>
        <row r="1495">
          <cell r="G1495">
            <v>7.5049766464538052</v>
          </cell>
          <cell r="H1495">
            <v>4300.0961538461543</v>
          </cell>
          <cell r="I1495">
            <v>0</v>
          </cell>
          <cell r="J1495">
            <v>0</v>
          </cell>
          <cell r="K1495">
            <v>32272.121212121216</v>
          </cell>
          <cell r="L1495">
            <v>0</v>
          </cell>
        </row>
        <row r="1496">
          <cell r="G1496">
            <v>8.2439999999999996E-3</v>
          </cell>
          <cell r="H1496">
            <v>225574.19865384616</v>
          </cell>
          <cell r="I1496">
            <v>304.500384</v>
          </cell>
          <cell r="J1496">
            <v>1408.1576399999999</v>
          </cell>
          <cell r="K1496">
            <v>146.97566970230767</v>
          </cell>
          <cell r="L1496">
            <v>0</v>
          </cell>
        </row>
        <row r="1497">
          <cell r="G1497">
            <v>8.2439999999999996E-3</v>
          </cell>
          <cell r="H1497">
            <v>4800</v>
          </cell>
          <cell r="I1497">
            <v>0</v>
          </cell>
          <cell r="J1497">
            <v>0</v>
          </cell>
          <cell r="K1497">
            <v>0</v>
          </cell>
          <cell r="L1497">
            <v>39.571199999999997</v>
          </cell>
        </row>
        <row r="1498">
          <cell r="G1498">
            <v>1.1499999999999999</v>
          </cell>
          <cell r="H1498">
            <v>106684.54686970232</v>
          </cell>
          <cell r="I1498">
            <v>0</v>
          </cell>
          <cell r="J1498">
            <v>1226.8722890015765</v>
          </cell>
          <cell r="K1498">
            <v>0</v>
          </cell>
          <cell r="L1498">
            <v>0</v>
          </cell>
        </row>
        <row r="1499">
          <cell r="G1499">
            <v>3</v>
          </cell>
          <cell r="H1499">
            <v>106684.54686970232</v>
          </cell>
          <cell r="I1499">
            <v>3200.5364060910697</v>
          </cell>
          <cell r="J1499">
            <v>0</v>
          </cell>
          <cell r="K1499">
            <v>0</v>
          </cell>
          <cell r="L1499">
            <v>0</v>
          </cell>
        </row>
        <row r="1500">
          <cell r="G1500" t="str">
            <v>12-02-170</v>
          </cell>
          <cell r="H1500">
            <v>564030.27318879496</v>
          </cell>
          <cell r="I1500">
            <v>3505.0367900910696</v>
          </cell>
          <cell r="J1500">
            <v>453840.68952900154</v>
          </cell>
          <cell r="K1500">
            <v>106644.97566970231</v>
          </cell>
          <cell r="L1500">
            <v>39.571199999999997</v>
          </cell>
        </row>
        <row r="1501">
          <cell r="I1501">
            <v>0</v>
          </cell>
          <cell r="J1501">
            <v>0</v>
          </cell>
          <cell r="K1501">
            <v>0</v>
          </cell>
          <cell r="L1501">
            <v>0</v>
          </cell>
        </row>
        <row r="1502">
          <cell r="G1502">
            <v>1</v>
          </cell>
          <cell r="H1502">
            <v>133565.53200000001</v>
          </cell>
          <cell r="I1502">
            <v>0</v>
          </cell>
          <cell r="J1502">
            <v>133565.53200000001</v>
          </cell>
          <cell r="K1502">
            <v>0</v>
          </cell>
          <cell r="L1502">
            <v>0</v>
          </cell>
        </row>
        <row r="1503">
          <cell r="G1503">
            <v>3.6025</v>
          </cell>
          <cell r="H1503">
            <v>85724</v>
          </cell>
          <cell r="I1503">
            <v>0</v>
          </cell>
          <cell r="J1503">
            <v>308820.71000000002</v>
          </cell>
          <cell r="K1503">
            <v>0</v>
          </cell>
          <cell r="L1503">
            <v>0</v>
          </cell>
        </row>
        <row r="1504">
          <cell r="G1504">
            <v>3</v>
          </cell>
          <cell r="H1504">
            <v>1800</v>
          </cell>
          <cell r="I1504">
            <v>0</v>
          </cell>
          <cell r="J1504">
            <v>5400</v>
          </cell>
          <cell r="K1504">
            <v>0</v>
          </cell>
          <cell r="L1504">
            <v>0</v>
          </cell>
        </row>
        <row r="1505">
          <cell r="G1505">
            <v>0.438</v>
          </cell>
          <cell r="H1505">
            <v>8590</v>
          </cell>
          <cell r="I1505">
            <v>0</v>
          </cell>
          <cell r="J1505">
            <v>3762.42</v>
          </cell>
          <cell r="K1505">
            <v>0</v>
          </cell>
          <cell r="L1505">
            <v>0</v>
          </cell>
        </row>
        <row r="1506">
          <cell r="G1506">
            <v>0.87333333333333329</v>
          </cell>
          <cell r="H1506">
            <v>59100</v>
          </cell>
          <cell r="I1506">
            <v>0</v>
          </cell>
          <cell r="J1506">
            <v>51614</v>
          </cell>
          <cell r="K1506">
            <v>0</v>
          </cell>
          <cell r="L1506">
            <v>0</v>
          </cell>
        </row>
        <row r="1507">
          <cell r="G1507">
            <v>4.2733333333333334</v>
          </cell>
          <cell r="H1507">
            <v>36600</v>
          </cell>
          <cell r="I1507">
            <v>0</v>
          </cell>
          <cell r="J1507">
            <v>156404</v>
          </cell>
          <cell r="K1507">
            <v>0</v>
          </cell>
          <cell r="L1507">
            <v>0</v>
          </cell>
        </row>
        <row r="1508">
          <cell r="G1508">
            <v>1</v>
          </cell>
          <cell r="H1508">
            <v>61248</v>
          </cell>
          <cell r="I1508">
            <v>0</v>
          </cell>
          <cell r="J1508">
            <v>61248</v>
          </cell>
          <cell r="K1508">
            <v>0</v>
          </cell>
          <cell r="L1508">
            <v>0</v>
          </cell>
        </row>
        <row r="1509">
          <cell r="G1509">
            <v>8.2716966403824941</v>
          </cell>
          <cell r="H1509">
            <v>9890.2211538461524</v>
          </cell>
          <cell r="I1509">
            <v>0</v>
          </cell>
          <cell r="J1509">
            <v>0</v>
          </cell>
          <cell r="K1509">
            <v>81808.909090909088</v>
          </cell>
          <cell r="L1509">
            <v>0</v>
          </cell>
        </row>
        <row r="1510">
          <cell r="G1510">
            <v>8.2716966403824941</v>
          </cell>
          <cell r="H1510">
            <v>4300.0961538461543</v>
          </cell>
          <cell r="I1510">
            <v>0</v>
          </cell>
          <cell r="J1510">
            <v>0</v>
          </cell>
          <cell r="K1510">
            <v>35569.090909090919</v>
          </cell>
          <cell r="L1510">
            <v>0</v>
          </cell>
        </row>
        <row r="1511">
          <cell r="G1511">
            <v>1.158E-2</v>
          </cell>
          <cell r="H1511">
            <v>225574.19865384616</v>
          </cell>
          <cell r="I1511">
            <v>427.71888000000001</v>
          </cell>
          <cell r="J1511">
            <v>1977.9798000000001</v>
          </cell>
          <cell r="K1511">
            <v>206.45054041153847</v>
          </cell>
          <cell r="L1511">
            <v>0</v>
          </cell>
        </row>
        <row r="1512">
          <cell r="G1512">
            <v>1.158E-2</v>
          </cell>
          <cell r="H1512">
            <v>4800</v>
          </cell>
          <cell r="I1512">
            <v>0</v>
          </cell>
          <cell r="J1512">
            <v>0</v>
          </cell>
          <cell r="K1512">
            <v>0</v>
          </cell>
          <cell r="L1512">
            <v>55.584000000000003</v>
          </cell>
        </row>
        <row r="1513">
          <cell r="G1513">
            <v>1.1499999999999999</v>
          </cell>
          <cell r="H1513">
            <v>117640.03454041154</v>
          </cell>
          <cell r="I1513">
            <v>0</v>
          </cell>
          <cell r="J1513">
            <v>1352.8603972147328</v>
          </cell>
          <cell r="K1513">
            <v>0</v>
          </cell>
          <cell r="L1513">
            <v>0</v>
          </cell>
        </row>
        <row r="1514">
          <cell r="G1514">
            <v>3</v>
          </cell>
          <cell r="H1514">
            <v>117640.03454041154</v>
          </cell>
          <cell r="I1514">
            <v>3529.201036212346</v>
          </cell>
          <cell r="J1514">
            <v>0</v>
          </cell>
          <cell r="K1514">
            <v>0</v>
          </cell>
          <cell r="L1514">
            <v>0</v>
          </cell>
        </row>
        <row r="1515">
          <cell r="G1515" t="str">
            <v>12-02-180</v>
          </cell>
          <cell r="H1515">
            <v>845742.45665383863</v>
          </cell>
          <cell r="I1515">
            <v>3956.9199162123459</v>
          </cell>
          <cell r="J1515">
            <v>724145.50219721475</v>
          </cell>
          <cell r="K1515">
            <v>117584.45054041153</v>
          </cell>
          <cell r="L1515">
            <v>55.584000000000003</v>
          </cell>
        </row>
        <row r="1516">
          <cell r="I1516">
            <v>0</v>
          </cell>
          <cell r="J1516">
            <v>0</v>
          </cell>
          <cell r="K1516">
            <v>0</v>
          </cell>
          <cell r="L1516">
            <v>0</v>
          </cell>
        </row>
        <row r="1517">
          <cell r="G1517">
            <v>1</v>
          </cell>
          <cell r="H1517">
            <v>1548077.9999999995</v>
          </cell>
          <cell r="I1517">
            <v>0</v>
          </cell>
          <cell r="J1517">
            <v>1548077.9999999995</v>
          </cell>
          <cell r="K1517">
            <v>0</v>
          </cell>
          <cell r="L1517">
            <v>0</v>
          </cell>
        </row>
        <row r="1518">
          <cell r="G1518">
            <v>2.5560000000000001E-3</v>
          </cell>
          <cell r="H1518">
            <v>225574.19865384616</v>
          </cell>
          <cell r="I1518">
            <v>94.408416000000003</v>
          </cell>
          <cell r="J1518">
            <v>436.59036000000003</v>
          </cell>
          <cell r="K1518">
            <v>45.568875759230771</v>
          </cell>
          <cell r="L1518">
            <v>0</v>
          </cell>
        </row>
        <row r="1519">
          <cell r="G1519">
            <v>0.59313333333333329</v>
          </cell>
          <cell r="H1519">
            <v>59100</v>
          </cell>
          <cell r="I1519">
            <v>0</v>
          </cell>
          <cell r="J1519">
            <v>35054.18</v>
          </cell>
          <cell r="K1519">
            <v>0</v>
          </cell>
          <cell r="L1519">
            <v>0</v>
          </cell>
        </row>
        <row r="1520">
          <cell r="G1520">
            <v>0.59313333333333329</v>
          </cell>
          <cell r="H1520">
            <v>36600</v>
          </cell>
          <cell r="I1520">
            <v>0</v>
          </cell>
          <cell r="J1520">
            <v>21708.679999999997</v>
          </cell>
          <cell r="K1520">
            <v>0</v>
          </cell>
          <cell r="L1520">
            <v>0</v>
          </cell>
        </row>
        <row r="1521">
          <cell r="G1521">
            <v>1</v>
          </cell>
          <cell r="H1521">
            <v>73312</v>
          </cell>
          <cell r="I1521">
            <v>0</v>
          </cell>
          <cell r="J1521">
            <v>73312</v>
          </cell>
          <cell r="K1521">
            <v>0</v>
          </cell>
          <cell r="L1521">
            <v>0</v>
          </cell>
        </row>
        <row r="1522">
          <cell r="G1522">
            <v>2.5560000000000001E-3</v>
          </cell>
          <cell r="H1522">
            <v>4800</v>
          </cell>
          <cell r="I1522">
            <v>0</v>
          </cell>
          <cell r="J1522">
            <v>0</v>
          </cell>
          <cell r="K1522">
            <v>0</v>
          </cell>
          <cell r="L1522">
            <v>12.268800000000001</v>
          </cell>
        </row>
        <row r="1523">
          <cell r="G1523">
            <v>11.556920570838864</v>
          </cell>
          <cell r="H1523">
            <v>9890.2211538461524</v>
          </cell>
          <cell r="I1523">
            <v>0</v>
          </cell>
          <cell r="J1523">
            <v>0</v>
          </cell>
          <cell r="K1523">
            <v>114300.50030303029</v>
          </cell>
          <cell r="L1523">
            <v>0</v>
          </cell>
        </row>
        <row r="1524">
          <cell r="G1524">
            <v>11.556920570838864</v>
          </cell>
          <cell r="H1524">
            <v>4300.0961538461543</v>
          </cell>
          <cell r="I1524">
            <v>0</v>
          </cell>
          <cell r="J1524">
            <v>0</v>
          </cell>
          <cell r="K1524">
            <v>49695.869696969698</v>
          </cell>
          <cell r="L1524">
            <v>0</v>
          </cell>
        </row>
        <row r="1525">
          <cell r="G1525">
            <v>1.1499999999999999</v>
          </cell>
          <cell r="H1525">
            <v>164054.20767575921</v>
          </cell>
          <cell r="I1525">
            <v>0</v>
          </cell>
          <cell r="J1525">
            <v>1886.6233882712309</v>
          </cell>
          <cell r="K1525">
            <v>0</v>
          </cell>
          <cell r="L1525">
            <v>0</v>
          </cell>
        </row>
        <row r="1526">
          <cell r="G1526">
            <v>3</v>
          </cell>
          <cell r="H1526">
            <v>164054.20767575921</v>
          </cell>
          <cell r="I1526">
            <v>4921.6262302727764</v>
          </cell>
          <cell r="J1526">
            <v>0</v>
          </cell>
          <cell r="K1526">
            <v>0</v>
          </cell>
          <cell r="L1526">
            <v>0</v>
          </cell>
        </row>
        <row r="1527">
          <cell r="G1527" t="str">
            <v>12-02-190</v>
          </cell>
          <cell r="H1527">
            <v>1849546.3160703029</v>
          </cell>
          <cell r="I1527">
            <v>5016.0346462727766</v>
          </cell>
          <cell r="J1527">
            <v>1680476.0737482707</v>
          </cell>
          <cell r="K1527">
            <v>164041.93887575922</v>
          </cell>
          <cell r="L1527">
            <v>12.268800000000001</v>
          </cell>
        </row>
        <row r="1528">
          <cell r="I1528">
            <v>0</v>
          </cell>
          <cell r="J1528">
            <v>0</v>
          </cell>
          <cell r="K1528">
            <v>0</v>
          </cell>
          <cell r="L1528">
            <v>0</v>
          </cell>
        </row>
        <row r="1529">
          <cell r="G1529">
            <v>1</v>
          </cell>
          <cell r="H1529">
            <v>1736380.7999999998</v>
          </cell>
          <cell r="I1529">
            <v>0</v>
          </cell>
          <cell r="J1529">
            <v>1736380.7999999998</v>
          </cell>
          <cell r="K1529">
            <v>0</v>
          </cell>
          <cell r="L1529">
            <v>0</v>
          </cell>
        </row>
        <row r="1530">
          <cell r="G1530">
            <v>3.1120000000000002E-3</v>
          </cell>
          <cell r="H1530">
            <v>225574.19865384616</v>
          </cell>
          <cell r="I1530">
            <v>114.94483200000001</v>
          </cell>
          <cell r="J1530">
            <v>531.56072000000006</v>
          </cell>
          <cell r="K1530">
            <v>55.481354210769233</v>
          </cell>
          <cell r="L1530">
            <v>0</v>
          </cell>
        </row>
        <row r="1531">
          <cell r="G1531">
            <v>0.66528000000000009</v>
          </cell>
          <cell r="H1531">
            <v>59100</v>
          </cell>
          <cell r="I1531">
            <v>0</v>
          </cell>
          <cell r="J1531">
            <v>39318.048000000003</v>
          </cell>
          <cell r="K1531">
            <v>0</v>
          </cell>
          <cell r="L1531">
            <v>0</v>
          </cell>
        </row>
        <row r="1532">
          <cell r="G1532">
            <v>0.66528000000000009</v>
          </cell>
          <cell r="H1532">
            <v>36600</v>
          </cell>
          <cell r="I1532">
            <v>0</v>
          </cell>
          <cell r="J1532">
            <v>24349.248000000003</v>
          </cell>
          <cell r="K1532">
            <v>0</v>
          </cell>
          <cell r="L1532">
            <v>0</v>
          </cell>
        </row>
        <row r="1533">
          <cell r="G1533">
            <v>1</v>
          </cell>
          <cell r="H1533">
            <v>73312</v>
          </cell>
          <cell r="I1533">
            <v>0</v>
          </cell>
          <cell r="J1533">
            <v>73312</v>
          </cell>
          <cell r="K1533">
            <v>0</v>
          </cell>
          <cell r="L1533">
            <v>0</v>
          </cell>
        </row>
        <row r="1534">
          <cell r="G1534">
            <v>3.1120000000000002E-3</v>
          </cell>
          <cell r="H1534">
            <v>4800</v>
          </cell>
          <cell r="I1534">
            <v>0</v>
          </cell>
          <cell r="J1534">
            <v>0</v>
          </cell>
          <cell r="K1534">
            <v>0</v>
          </cell>
          <cell r="L1534">
            <v>14.937600000000002</v>
          </cell>
        </row>
        <row r="1535">
          <cell r="G1535">
            <v>12.606175614059698</v>
          </cell>
          <cell r="H1535">
            <v>9890.2211538461524</v>
          </cell>
          <cell r="I1535">
            <v>0</v>
          </cell>
          <cell r="J1535">
            <v>0</v>
          </cell>
          <cell r="K1535">
            <v>124677.86472727272</v>
          </cell>
          <cell r="L1535">
            <v>0</v>
          </cell>
        </row>
        <row r="1536">
          <cell r="G1536">
            <v>12.606175614059698</v>
          </cell>
          <cell r="H1536">
            <v>4300.0961538461543</v>
          </cell>
          <cell r="I1536">
            <v>0</v>
          </cell>
          <cell r="J1536">
            <v>0</v>
          </cell>
          <cell r="K1536">
            <v>54207.76727272728</v>
          </cell>
          <cell r="L1536">
            <v>0</v>
          </cell>
        </row>
        <row r="1537">
          <cell r="G1537">
            <v>1.1499999999999999</v>
          </cell>
          <cell r="H1537">
            <v>178956.05095421078</v>
          </cell>
          <cell r="I1537">
            <v>0</v>
          </cell>
          <cell r="J1537">
            <v>2057.9945859734235</v>
          </cell>
          <cell r="K1537">
            <v>0</v>
          </cell>
          <cell r="L1537">
            <v>0</v>
          </cell>
        </row>
        <row r="1538">
          <cell r="G1538">
            <v>3</v>
          </cell>
          <cell r="H1538">
            <v>178956.05095421078</v>
          </cell>
          <cell r="I1538">
            <v>5368.6815286263227</v>
          </cell>
          <cell r="J1538">
            <v>0</v>
          </cell>
          <cell r="K1538">
            <v>0</v>
          </cell>
          <cell r="L1538">
            <v>0</v>
          </cell>
        </row>
        <row r="1539">
          <cell r="G1539" t="str">
            <v>12-02-200</v>
          </cell>
          <cell r="H1539">
            <v>2060389.3286208103</v>
          </cell>
          <cell r="I1539">
            <v>5483.6263606263228</v>
          </cell>
          <cell r="J1539">
            <v>1875949.6513059731</v>
          </cell>
          <cell r="K1539">
            <v>178941.11335421077</v>
          </cell>
          <cell r="L1539">
            <v>14.937600000000002</v>
          </cell>
        </row>
        <row r="1540">
          <cell r="I1540">
            <v>0</v>
          </cell>
          <cell r="J1540">
            <v>0</v>
          </cell>
          <cell r="K1540">
            <v>0</v>
          </cell>
          <cell r="L1540">
            <v>0</v>
          </cell>
        </row>
        <row r="1541">
          <cell r="G1541">
            <v>1</v>
          </cell>
          <cell r="H1541">
            <v>133565.53200000001</v>
          </cell>
          <cell r="I1541">
            <v>0</v>
          </cell>
          <cell r="J1541">
            <v>133565.53200000001</v>
          </cell>
          <cell r="K1541">
            <v>0</v>
          </cell>
          <cell r="L1541">
            <v>0</v>
          </cell>
        </row>
        <row r="1542">
          <cell r="G1542">
            <v>0.95700000000000007</v>
          </cell>
          <cell r="H1542">
            <v>85724</v>
          </cell>
          <cell r="I1542">
            <v>0</v>
          </cell>
          <cell r="J1542">
            <v>82037.868000000002</v>
          </cell>
          <cell r="K1542">
            <v>0</v>
          </cell>
          <cell r="L1542">
            <v>0</v>
          </cell>
        </row>
        <row r="1543">
          <cell r="G1543">
            <v>3</v>
          </cell>
          <cell r="H1543">
            <v>1800</v>
          </cell>
          <cell r="I1543">
            <v>0</v>
          </cell>
          <cell r="J1543">
            <v>5400</v>
          </cell>
          <cell r="K1543">
            <v>0</v>
          </cell>
          <cell r="L1543">
            <v>0</v>
          </cell>
        </row>
        <row r="1544">
          <cell r="G1544">
            <v>0.11599999999999999</v>
          </cell>
          <cell r="H1544">
            <v>8590</v>
          </cell>
          <cell r="I1544">
            <v>0</v>
          </cell>
          <cell r="J1544">
            <v>996.43999999999994</v>
          </cell>
          <cell r="K1544">
            <v>0</v>
          </cell>
          <cell r="L1544">
            <v>0</v>
          </cell>
        </row>
        <row r="1545">
          <cell r="G1545">
            <v>0.23199999999999998</v>
          </cell>
          <cell r="H1545">
            <v>59100</v>
          </cell>
          <cell r="I1545">
            <v>0</v>
          </cell>
          <cell r="J1545">
            <v>13711.199999999999</v>
          </cell>
          <cell r="K1545">
            <v>0</v>
          </cell>
          <cell r="L1545">
            <v>0</v>
          </cell>
        </row>
        <row r="1546">
          <cell r="G1546">
            <v>0.23199999999999998</v>
          </cell>
          <cell r="H1546">
            <v>36600</v>
          </cell>
          <cell r="I1546">
            <v>0</v>
          </cell>
          <cell r="J1546">
            <v>8491.1999999999989</v>
          </cell>
          <cell r="K1546">
            <v>0</v>
          </cell>
          <cell r="L1546">
            <v>0</v>
          </cell>
        </row>
        <row r="1547">
          <cell r="G1547">
            <v>1</v>
          </cell>
          <cell r="H1547">
            <v>61248</v>
          </cell>
          <cell r="I1547">
            <v>0</v>
          </cell>
          <cell r="J1547">
            <v>61248</v>
          </cell>
          <cell r="K1547">
            <v>0</v>
          </cell>
          <cell r="L1547">
            <v>0</v>
          </cell>
        </row>
        <row r="1548">
          <cell r="G1548">
            <v>7.2287319427589107</v>
          </cell>
          <cell r="H1548">
            <v>9890.2211538461524</v>
          </cell>
          <cell r="I1548">
            <v>0</v>
          </cell>
          <cell r="J1548">
            <v>0</v>
          </cell>
          <cell r="K1548">
            <v>71493.757575757569</v>
          </cell>
          <cell r="L1548">
            <v>0</v>
          </cell>
        </row>
        <row r="1549">
          <cell r="G1549">
            <v>7.2287319427589107</v>
          </cell>
          <cell r="H1549">
            <v>4300.0961538461543</v>
          </cell>
          <cell r="I1549">
            <v>0</v>
          </cell>
          <cell r="J1549">
            <v>0</v>
          </cell>
          <cell r="K1549">
            <v>31084.242424242428</v>
          </cell>
          <cell r="L1549">
            <v>0</v>
          </cell>
        </row>
        <row r="1550">
          <cell r="G1550">
            <v>6.9599999999999992E-3</v>
          </cell>
          <cell r="H1550">
            <v>225574.19865384616</v>
          </cell>
          <cell r="I1550">
            <v>257.07455999999996</v>
          </cell>
          <cell r="J1550">
            <v>1188.8375999999998</v>
          </cell>
          <cell r="K1550">
            <v>124.08426263076922</v>
          </cell>
          <cell r="L1550">
            <v>0</v>
          </cell>
        </row>
        <row r="1551">
          <cell r="G1551">
            <v>6.9599999999999992E-3</v>
          </cell>
          <cell r="H1551">
            <v>4800</v>
          </cell>
          <cell r="I1551">
            <v>0</v>
          </cell>
          <cell r="J1551">
            <v>0</v>
          </cell>
          <cell r="K1551">
            <v>0</v>
          </cell>
          <cell r="L1551">
            <v>33.407999999999994</v>
          </cell>
        </row>
        <row r="1552">
          <cell r="G1552">
            <v>1.1499999999999999</v>
          </cell>
          <cell r="H1552">
            <v>102735.49226263077</v>
          </cell>
          <cell r="I1552">
            <v>0</v>
          </cell>
          <cell r="J1552">
            <v>1181.4581610202538</v>
          </cell>
          <cell r="K1552">
            <v>0</v>
          </cell>
          <cell r="L1552">
            <v>0</v>
          </cell>
        </row>
        <row r="1553">
          <cell r="G1553">
            <v>3</v>
          </cell>
          <cell r="H1553">
            <v>102735.49226263077</v>
          </cell>
          <cell r="I1553">
            <v>3082.0647678789228</v>
          </cell>
          <cell r="J1553">
            <v>0</v>
          </cell>
          <cell r="K1553">
            <v>0</v>
          </cell>
          <cell r="L1553">
            <v>0</v>
          </cell>
        </row>
        <row r="1554">
          <cell r="G1554" t="str">
            <v>12-02-210</v>
          </cell>
          <cell r="H1554">
            <v>413895.16735153005</v>
          </cell>
          <cell r="I1554">
            <v>3339.1393278789228</v>
          </cell>
          <cell r="J1554">
            <v>307820.53576102032</v>
          </cell>
          <cell r="K1554">
            <v>102702.08426263077</v>
          </cell>
          <cell r="L1554">
            <v>33.407999999999994</v>
          </cell>
        </row>
        <row r="1555">
          <cell r="I1555">
            <v>0</v>
          </cell>
          <cell r="J1555">
            <v>0</v>
          </cell>
          <cell r="K1555">
            <v>0</v>
          </cell>
          <cell r="L1555">
            <v>0</v>
          </cell>
        </row>
        <row r="1556">
          <cell r="G1556">
            <v>1</v>
          </cell>
          <cell r="H1556">
            <v>133565.53200000001</v>
          </cell>
          <cell r="I1556">
            <v>0</v>
          </cell>
          <cell r="J1556">
            <v>133565.53200000001</v>
          </cell>
          <cell r="K1556">
            <v>0</v>
          </cell>
          <cell r="L1556">
            <v>0</v>
          </cell>
        </row>
        <row r="1557">
          <cell r="G1557">
            <v>0.92400000000000004</v>
          </cell>
          <cell r="H1557">
            <v>85724</v>
          </cell>
          <cell r="I1557">
            <v>0</v>
          </cell>
          <cell r="J1557">
            <v>79208.97600000001</v>
          </cell>
          <cell r="K1557">
            <v>0</v>
          </cell>
          <cell r="L1557">
            <v>0</v>
          </cell>
        </row>
        <row r="1558">
          <cell r="G1558">
            <v>3</v>
          </cell>
          <cell r="H1558">
            <v>1800</v>
          </cell>
          <cell r="I1558">
            <v>0</v>
          </cell>
          <cell r="J1558">
            <v>5400</v>
          </cell>
          <cell r="K1558">
            <v>0</v>
          </cell>
          <cell r="L1558">
            <v>0</v>
          </cell>
        </row>
        <row r="1559">
          <cell r="G1559">
            <v>0.11199999999999999</v>
          </cell>
          <cell r="H1559">
            <v>8590</v>
          </cell>
          <cell r="I1559">
            <v>0</v>
          </cell>
          <cell r="J1559">
            <v>962.07999999999993</v>
          </cell>
          <cell r="K1559">
            <v>0</v>
          </cell>
          <cell r="L1559">
            <v>0</v>
          </cell>
        </row>
        <row r="1560">
          <cell r="G1560">
            <v>0.22399999999999998</v>
          </cell>
          <cell r="H1560">
            <v>59100</v>
          </cell>
          <cell r="I1560">
            <v>0</v>
          </cell>
          <cell r="J1560">
            <v>13238.399999999998</v>
          </cell>
          <cell r="K1560">
            <v>0</v>
          </cell>
          <cell r="L1560">
            <v>0</v>
          </cell>
        </row>
        <row r="1561">
          <cell r="G1561">
            <v>0.22399999999999998</v>
          </cell>
          <cell r="H1561">
            <v>36600</v>
          </cell>
          <cell r="I1561">
            <v>0</v>
          </cell>
          <cell r="J1561">
            <v>8198.4</v>
          </cell>
          <cell r="K1561">
            <v>0</v>
          </cell>
          <cell r="L1561">
            <v>0</v>
          </cell>
        </row>
        <row r="1562">
          <cell r="G1562">
            <v>1</v>
          </cell>
          <cell r="H1562">
            <v>61248</v>
          </cell>
          <cell r="I1562">
            <v>0</v>
          </cell>
          <cell r="J1562">
            <v>61248</v>
          </cell>
          <cell r="K1562">
            <v>0</v>
          </cell>
          <cell r="L1562">
            <v>0</v>
          </cell>
        </row>
        <row r="1563">
          <cell r="G1563">
            <v>7.1159790024752798</v>
          </cell>
          <cell r="H1563">
            <v>9890.2211538461524</v>
          </cell>
          <cell r="I1563">
            <v>0</v>
          </cell>
          <cell r="J1563">
            <v>0</v>
          </cell>
          <cell r="K1563">
            <v>70378.606060606049</v>
          </cell>
          <cell r="L1563">
            <v>0</v>
          </cell>
        </row>
        <row r="1564">
          <cell r="G1564">
            <v>7.1159790024752798</v>
          </cell>
          <cell r="H1564">
            <v>4300.0961538461543</v>
          </cell>
          <cell r="I1564">
            <v>0</v>
          </cell>
          <cell r="J1564">
            <v>0</v>
          </cell>
          <cell r="K1564">
            <v>30599.393939393944</v>
          </cell>
          <cell r="L1564">
            <v>0</v>
          </cell>
        </row>
        <row r="1565">
          <cell r="G1565">
            <v>6.7199999999999994E-3</v>
          </cell>
          <cell r="H1565">
            <v>225574.19865384616</v>
          </cell>
          <cell r="I1565">
            <v>248.20991999999998</v>
          </cell>
          <cell r="J1565">
            <v>1147.8431999999998</v>
          </cell>
          <cell r="K1565">
            <v>119.80549495384614</v>
          </cell>
          <cell r="L1565">
            <v>0</v>
          </cell>
        </row>
        <row r="1566">
          <cell r="G1566">
            <v>6.7199999999999994E-3</v>
          </cell>
          <cell r="H1566">
            <v>4800</v>
          </cell>
          <cell r="I1566">
            <v>0</v>
          </cell>
          <cell r="J1566">
            <v>0</v>
          </cell>
          <cell r="K1566">
            <v>0</v>
          </cell>
          <cell r="L1566">
            <v>32.256</v>
          </cell>
        </row>
        <row r="1567">
          <cell r="G1567">
            <v>1.1499999999999999</v>
          </cell>
          <cell r="H1567">
            <v>101130.06149495384</v>
          </cell>
          <cell r="I1567">
            <v>0</v>
          </cell>
          <cell r="J1567">
            <v>1162.9957071919691</v>
          </cell>
          <cell r="K1567">
            <v>0</v>
          </cell>
          <cell r="L1567">
            <v>0</v>
          </cell>
        </row>
        <row r="1568">
          <cell r="G1568">
            <v>3</v>
          </cell>
          <cell r="H1568">
            <v>101130.06149495384</v>
          </cell>
          <cell r="I1568">
            <v>3033.9018448486154</v>
          </cell>
          <cell r="J1568">
            <v>0</v>
          </cell>
          <cell r="K1568">
            <v>0</v>
          </cell>
          <cell r="L1568">
            <v>0</v>
          </cell>
        </row>
        <row r="1569">
          <cell r="G1569" t="str">
            <v>12-02-220</v>
          </cell>
          <cell r="H1569">
            <v>408544.40016699448</v>
          </cell>
          <cell r="I1569">
            <v>3282.1117648486152</v>
          </cell>
          <cell r="J1569">
            <v>304132.22690719203</v>
          </cell>
          <cell r="K1569">
            <v>101097.80549495385</v>
          </cell>
          <cell r="L1569">
            <v>32.256</v>
          </cell>
        </row>
        <row r="1570">
          <cell r="I1570">
            <v>0</v>
          </cell>
          <cell r="J1570">
            <v>0</v>
          </cell>
          <cell r="K1570">
            <v>0</v>
          </cell>
          <cell r="L1570">
            <v>0</v>
          </cell>
        </row>
        <row r="1571">
          <cell r="G1571">
            <v>1</v>
          </cell>
          <cell r="H1571">
            <v>1071840</v>
          </cell>
          <cell r="I1571">
            <v>0</v>
          </cell>
          <cell r="J1571">
            <v>1071840</v>
          </cell>
          <cell r="K1571">
            <v>0</v>
          </cell>
          <cell r="L1571">
            <v>0</v>
          </cell>
        </row>
        <row r="1572">
          <cell r="G1572">
            <v>2.8639999999999998E-3</v>
          </cell>
          <cell r="H1572">
            <v>225574.19865384616</v>
          </cell>
          <cell r="I1572">
            <v>105.78470399999999</v>
          </cell>
          <cell r="J1572">
            <v>489.19983999999994</v>
          </cell>
          <cell r="K1572">
            <v>51.059960944615376</v>
          </cell>
          <cell r="L1572">
            <v>0</v>
          </cell>
        </row>
        <row r="1573">
          <cell r="G1573">
            <v>0.41066666666666668</v>
          </cell>
          <cell r="H1573">
            <v>59100</v>
          </cell>
          <cell r="I1573">
            <v>0</v>
          </cell>
          <cell r="J1573">
            <v>24270.400000000001</v>
          </cell>
          <cell r="K1573">
            <v>0</v>
          </cell>
          <cell r="L1573">
            <v>0</v>
          </cell>
        </row>
        <row r="1574">
          <cell r="G1574">
            <v>0.41066666666666668</v>
          </cell>
          <cell r="H1574">
            <v>36600</v>
          </cell>
          <cell r="I1574">
            <v>0</v>
          </cell>
          <cell r="J1574">
            <v>15030.4</v>
          </cell>
          <cell r="K1574">
            <v>0</v>
          </cell>
          <cell r="L1574">
            <v>0</v>
          </cell>
        </row>
        <row r="1575">
          <cell r="G1575">
            <v>1</v>
          </cell>
          <cell r="H1575">
            <v>9250</v>
          </cell>
          <cell r="I1575">
            <v>0</v>
          </cell>
          <cell r="J1575">
            <v>9250</v>
          </cell>
          <cell r="K1575">
            <v>0</v>
          </cell>
          <cell r="L1575">
            <v>0</v>
          </cell>
        </row>
        <row r="1576">
          <cell r="G1576">
            <v>2.8639999999999998E-3</v>
          </cell>
          <cell r="H1576">
            <v>4800</v>
          </cell>
          <cell r="I1576">
            <v>0</v>
          </cell>
          <cell r="J1576">
            <v>0</v>
          </cell>
          <cell r="K1576">
            <v>0</v>
          </cell>
          <cell r="L1576">
            <v>13.747199999999999</v>
          </cell>
        </row>
        <row r="1577">
          <cell r="G1577">
            <v>9.508709148234205</v>
          </cell>
          <cell r="H1577">
            <v>9890.2211538461524</v>
          </cell>
          <cell r="I1577">
            <v>0</v>
          </cell>
          <cell r="J1577">
            <v>0</v>
          </cell>
          <cell r="K1577">
            <v>94043.236363636359</v>
          </cell>
          <cell r="L1577">
            <v>0</v>
          </cell>
        </row>
        <row r="1578">
          <cell r="G1578">
            <v>9.508709148234205</v>
          </cell>
          <cell r="H1578">
            <v>4300.0961538461543</v>
          </cell>
          <cell r="I1578">
            <v>0</v>
          </cell>
          <cell r="J1578">
            <v>0</v>
          </cell>
          <cell r="K1578">
            <v>40888.363636363647</v>
          </cell>
          <cell r="L1578">
            <v>0</v>
          </cell>
        </row>
        <row r="1579">
          <cell r="G1579">
            <v>1.1499999999999999</v>
          </cell>
          <cell r="H1579">
            <v>134996.40716094463</v>
          </cell>
          <cell r="I1579">
            <v>0</v>
          </cell>
          <cell r="J1579">
            <v>1552.458682350863</v>
          </cell>
          <cell r="K1579">
            <v>0</v>
          </cell>
          <cell r="L1579">
            <v>0</v>
          </cell>
        </row>
        <row r="1580">
          <cell r="G1580">
            <v>3</v>
          </cell>
          <cell r="H1580">
            <v>134996.40716094463</v>
          </cell>
          <cell r="I1580">
            <v>4049.8922148283386</v>
          </cell>
          <cell r="J1580">
            <v>0</v>
          </cell>
          <cell r="K1580">
            <v>0</v>
          </cell>
          <cell r="L1580">
            <v>0</v>
          </cell>
        </row>
        <row r="1581">
          <cell r="G1581" t="str">
            <v>12-02-230</v>
          </cell>
          <cell r="H1581">
            <v>1261584.5426021237</v>
          </cell>
          <cell r="I1581">
            <v>4155.6769188283388</v>
          </cell>
          <cell r="J1581">
            <v>1122432.4585223505</v>
          </cell>
          <cell r="K1581">
            <v>134982.65996094461</v>
          </cell>
          <cell r="L1581">
            <v>13.747199999999999</v>
          </cell>
        </row>
        <row r="1582">
          <cell r="I1582">
            <v>0</v>
          </cell>
          <cell r="J1582">
            <v>0</v>
          </cell>
          <cell r="K1582">
            <v>0</v>
          </cell>
          <cell r="L1582">
            <v>0</v>
          </cell>
        </row>
        <row r="1583">
          <cell r="G1583">
            <v>0.5</v>
          </cell>
          <cell r="H1583">
            <v>133565.53200000001</v>
          </cell>
          <cell r="I1583">
            <v>0</v>
          </cell>
          <cell r="J1583">
            <v>66782.766000000003</v>
          </cell>
          <cell r="K1583">
            <v>0</v>
          </cell>
          <cell r="L1583">
            <v>0</v>
          </cell>
        </row>
        <row r="1584">
          <cell r="G1584">
            <v>0.495</v>
          </cell>
          <cell r="H1584">
            <v>85724</v>
          </cell>
          <cell r="I1584">
            <v>0</v>
          </cell>
          <cell r="J1584">
            <v>42433.38</v>
          </cell>
          <cell r="K1584">
            <v>0</v>
          </cell>
          <cell r="L1584">
            <v>0</v>
          </cell>
        </row>
        <row r="1585">
          <cell r="G1585">
            <v>3</v>
          </cell>
          <cell r="H1585">
            <v>1800</v>
          </cell>
          <cell r="I1585">
            <v>0</v>
          </cell>
          <cell r="J1585">
            <v>5400</v>
          </cell>
          <cell r="K1585">
            <v>0</v>
          </cell>
          <cell r="L1585">
            <v>0</v>
          </cell>
        </row>
        <row r="1586">
          <cell r="G1586">
            <v>0.06</v>
          </cell>
          <cell r="H1586">
            <v>8590</v>
          </cell>
          <cell r="I1586">
            <v>0</v>
          </cell>
          <cell r="J1586">
            <v>515.4</v>
          </cell>
          <cell r="K1586">
            <v>0</v>
          </cell>
          <cell r="L1586">
            <v>0</v>
          </cell>
        </row>
        <row r="1587">
          <cell r="G1587">
            <v>0.11999999999999998</v>
          </cell>
          <cell r="H1587">
            <v>59100</v>
          </cell>
          <cell r="I1587">
            <v>0</v>
          </cell>
          <cell r="J1587">
            <v>7091.9999999999991</v>
          </cell>
          <cell r="K1587">
            <v>0</v>
          </cell>
          <cell r="L1587">
            <v>0</v>
          </cell>
        </row>
        <row r="1588">
          <cell r="G1588">
            <v>0.11999999999999998</v>
          </cell>
          <cell r="H1588">
            <v>36600</v>
          </cell>
          <cell r="I1588">
            <v>0</v>
          </cell>
          <cell r="J1588">
            <v>4391.9999999999991</v>
          </cell>
          <cell r="K1588">
            <v>0</v>
          </cell>
          <cell r="L1588">
            <v>0</v>
          </cell>
        </row>
        <row r="1589">
          <cell r="G1589">
            <v>1</v>
          </cell>
          <cell r="H1589">
            <v>61248</v>
          </cell>
          <cell r="I1589">
            <v>0</v>
          </cell>
          <cell r="J1589">
            <v>61248</v>
          </cell>
          <cell r="K1589">
            <v>0</v>
          </cell>
          <cell r="L1589">
            <v>0</v>
          </cell>
        </row>
        <row r="1590">
          <cell r="G1590">
            <v>5.1716954884594255</v>
          </cell>
          <cell r="H1590">
            <v>9890.2211538461524</v>
          </cell>
          <cell r="I1590">
            <v>0</v>
          </cell>
          <cell r="J1590">
            <v>0</v>
          </cell>
          <cell r="K1590">
            <v>51149.21212121212</v>
          </cell>
          <cell r="L1590">
            <v>0</v>
          </cell>
        </row>
        <row r="1591">
          <cell r="G1591">
            <v>5.1716954884594255</v>
          </cell>
          <cell r="H1591">
            <v>4300.0961538461543</v>
          </cell>
          <cell r="I1591">
            <v>0</v>
          </cell>
          <cell r="J1591">
            <v>0</v>
          </cell>
          <cell r="K1591">
            <v>22238.78787878788</v>
          </cell>
          <cell r="L1591">
            <v>0</v>
          </cell>
        </row>
        <row r="1592">
          <cell r="G1592">
            <v>3.5999999999999999E-3</v>
          </cell>
          <cell r="H1592">
            <v>225574.19865384616</v>
          </cell>
          <cell r="I1592">
            <v>132.96959999999999</v>
          </cell>
          <cell r="J1592">
            <v>614.91599999999994</v>
          </cell>
          <cell r="K1592">
            <v>64.181515153846149</v>
          </cell>
          <cell r="L1592">
            <v>0</v>
          </cell>
        </row>
        <row r="1593">
          <cell r="G1593">
            <v>3.5999999999999999E-3</v>
          </cell>
          <cell r="H1593">
            <v>4800</v>
          </cell>
          <cell r="I1593">
            <v>0</v>
          </cell>
          <cell r="J1593">
            <v>0</v>
          </cell>
          <cell r="K1593">
            <v>0</v>
          </cell>
          <cell r="L1593">
            <v>17.28</v>
          </cell>
        </row>
        <row r="1594">
          <cell r="G1594">
            <v>1.1499999999999999</v>
          </cell>
          <cell r="H1594">
            <v>73469.461515153846</v>
          </cell>
          <cell r="I1594">
            <v>0</v>
          </cell>
          <cell r="J1594">
            <v>844.89880742426919</v>
          </cell>
          <cell r="K1594">
            <v>0</v>
          </cell>
          <cell r="L1594">
            <v>0</v>
          </cell>
        </row>
        <row r="1595">
          <cell r="G1595">
            <v>3</v>
          </cell>
          <cell r="H1595">
            <v>73469.461515153846</v>
          </cell>
          <cell r="I1595">
            <v>2204.0838454546156</v>
          </cell>
          <cell r="J1595">
            <v>0</v>
          </cell>
          <cell r="K1595">
            <v>0</v>
          </cell>
          <cell r="L1595">
            <v>0</v>
          </cell>
        </row>
        <row r="1596">
          <cell r="G1596" t="str">
            <v>12-02-240</v>
          </cell>
          <cell r="H1596">
            <v>265129.87576803274</v>
          </cell>
          <cell r="I1596">
            <v>2337.0534454546155</v>
          </cell>
          <cell r="J1596">
            <v>189323.36080742427</v>
          </cell>
          <cell r="K1596">
            <v>73452.181515153847</v>
          </cell>
          <cell r="L1596">
            <v>17.28</v>
          </cell>
        </row>
        <row r="1597">
          <cell r="I1597">
            <v>0</v>
          </cell>
          <cell r="J1597">
            <v>0</v>
          </cell>
          <cell r="K1597">
            <v>0</v>
          </cell>
          <cell r="L1597">
            <v>0</v>
          </cell>
        </row>
        <row r="1598">
          <cell r="G1598">
            <v>1</v>
          </cell>
          <cell r="H1598">
            <v>591600</v>
          </cell>
          <cell r="I1598">
            <v>0</v>
          </cell>
          <cell r="J1598">
            <v>591600</v>
          </cell>
          <cell r="K1598">
            <v>0</v>
          </cell>
          <cell r="L1598">
            <v>0</v>
          </cell>
        </row>
        <row r="1599">
          <cell r="G1599">
            <v>1.616E-3</v>
          </cell>
          <cell r="H1599">
            <v>225574.19865384616</v>
          </cell>
          <cell r="I1599">
            <v>59.688575999999998</v>
          </cell>
          <cell r="J1599">
            <v>276.02895999999998</v>
          </cell>
          <cell r="K1599">
            <v>28.810369024615383</v>
          </cell>
          <cell r="L1599">
            <v>0</v>
          </cell>
        </row>
        <row r="1600">
          <cell r="G1600">
            <v>1.616E-3</v>
          </cell>
          <cell r="H1600">
            <v>4800</v>
          </cell>
          <cell r="I1600">
            <v>0</v>
          </cell>
          <cell r="J1600">
            <v>0</v>
          </cell>
          <cell r="K1600">
            <v>0</v>
          </cell>
          <cell r="L1600">
            <v>7.7568000000000001</v>
          </cell>
        </row>
        <row r="1601">
          <cell r="G1601">
            <v>5.9850000000000003</v>
          </cell>
          <cell r="H1601">
            <v>9890.2211538461524</v>
          </cell>
          <cell r="I1601">
            <v>0</v>
          </cell>
          <cell r="J1601">
            <v>0</v>
          </cell>
          <cell r="K1601">
            <v>59192.973605769221</v>
          </cell>
          <cell r="L1601">
            <v>0</v>
          </cell>
        </row>
        <row r="1602">
          <cell r="G1602">
            <v>1.1499999999999999</v>
          </cell>
          <cell r="H1602">
            <v>59229.540774793837</v>
          </cell>
          <cell r="I1602">
            <v>0</v>
          </cell>
          <cell r="J1602">
            <v>681.13971891012898</v>
          </cell>
          <cell r="K1602">
            <v>0</v>
          </cell>
          <cell r="L1602">
            <v>0</v>
          </cell>
        </row>
        <row r="1603">
          <cell r="G1603">
            <v>3</v>
          </cell>
          <cell r="H1603">
            <v>59229.540774793837</v>
          </cell>
          <cell r="I1603">
            <v>1776.8862232438153</v>
          </cell>
          <cell r="J1603">
            <v>0</v>
          </cell>
          <cell r="K1603">
            <v>0</v>
          </cell>
          <cell r="L1603">
            <v>0</v>
          </cell>
        </row>
        <row r="1604">
          <cell r="G1604" t="str">
            <v>12-02-250</v>
          </cell>
          <cell r="H1604">
            <v>653623.28425294778</v>
          </cell>
          <cell r="I1604">
            <v>1836.5747992438153</v>
          </cell>
          <cell r="J1604">
            <v>592557.16867891012</v>
          </cell>
          <cell r="K1604">
            <v>59221.783974793834</v>
          </cell>
          <cell r="L1604">
            <v>7.7568000000000001</v>
          </cell>
        </row>
        <row r="1605">
          <cell r="I1605">
            <v>0</v>
          </cell>
          <cell r="J1605">
            <v>0</v>
          </cell>
          <cell r="K1605">
            <v>0</v>
          </cell>
          <cell r="L1605">
            <v>0</v>
          </cell>
        </row>
        <row r="1606">
          <cell r="G1606">
            <v>1</v>
          </cell>
          <cell r="H1606">
            <v>668995.19999999995</v>
          </cell>
          <cell r="I1606">
            <v>0</v>
          </cell>
          <cell r="J1606">
            <v>668995.19999999995</v>
          </cell>
          <cell r="K1606">
            <v>0</v>
          </cell>
          <cell r="L1606">
            <v>0</v>
          </cell>
        </row>
        <row r="1607">
          <cell r="G1607">
            <v>2.2880000000000005E-3</v>
          </cell>
          <cell r="H1607">
            <v>225574.19865384616</v>
          </cell>
          <cell r="I1607">
            <v>84.509568000000016</v>
          </cell>
          <cell r="J1607">
            <v>390.81328000000008</v>
          </cell>
          <cell r="K1607">
            <v>40.790918520000005</v>
          </cell>
          <cell r="L1607">
            <v>0</v>
          </cell>
        </row>
        <row r="1608">
          <cell r="G1608">
            <v>0.25632000000000005</v>
          </cell>
          <cell r="H1608">
            <v>59100</v>
          </cell>
          <cell r="I1608">
            <v>0</v>
          </cell>
          <cell r="J1608">
            <v>15148.512000000002</v>
          </cell>
          <cell r="K1608">
            <v>0</v>
          </cell>
          <cell r="L1608">
            <v>0</v>
          </cell>
        </row>
        <row r="1609">
          <cell r="G1609">
            <v>0.25632000000000005</v>
          </cell>
          <cell r="H1609">
            <v>36600</v>
          </cell>
          <cell r="I1609">
            <v>0</v>
          </cell>
          <cell r="J1609">
            <v>9381.3120000000017</v>
          </cell>
          <cell r="K1609">
            <v>0</v>
          </cell>
          <cell r="L1609">
            <v>0</v>
          </cell>
        </row>
        <row r="1610">
          <cell r="G1610">
            <v>2.2880000000000005E-3</v>
          </cell>
          <cell r="H1610">
            <v>4800</v>
          </cell>
          <cell r="I1610">
            <v>0</v>
          </cell>
          <cell r="J1610">
            <v>0</v>
          </cell>
          <cell r="K1610">
            <v>0</v>
          </cell>
          <cell r="L1610">
            <v>10.982400000000002</v>
          </cell>
        </row>
        <row r="1611">
          <cell r="G1611">
            <v>23.040299999999998</v>
          </cell>
          <cell r="H1611">
            <v>9890.2211538461524</v>
          </cell>
          <cell r="I1611">
            <v>0</v>
          </cell>
          <cell r="J1611">
            <v>0</v>
          </cell>
          <cell r="K1611">
            <v>227873.66245096148</v>
          </cell>
          <cell r="L1611">
            <v>0</v>
          </cell>
        </row>
        <row r="1612">
          <cell r="G1612">
            <v>23.040299999999998</v>
          </cell>
          <cell r="H1612">
            <v>4300.0961538461543</v>
          </cell>
          <cell r="I1612">
            <v>0</v>
          </cell>
          <cell r="J1612">
            <v>0</v>
          </cell>
          <cell r="K1612">
            <v>99075.505413461535</v>
          </cell>
          <cell r="L1612">
            <v>0</v>
          </cell>
        </row>
        <row r="1613">
          <cell r="G1613">
            <v>1.1499999999999999</v>
          </cell>
          <cell r="H1613">
            <v>327000.941182943</v>
          </cell>
          <cell r="I1613">
            <v>0</v>
          </cell>
          <cell r="J1613">
            <v>3760.5108236038441</v>
          </cell>
          <cell r="K1613">
            <v>0</v>
          </cell>
          <cell r="L1613">
            <v>0</v>
          </cell>
        </row>
        <row r="1614">
          <cell r="G1614">
            <v>3</v>
          </cell>
          <cell r="H1614">
            <v>327000.941182943</v>
          </cell>
          <cell r="I1614">
            <v>9810.0282354882893</v>
          </cell>
          <cell r="J1614">
            <v>0</v>
          </cell>
          <cell r="K1614">
            <v>0</v>
          </cell>
          <cell r="L1614">
            <v>0</v>
          </cell>
        </row>
        <row r="1615">
          <cell r="G1615" t="str">
            <v>12-03-010</v>
          </cell>
          <cell r="H1615">
            <v>1034571.8270900351</v>
          </cell>
          <cell r="I1615">
            <v>9894.5378034882888</v>
          </cell>
          <cell r="J1615">
            <v>697676.34810360381</v>
          </cell>
          <cell r="K1615">
            <v>326989.95878294302</v>
          </cell>
          <cell r="L1615">
            <v>10.982400000000002</v>
          </cell>
        </row>
        <row r="1616">
          <cell r="I1616">
            <v>0</v>
          </cell>
          <cell r="J1616">
            <v>0</v>
          </cell>
          <cell r="K1616">
            <v>0</v>
          </cell>
          <cell r="L1616">
            <v>0</v>
          </cell>
        </row>
        <row r="1617">
          <cell r="G1617">
            <v>1</v>
          </cell>
          <cell r="H1617">
            <v>259955.99999999997</v>
          </cell>
          <cell r="I1617">
            <v>0</v>
          </cell>
          <cell r="J1617">
            <v>259955.99999999997</v>
          </cell>
          <cell r="K1617">
            <v>0</v>
          </cell>
          <cell r="L1617">
            <v>0</v>
          </cell>
        </row>
        <row r="1618">
          <cell r="G1618">
            <v>1.384E-3</v>
          </cell>
          <cell r="H1618">
            <v>225574.19865384616</v>
          </cell>
          <cell r="I1618">
            <v>51.119424000000002</v>
          </cell>
          <cell r="J1618">
            <v>236.40103999999999</v>
          </cell>
          <cell r="K1618">
            <v>24.674226936923077</v>
          </cell>
          <cell r="L1618">
            <v>0</v>
          </cell>
        </row>
        <row r="1619">
          <cell r="G1619">
            <v>9.9599999999999994E-2</v>
          </cell>
          <cell r="H1619">
            <v>59100</v>
          </cell>
          <cell r="I1619">
            <v>0</v>
          </cell>
          <cell r="J1619">
            <v>5886.36</v>
          </cell>
          <cell r="K1619">
            <v>0</v>
          </cell>
          <cell r="L1619">
            <v>0</v>
          </cell>
        </row>
        <row r="1620">
          <cell r="G1620">
            <v>9.9599999999999994E-2</v>
          </cell>
          <cell r="H1620">
            <v>36600</v>
          </cell>
          <cell r="I1620">
            <v>0</v>
          </cell>
          <cell r="J1620">
            <v>3645.3599999999997</v>
          </cell>
          <cell r="K1620">
            <v>0</v>
          </cell>
          <cell r="L1620">
            <v>0</v>
          </cell>
        </row>
        <row r="1621">
          <cell r="G1621">
            <v>1.384E-3</v>
          </cell>
          <cell r="H1621">
            <v>4800</v>
          </cell>
          <cell r="I1621">
            <v>0</v>
          </cell>
          <cell r="J1621">
            <v>0</v>
          </cell>
          <cell r="K1621">
            <v>0</v>
          </cell>
          <cell r="L1621">
            <v>6.6432000000000002</v>
          </cell>
        </row>
        <row r="1622">
          <cell r="G1622">
            <v>19.7257</v>
          </cell>
          <cell r="H1622">
            <v>9890.2211538461524</v>
          </cell>
          <cell r="I1622">
            <v>0</v>
          </cell>
          <cell r="J1622">
            <v>0</v>
          </cell>
          <cell r="K1622">
            <v>195091.53541442307</v>
          </cell>
          <cell r="L1622">
            <v>0</v>
          </cell>
        </row>
        <row r="1623">
          <cell r="G1623">
            <v>19.7257</v>
          </cell>
          <cell r="H1623">
            <v>4300.0961538461543</v>
          </cell>
          <cell r="I1623">
            <v>0</v>
          </cell>
          <cell r="J1623">
            <v>0</v>
          </cell>
          <cell r="K1623">
            <v>84822.406701923072</v>
          </cell>
          <cell r="L1623">
            <v>0</v>
          </cell>
        </row>
        <row r="1624">
          <cell r="G1624">
            <v>1.1499999999999999</v>
          </cell>
          <cell r="H1624">
            <v>279945.25954328303</v>
          </cell>
          <cell r="I1624">
            <v>0</v>
          </cell>
          <cell r="J1624">
            <v>3219.3704847477547</v>
          </cell>
          <cell r="K1624">
            <v>0</v>
          </cell>
          <cell r="L1624">
            <v>0</v>
          </cell>
        </row>
        <row r="1625">
          <cell r="G1625">
            <v>3</v>
          </cell>
          <cell r="H1625">
            <v>279945.25954328303</v>
          </cell>
          <cell r="I1625">
            <v>8398.3577862984912</v>
          </cell>
          <cell r="J1625">
            <v>0</v>
          </cell>
          <cell r="K1625">
            <v>0</v>
          </cell>
          <cell r="L1625">
            <v>0</v>
          </cell>
        </row>
        <row r="1626">
          <cell r="G1626" t="str">
            <v>12-03-020</v>
          </cell>
          <cell r="H1626">
            <v>561338.22827832925</v>
          </cell>
          <cell r="I1626">
            <v>8449.4772102984916</v>
          </cell>
          <cell r="J1626">
            <v>272943.49152474769</v>
          </cell>
          <cell r="K1626">
            <v>279938.61634328304</v>
          </cell>
          <cell r="L1626">
            <v>6.6432000000000002</v>
          </cell>
        </row>
        <row r="1627">
          <cell r="I1627">
            <v>0</v>
          </cell>
          <cell r="J1627">
            <v>0</v>
          </cell>
          <cell r="K1627">
            <v>0</v>
          </cell>
          <cell r="L1627">
            <v>0</v>
          </cell>
        </row>
        <row r="1628">
          <cell r="G1628">
            <v>1</v>
          </cell>
          <cell r="H1628">
            <v>962150.39999999991</v>
          </cell>
          <cell r="I1628">
            <v>0</v>
          </cell>
          <cell r="J1628">
            <v>962150.39999999991</v>
          </cell>
          <cell r="K1628">
            <v>0</v>
          </cell>
          <cell r="L1628">
            <v>0</v>
          </cell>
        </row>
        <row r="1629">
          <cell r="G1629">
            <v>2.9120000000000001E-3</v>
          </cell>
          <cell r="H1629">
            <v>225574.19865384616</v>
          </cell>
          <cell r="I1629">
            <v>107.557632</v>
          </cell>
          <cell r="J1629">
            <v>497.39872000000003</v>
          </cell>
          <cell r="K1629">
            <v>51.915714479999998</v>
          </cell>
          <cell r="L1629">
            <v>0</v>
          </cell>
        </row>
        <row r="1630">
          <cell r="G1630">
            <v>0.36864000000000002</v>
          </cell>
          <cell r="H1630">
            <v>59100</v>
          </cell>
          <cell r="I1630">
            <v>0</v>
          </cell>
          <cell r="J1630">
            <v>21786.624</v>
          </cell>
          <cell r="K1630">
            <v>0</v>
          </cell>
          <cell r="L1630">
            <v>0</v>
          </cell>
        </row>
        <row r="1631">
          <cell r="G1631">
            <v>0.36864000000000002</v>
          </cell>
          <cell r="H1631">
            <v>36600</v>
          </cell>
          <cell r="I1631">
            <v>0</v>
          </cell>
          <cell r="J1631">
            <v>13492.224</v>
          </cell>
          <cell r="K1631">
            <v>0</v>
          </cell>
          <cell r="L1631">
            <v>0</v>
          </cell>
        </row>
        <row r="1632">
          <cell r="G1632">
            <v>2.9120000000000001E-3</v>
          </cell>
          <cell r="H1632">
            <v>4800</v>
          </cell>
          <cell r="I1632">
            <v>0</v>
          </cell>
          <cell r="J1632">
            <v>0</v>
          </cell>
          <cell r="K1632">
            <v>0</v>
          </cell>
          <cell r="L1632">
            <v>13.977600000000001</v>
          </cell>
        </row>
        <row r="1633">
          <cell r="G1633">
            <v>25.415800000000001</v>
          </cell>
          <cell r="H1633">
            <v>9890.2211538461524</v>
          </cell>
          <cell r="I1633">
            <v>0</v>
          </cell>
          <cell r="J1633">
            <v>0</v>
          </cell>
          <cell r="K1633">
            <v>251367.88280192303</v>
          </cell>
          <cell r="L1633">
            <v>0</v>
          </cell>
        </row>
        <row r="1634">
          <cell r="G1634">
            <v>25.415800000000001</v>
          </cell>
          <cell r="H1634">
            <v>4300.0961538461543</v>
          </cell>
          <cell r="I1634">
            <v>0</v>
          </cell>
          <cell r="J1634">
            <v>0</v>
          </cell>
          <cell r="K1634">
            <v>109290.38382692308</v>
          </cell>
          <cell r="L1634">
            <v>0</v>
          </cell>
        </row>
        <row r="1635">
          <cell r="G1635">
            <v>1.1499999999999999</v>
          </cell>
          <cell r="H1635">
            <v>360724.15994332609</v>
          </cell>
          <cell r="I1635">
            <v>0</v>
          </cell>
          <cell r="J1635">
            <v>4148.3278393482497</v>
          </cell>
          <cell r="K1635">
            <v>0</v>
          </cell>
          <cell r="L1635">
            <v>0</v>
          </cell>
        </row>
        <row r="1636">
          <cell r="G1636">
            <v>3</v>
          </cell>
          <cell r="H1636">
            <v>360724.15994332609</v>
          </cell>
          <cell r="I1636">
            <v>10821.724798299781</v>
          </cell>
          <cell r="J1636">
            <v>0</v>
          </cell>
          <cell r="K1636">
            <v>0</v>
          </cell>
          <cell r="L1636">
            <v>0</v>
          </cell>
        </row>
        <row r="1637">
          <cell r="G1637" t="str">
            <v>12-03-030</v>
          </cell>
          <cell r="H1637">
            <v>1373728.4169329742</v>
          </cell>
          <cell r="I1637">
            <v>10929.282430299781</v>
          </cell>
          <cell r="J1637">
            <v>1002074.9745593482</v>
          </cell>
          <cell r="K1637">
            <v>360710.1823433261</v>
          </cell>
          <cell r="L1637">
            <v>13.977600000000001</v>
          </cell>
        </row>
        <row r="1638">
          <cell r="I1638">
            <v>0</v>
          </cell>
          <cell r="J1638">
            <v>0</v>
          </cell>
          <cell r="K1638">
            <v>0</v>
          </cell>
          <cell r="L1638">
            <v>0</v>
          </cell>
        </row>
        <row r="1639">
          <cell r="G1639">
            <v>1</v>
          </cell>
          <cell r="H1639">
            <v>509123.99999999988</v>
          </cell>
          <cell r="I1639">
            <v>0</v>
          </cell>
          <cell r="J1639">
            <v>509123.99999999988</v>
          </cell>
          <cell r="K1639">
            <v>0</v>
          </cell>
          <cell r="L1639">
            <v>0</v>
          </cell>
        </row>
        <row r="1640">
          <cell r="G1640">
            <v>1.9920000000000003E-3</v>
          </cell>
          <cell r="H1640">
            <v>225574.19865384616</v>
          </cell>
          <cell r="I1640">
            <v>73.576512000000008</v>
          </cell>
          <cell r="J1640">
            <v>340.25352000000004</v>
          </cell>
          <cell r="K1640">
            <v>35.513771718461541</v>
          </cell>
          <cell r="L1640">
            <v>0</v>
          </cell>
        </row>
        <row r="1641">
          <cell r="G1641">
            <v>1.9920000000000003E-3</v>
          </cell>
          <cell r="H1641">
            <v>4800</v>
          </cell>
          <cell r="I1641">
            <v>0</v>
          </cell>
          <cell r="J1641">
            <v>0</v>
          </cell>
          <cell r="K1641">
            <v>0</v>
          </cell>
          <cell r="L1641">
            <v>9.5616000000000021</v>
          </cell>
        </row>
        <row r="1642">
          <cell r="G1642">
            <v>4.2938999999999998</v>
          </cell>
          <cell r="H1642">
            <v>9890.2211538461524</v>
          </cell>
          <cell r="I1642">
            <v>0</v>
          </cell>
          <cell r="J1642">
            <v>0</v>
          </cell>
          <cell r="K1642">
            <v>42467.620612499988</v>
          </cell>
          <cell r="L1642">
            <v>0</v>
          </cell>
        </row>
        <row r="1643">
          <cell r="G1643">
            <v>1.1499999999999999</v>
          </cell>
          <cell r="H1643">
            <v>42512.695984218451</v>
          </cell>
          <cell r="I1643">
            <v>0</v>
          </cell>
          <cell r="J1643">
            <v>488.89600381851216</v>
          </cell>
          <cell r="K1643">
            <v>0</v>
          </cell>
          <cell r="L1643">
            <v>0</v>
          </cell>
        </row>
        <row r="1644">
          <cell r="G1644">
            <v>3</v>
          </cell>
          <cell r="H1644">
            <v>42512.695984218451</v>
          </cell>
          <cell r="I1644">
            <v>1275.3808795265536</v>
          </cell>
          <cell r="J1644">
            <v>0</v>
          </cell>
          <cell r="K1644">
            <v>0</v>
          </cell>
          <cell r="L1644">
            <v>0</v>
          </cell>
        </row>
        <row r="1645">
          <cell r="G1645" t="str">
            <v>12-03-040</v>
          </cell>
          <cell r="H1645">
            <v>553814.80289956345</v>
          </cell>
          <cell r="I1645">
            <v>1348.9573915265537</v>
          </cell>
          <cell r="J1645">
            <v>509953.1495238184</v>
          </cell>
          <cell r="K1645">
            <v>42503.134384218451</v>
          </cell>
          <cell r="L1645">
            <v>9.5616000000000021</v>
          </cell>
        </row>
        <row r="1646">
          <cell r="I1646">
            <v>0</v>
          </cell>
          <cell r="J1646">
            <v>0</v>
          </cell>
          <cell r="K1646">
            <v>0</v>
          </cell>
          <cell r="L1646">
            <v>0</v>
          </cell>
        </row>
        <row r="1647">
          <cell r="G1647">
            <v>1</v>
          </cell>
          <cell r="H1647">
            <v>1630728</v>
          </cell>
          <cell r="I1647">
            <v>0</v>
          </cell>
          <cell r="J1647">
            <v>1630728</v>
          </cell>
          <cell r="K1647">
            <v>0</v>
          </cell>
          <cell r="L1647">
            <v>0</v>
          </cell>
        </row>
        <row r="1648">
          <cell r="G1648">
            <v>3.4640000000000001E-3</v>
          </cell>
          <cell r="H1648">
            <v>225574.19865384616</v>
          </cell>
          <cell r="I1648">
            <v>127.946304</v>
          </cell>
          <cell r="J1648">
            <v>591.68583999999998</v>
          </cell>
          <cell r="K1648">
            <v>61.75688013692308</v>
          </cell>
          <cell r="L1648">
            <v>0</v>
          </cell>
        </row>
        <row r="1649">
          <cell r="G1649">
            <v>3.4640000000000001E-3</v>
          </cell>
          <cell r="H1649">
            <v>4800</v>
          </cell>
          <cell r="I1649">
            <v>0</v>
          </cell>
          <cell r="J1649">
            <v>0</v>
          </cell>
          <cell r="K1649">
            <v>0</v>
          </cell>
          <cell r="L1649">
            <v>16.627200000000002</v>
          </cell>
        </row>
        <row r="1650">
          <cell r="G1650">
            <v>13.7475</v>
          </cell>
          <cell r="H1650">
            <v>9890.2211538461524</v>
          </cell>
          <cell r="I1650">
            <v>0</v>
          </cell>
          <cell r="J1650">
            <v>0</v>
          </cell>
          <cell r="K1650">
            <v>135965.8153125</v>
          </cell>
          <cell r="L1650">
            <v>0</v>
          </cell>
        </row>
        <row r="1651">
          <cell r="G1651">
            <v>1.1499999999999999</v>
          </cell>
          <cell r="H1651">
            <v>136044.19939263692</v>
          </cell>
          <cell r="I1651">
            <v>0</v>
          </cell>
          <cell r="J1651">
            <v>1564.5082930153244</v>
          </cell>
          <cell r="K1651">
            <v>0</v>
          </cell>
          <cell r="L1651">
            <v>0</v>
          </cell>
        </row>
        <row r="1652">
          <cell r="G1652">
            <v>3</v>
          </cell>
          <cell r="H1652">
            <v>136044.19939263692</v>
          </cell>
          <cell r="I1652">
            <v>4081.3259817791077</v>
          </cell>
          <cell r="J1652">
            <v>0</v>
          </cell>
          <cell r="K1652">
            <v>0</v>
          </cell>
          <cell r="L1652">
            <v>0</v>
          </cell>
        </row>
        <row r="1653">
          <cell r="G1653" t="str">
            <v>12-03-050</v>
          </cell>
          <cell r="H1653">
            <v>1773137.6658114314</v>
          </cell>
          <cell r="I1653">
            <v>4209.2722857791077</v>
          </cell>
          <cell r="J1653">
            <v>1632884.1941330153</v>
          </cell>
          <cell r="K1653">
            <v>136027.57219263693</v>
          </cell>
          <cell r="L1653">
            <v>16.627200000000002</v>
          </cell>
        </row>
        <row r="1654">
          <cell r="I1654">
            <v>0</v>
          </cell>
          <cell r="J1654">
            <v>0</v>
          </cell>
          <cell r="K1654">
            <v>0</v>
          </cell>
          <cell r="L1654">
            <v>0</v>
          </cell>
        </row>
        <row r="1655">
          <cell r="G1655">
            <v>1</v>
          </cell>
          <cell r="H1655">
            <v>180236.22959999999</v>
          </cell>
          <cell r="I1655">
            <v>0</v>
          </cell>
          <cell r="J1655">
            <v>180236.22959999999</v>
          </cell>
          <cell r="K1655">
            <v>0</v>
          </cell>
          <cell r="L1655">
            <v>0</v>
          </cell>
        </row>
        <row r="1656">
          <cell r="G1656" t="str">
            <v>12-04-010</v>
          </cell>
          <cell r="H1656">
            <v>180236.22959999999</v>
          </cell>
          <cell r="I1656">
            <v>0</v>
          </cell>
          <cell r="J1656">
            <v>180236.22959999999</v>
          </cell>
          <cell r="K1656">
            <v>0</v>
          </cell>
          <cell r="L1656">
            <v>0</v>
          </cell>
        </row>
        <row r="1657">
          <cell r="I1657">
            <v>0</v>
          </cell>
          <cell r="J1657">
            <v>0</v>
          </cell>
          <cell r="K1657">
            <v>0</v>
          </cell>
          <cell r="L1657">
            <v>0</v>
          </cell>
        </row>
        <row r="1658">
          <cell r="G1658">
            <v>1</v>
          </cell>
          <cell r="H1658">
            <v>117153.54923999999</v>
          </cell>
          <cell r="I1658">
            <v>0</v>
          </cell>
          <cell r="J1658">
            <v>117153.54923999999</v>
          </cell>
          <cell r="K1658">
            <v>0</v>
          </cell>
          <cell r="L1658">
            <v>0</v>
          </cell>
        </row>
        <row r="1659">
          <cell r="G1659" t="str">
            <v>12-04-015</v>
          </cell>
          <cell r="H1659">
            <v>117153.54923999999</v>
          </cell>
          <cell r="I1659">
            <v>0</v>
          </cell>
          <cell r="J1659">
            <v>117153.54923999999</v>
          </cell>
          <cell r="K1659">
            <v>0</v>
          </cell>
          <cell r="L1659">
            <v>0</v>
          </cell>
        </row>
        <row r="1660">
          <cell r="I1660">
            <v>0</v>
          </cell>
          <cell r="J1660">
            <v>0</v>
          </cell>
          <cell r="K1660">
            <v>0</v>
          </cell>
          <cell r="L1660">
            <v>0</v>
          </cell>
        </row>
        <row r="1661">
          <cell r="G1661">
            <v>1</v>
          </cell>
          <cell r="H1661">
            <v>92214.682560000001</v>
          </cell>
          <cell r="I1661">
            <v>0</v>
          </cell>
          <cell r="J1661">
            <v>92214.682560000001</v>
          </cell>
          <cell r="K1661">
            <v>0</v>
          </cell>
          <cell r="L1661">
            <v>0</v>
          </cell>
        </row>
        <row r="1662">
          <cell r="G1662">
            <v>0.8</v>
          </cell>
          <cell r="H1662">
            <v>1622.7675000000002</v>
          </cell>
          <cell r="I1662">
            <v>1029.8880000000001</v>
          </cell>
          <cell r="J1662">
            <v>0</v>
          </cell>
          <cell r="K1662">
            <v>268.32600000000002</v>
          </cell>
          <cell r="L1662">
            <v>0</v>
          </cell>
        </row>
        <row r="1663">
          <cell r="G1663">
            <v>1.1499999999999999</v>
          </cell>
          <cell r="H1663">
            <v>268.32600000000002</v>
          </cell>
          <cell r="I1663">
            <v>0</v>
          </cell>
          <cell r="J1663">
            <v>3.0857490000000003</v>
          </cell>
          <cell r="K1663">
            <v>0</v>
          </cell>
          <cell r="L1663">
            <v>0</v>
          </cell>
        </row>
        <row r="1664">
          <cell r="G1664">
            <v>3</v>
          </cell>
          <cell r="H1664">
            <v>268.32600000000002</v>
          </cell>
          <cell r="I1664">
            <v>8.0497800000000002</v>
          </cell>
          <cell r="J1664">
            <v>0</v>
          </cell>
          <cell r="K1664">
            <v>0</v>
          </cell>
          <cell r="L1664">
            <v>0</v>
          </cell>
        </row>
        <row r="1665">
          <cell r="G1665" t="str">
            <v>12-04-020</v>
          </cell>
          <cell r="H1665">
            <v>93524.032089000015</v>
          </cell>
          <cell r="I1665">
            <v>1037.9377800000002</v>
          </cell>
          <cell r="J1665">
            <v>92217.768309000006</v>
          </cell>
          <cell r="K1665">
            <v>268.32600000000002</v>
          </cell>
          <cell r="L1665">
            <v>0</v>
          </cell>
        </row>
        <row r="1666">
          <cell r="I1666">
            <v>0</v>
          </cell>
          <cell r="J1666">
            <v>0</v>
          </cell>
          <cell r="K1666">
            <v>0</v>
          </cell>
          <cell r="L1666">
            <v>0</v>
          </cell>
        </row>
        <row r="1667">
          <cell r="G1667">
            <v>2.2000000000000002E-2</v>
          </cell>
          <cell r="H1667">
            <v>247849.19865384616</v>
          </cell>
          <cell r="I1667">
            <v>812.5920000000001</v>
          </cell>
          <cell r="J1667">
            <v>4247.8700000000008</v>
          </cell>
          <cell r="K1667">
            <v>392.22037038461542</v>
          </cell>
          <cell r="L1667">
            <v>0</v>
          </cell>
        </row>
        <row r="1668">
          <cell r="G1668">
            <v>0.41666666666666669</v>
          </cell>
          <cell r="H1668">
            <v>1150</v>
          </cell>
          <cell r="I1668">
            <v>0</v>
          </cell>
          <cell r="J1668">
            <v>479.16666666666669</v>
          </cell>
          <cell r="K1668">
            <v>0</v>
          </cell>
          <cell r="L1668">
            <v>0</v>
          </cell>
        </row>
        <row r="1669">
          <cell r="G1669">
            <v>0.25</v>
          </cell>
          <cell r="H1669">
            <v>1000.728</v>
          </cell>
          <cell r="I1669">
            <v>0</v>
          </cell>
          <cell r="J1669">
            <v>250.18199999999999</v>
          </cell>
          <cell r="K1669">
            <v>0</v>
          </cell>
          <cell r="L1669">
            <v>0</v>
          </cell>
        </row>
        <row r="1670">
          <cell r="G1670">
            <v>1.03</v>
          </cell>
          <cell r="H1670">
            <v>13600</v>
          </cell>
          <cell r="I1670">
            <v>0</v>
          </cell>
          <cell r="J1670">
            <v>14008</v>
          </cell>
          <cell r="K1670">
            <v>0</v>
          </cell>
          <cell r="L1670">
            <v>0</v>
          </cell>
        </row>
        <row r="1671">
          <cell r="G1671">
            <v>1</v>
          </cell>
          <cell r="H1671">
            <v>666.86102262719999</v>
          </cell>
          <cell r="I1671">
            <v>0</v>
          </cell>
          <cell r="J1671">
            <v>666.86102262719999</v>
          </cell>
          <cell r="K1671">
            <v>0</v>
          </cell>
          <cell r="L1671">
            <v>0</v>
          </cell>
        </row>
        <row r="1672">
          <cell r="G1672">
            <v>0.7752</v>
          </cell>
          <cell r="H1672">
            <v>8600.1923076923085</v>
          </cell>
          <cell r="I1672">
            <v>0</v>
          </cell>
          <cell r="J1672">
            <v>0</v>
          </cell>
          <cell r="K1672">
            <v>6666.869076923077</v>
          </cell>
          <cell r="L1672">
            <v>0</v>
          </cell>
        </row>
        <row r="1673">
          <cell r="G1673">
            <v>0.7752</v>
          </cell>
          <cell r="H1673">
            <v>4300.0961538461543</v>
          </cell>
          <cell r="I1673">
            <v>0</v>
          </cell>
          <cell r="J1673">
            <v>0</v>
          </cell>
          <cell r="K1673">
            <v>3333.4345384615385</v>
          </cell>
          <cell r="L1673">
            <v>0</v>
          </cell>
        </row>
        <row r="1674">
          <cell r="G1674">
            <v>1.1499999999999999</v>
          </cell>
          <cell r="H1674">
            <v>10392.52398576923</v>
          </cell>
          <cell r="I1674">
            <v>0</v>
          </cell>
          <cell r="J1674">
            <v>119.51402583634614</v>
          </cell>
          <cell r="K1674">
            <v>0</v>
          </cell>
          <cell r="L1674">
            <v>0</v>
          </cell>
        </row>
        <row r="1675">
          <cell r="G1675">
            <v>3</v>
          </cell>
          <cell r="H1675">
            <v>10392.52398576923</v>
          </cell>
          <cell r="I1675">
            <v>311.77571957307691</v>
          </cell>
          <cell r="J1675">
            <v>0</v>
          </cell>
          <cell r="K1675">
            <v>0</v>
          </cell>
          <cell r="L1675">
            <v>0</v>
          </cell>
        </row>
        <row r="1676">
          <cell r="G1676" t="str">
            <v>14-01-020</v>
          </cell>
          <cell r="H1676">
            <v>31288.48542047252</v>
          </cell>
          <cell r="I1676">
            <v>1124.367719573077</v>
          </cell>
          <cell r="J1676">
            <v>19771.593715130213</v>
          </cell>
          <cell r="K1676">
            <v>10392.52398576923</v>
          </cell>
          <cell r="L1676">
            <v>0</v>
          </cell>
        </row>
        <row r="1677">
          <cell r="I1677">
            <v>0</v>
          </cell>
          <cell r="J1677">
            <v>0</v>
          </cell>
          <cell r="K1677">
            <v>0</v>
          </cell>
          <cell r="L1677">
            <v>0</v>
          </cell>
        </row>
        <row r="1678">
          <cell r="G1678">
            <v>10</v>
          </cell>
          <cell r="H1678">
            <v>12.96</v>
          </cell>
          <cell r="I1678">
            <v>0</v>
          </cell>
          <cell r="J1678">
            <v>129.60000000000002</v>
          </cell>
          <cell r="K1678">
            <v>0</v>
          </cell>
          <cell r="L1678">
            <v>0</v>
          </cell>
        </row>
        <row r="1679">
          <cell r="G1679">
            <v>0.5</v>
          </cell>
          <cell r="H1679">
            <v>1622.7675000000002</v>
          </cell>
          <cell r="I1679">
            <v>643.68000000000006</v>
          </cell>
          <cell r="J1679">
            <v>0</v>
          </cell>
          <cell r="K1679">
            <v>167.70375000000001</v>
          </cell>
          <cell r="L1679">
            <v>0</v>
          </cell>
        </row>
        <row r="1680">
          <cell r="G1680">
            <v>0.3488</v>
          </cell>
          <cell r="H1680">
            <v>5160.1153846153848</v>
          </cell>
          <cell r="I1680">
            <v>0</v>
          </cell>
          <cell r="J1680">
            <v>0</v>
          </cell>
          <cell r="K1680">
            <v>1799.848246153846</v>
          </cell>
          <cell r="L1680">
            <v>0</v>
          </cell>
        </row>
        <row r="1681">
          <cell r="G1681">
            <v>1.1499999999999999</v>
          </cell>
          <cell r="H1681">
            <v>1967.5519961538462</v>
          </cell>
          <cell r="I1681">
            <v>0</v>
          </cell>
          <cell r="J1681">
            <v>22.626847955769232</v>
          </cell>
          <cell r="K1681">
            <v>0</v>
          </cell>
          <cell r="L1681">
            <v>0</v>
          </cell>
        </row>
        <row r="1682">
          <cell r="G1682">
            <v>3</v>
          </cell>
          <cell r="H1682">
            <v>1967.5519961538462</v>
          </cell>
          <cell r="I1682">
            <v>59.026559884615381</v>
          </cell>
          <cell r="J1682">
            <v>0</v>
          </cell>
          <cell r="K1682">
            <v>0</v>
          </cell>
          <cell r="L1682">
            <v>0</v>
          </cell>
        </row>
        <row r="1683">
          <cell r="G1683" t="str">
            <v>14-03-010</v>
          </cell>
          <cell r="H1683">
            <v>2822.4854039942311</v>
          </cell>
          <cell r="I1683">
            <v>702.70655988461544</v>
          </cell>
          <cell r="J1683">
            <v>152.22684795576924</v>
          </cell>
          <cell r="K1683">
            <v>1967.5519961538462</v>
          </cell>
          <cell r="L1683">
            <v>0</v>
          </cell>
        </row>
        <row r="1684">
          <cell r="I1684">
            <v>0</v>
          </cell>
          <cell r="J1684">
            <v>0</v>
          </cell>
          <cell r="K1684">
            <v>0</v>
          </cell>
          <cell r="L1684">
            <v>0</v>
          </cell>
        </row>
        <row r="1685">
          <cell r="G1685">
            <v>0.05</v>
          </cell>
          <cell r="H1685">
            <v>32250</v>
          </cell>
          <cell r="I1685">
            <v>0</v>
          </cell>
          <cell r="J1685">
            <v>1612.5</v>
          </cell>
          <cell r="K1685">
            <v>0</v>
          </cell>
          <cell r="L1685">
            <v>0</v>
          </cell>
        </row>
        <row r="1686">
          <cell r="G1686">
            <v>0.31890000000000002</v>
          </cell>
          <cell r="H1686">
            <v>8600.1923076923085</v>
          </cell>
          <cell r="I1686">
            <v>0</v>
          </cell>
          <cell r="J1686">
            <v>0</v>
          </cell>
          <cell r="K1686">
            <v>2742.6013269230771</v>
          </cell>
          <cell r="L1686">
            <v>0</v>
          </cell>
        </row>
        <row r="1687">
          <cell r="G1687">
            <v>0.125</v>
          </cell>
          <cell r="H1687">
            <v>1622.7675000000002</v>
          </cell>
          <cell r="I1687">
            <v>160.92000000000002</v>
          </cell>
          <cell r="J1687">
            <v>0</v>
          </cell>
          <cell r="K1687">
            <v>41.925937500000003</v>
          </cell>
          <cell r="L1687">
            <v>0</v>
          </cell>
        </row>
        <row r="1688">
          <cell r="G1688">
            <v>1.1499999999999999</v>
          </cell>
          <cell r="H1688">
            <v>2784.5272644230772</v>
          </cell>
          <cell r="I1688">
            <v>0</v>
          </cell>
          <cell r="J1688">
            <v>32.022063540865382</v>
          </cell>
          <cell r="K1688">
            <v>0</v>
          </cell>
          <cell r="L1688">
            <v>0</v>
          </cell>
        </row>
        <row r="1689">
          <cell r="G1689">
            <v>3</v>
          </cell>
          <cell r="H1689">
            <v>2784.5272644230772</v>
          </cell>
          <cell r="I1689">
            <v>83.535817932692311</v>
          </cell>
          <cell r="J1689">
            <v>0</v>
          </cell>
          <cell r="K1689">
            <v>0</v>
          </cell>
          <cell r="L1689">
            <v>0</v>
          </cell>
        </row>
        <row r="1690">
          <cell r="G1690" t="str">
            <v>14-03-020</v>
          </cell>
          <cell r="H1690">
            <v>4673.5051458966354</v>
          </cell>
          <cell r="I1690">
            <v>244.45581793269233</v>
          </cell>
          <cell r="J1690">
            <v>1644.5220635408655</v>
          </cell>
          <cell r="K1690">
            <v>2784.5272644230772</v>
          </cell>
          <cell r="L1690">
            <v>0</v>
          </cell>
        </row>
        <row r="1691">
          <cell r="I1691">
            <v>0</v>
          </cell>
          <cell r="J1691">
            <v>0</v>
          </cell>
          <cell r="K1691">
            <v>0</v>
          </cell>
          <cell r="L1691">
            <v>0</v>
          </cell>
        </row>
        <row r="1692">
          <cell r="G1692">
            <v>1</v>
          </cell>
          <cell r="H1692">
            <v>188662.39999999999</v>
          </cell>
          <cell r="I1692">
            <v>0</v>
          </cell>
          <cell r="J1692">
            <v>188662.39999999999</v>
          </cell>
          <cell r="K1692">
            <v>0</v>
          </cell>
          <cell r="L1692">
            <v>0</v>
          </cell>
        </row>
        <row r="1693">
          <cell r="G1693">
            <v>3.0748000000000002</v>
          </cell>
          <cell r="H1693">
            <v>9890.2211538461524</v>
          </cell>
          <cell r="I1693">
            <v>0</v>
          </cell>
          <cell r="J1693">
            <v>0</v>
          </cell>
          <cell r="K1693">
            <v>30410.452003846152</v>
          </cell>
          <cell r="L1693">
            <v>0</v>
          </cell>
        </row>
        <row r="1694">
          <cell r="G1694">
            <v>1.1499999999999999</v>
          </cell>
          <cell r="H1694">
            <v>30410.452003846152</v>
          </cell>
          <cell r="I1694">
            <v>0</v>
          </cell>
          <cell r="J1694">
            <v>349.7201980442307</v>
          </cell>
          <cell r="K1694">
            <v>0</v>
          </cell>
          <cell r="L1694">
            <v>0</v>
          </cell>
        </row>
        <row r="1695">
          <cell r="G1695">
            <v>3</v>
          </cell>
          <cell r="H1695">
            <v>30410.452003846152</v>
          </cell>
          <cell r="I1695">
            <v>912.31356011538458</v>
          </cell>
          <cell r="J1695">
            <v>0</v>
          </cell>
          <cell r="K1695">
            <v>0</v>
          </cell>
          <cell r="L1695">
            <v>0</v>
          </cell>
        </row>
        <row r="1696">
          <cell r="G1696" t="str">
            <v>16-01-010</v>
          </cell>
          <cell r="H1696">
            <v>220334.88576200575</v>
          </cell>
          <cell r="I1696">
            <v>912.31356011538458</v>
          </cell>
          <cell r="J1696">
            <v>189012.12019804423</v>
          </cell>
          <cell r="K1696">
            <v>30410.452003846152</v>
          </cell>
          <cell r="L1696">
            <v>0</v>
          </cell>
        </row>
        <row r="1697">
          <cell r="I1697">
            <v>0</v>
          </cell>
          <cell r="J1697">
            <v>0</v>
          </cell>
          <cell r="K1697">
            <v>0</v>
          </cell>
          <cell r="L1697">
            <v>0</v>
          </cell>
        </row>
        <row r="1698">
          <cell r="G1698">
            <v>1</v>
          </cell>
          <cell r="H1698">
            <v>132170.4</v>
          </cell>
          <cell r="I1698">
            <v>0</v>
          </cell>
          <cell r="J1698">
            <v>132170.4</v>
          </cell>
          <cell r="K1698">
            <v>0</v>
          </cell>
          <cell r="L1698">
            <v>0</v>
          </cell>
        </row>
        <row r="1699">
          <cell r="G1699">
            <v>3.0748000000000002</v>
          </cell>
          <cell r="H1699">
            <v>9890.2211538461524</v>
          </cell>
          <cell r="I1699">
            <v>0</v>
          </cell>
          <cell r="J1699">
            <v>0</v>
          </cell>
          <cell r="K1699">
            <v>30410.452003846152</v>
          </cell>
          <cell r="L1699">
            <v>0</v>
          </cell>
        </row>
        <row r="1700">
          <cell r="G1700">
            <v>1.1499999999999999</v>
          </cell>
          <cell r="H1700">
            <v>30410.452003846152</v>
          </cell>
          <cell r="I1700">
            <v>0</v>
          </cell>
          <cell r="J1700">
            <v>349.7201980442307</v>
          </cell>
          <cell r="K1700">
            <v>0</v>
          </cell>
          <cell r="L1700">
            <v>0</v>
          </cell>
        </row>
        <row r="1701">
          <cell r="G1701">
            <v>3</v>
          </cell>
          <cell r="H1701">
            <v>30410.452003846152</v>
          </cell>
          <cell r="I1701">
            <v>912.31356011538458</v>
          </cell>
          <cell r="J1701">
            <v>0</v>
          </cell>
          <cell r="K1701">
            <v>0</v>
          </cell>
          <cell r="L1701">
            <v>0</v>
          </cell>
        </row>
        <row r="1702">
          <cell r="G1702" t="str">
            <v>16-01-020</v>
          </cell>
          <cell r="H1702">
            <v>163842.88576200575</v>
          </cell>
          <cell r="I1702">
            <v>912.31356011538458</v>
          </cell>
          <cell r="J1702">
            <v>132520.12019804423</v>
          </cell>
          <cell r="K1702">
            <v>30410.452003846152</v>
          </cell>
          <cell r="L1702">
            <v>0</v>
          </cell>
        </row>
        <row r="1703">
          <cell r="I1703">
            <v>0</v>
          </cell>
          <cell r="J1703">
            <v>0</v>
          </cell>
          <cell r="K1703">
            <v>0</v>
          </cell>
          <cell r="L1703">
            <v>0</v>
          </cell>
        </row>
        <row r="1704">
          <cell r="G1704">
            <v>1</v>
          </cell>
          <cell r="H1704">
            <v>353742</v>
          </cell>
          <cell r="I1704">
            <v>0</v>
          </cell>
          <cell r="J1704">
            <v>353742</v>
          </cell>
          <cell r="K1704">
            <v>0</v>
          </cell>
          <cell r="L1704">
            <v>0</v>
          </cell>
        </row>
        <row r="1705">
          <cell r="G1705">
            <v>3.0748000000000002</v>
          </cell>
          <cell r="H1705">
            <v>9890.2211538461524</v>
          </cell>
          <cell r="I1705">
            <v>0</v>
          </cell>
          <cell r="J1705">
            <v>0</v>
          </cell>
          <cell r="K1705">
            <v>30410.452003846152</v>
          </cell>
          <cell r="L1705">
            <v>0</v>
          </cell>
        </row>
        <row r="1706">
          <cell r="G1706">
            <v>1.1499999999999999</v>
          </cell>
          <cell r="H1706">
            <v>30410.452003846152</v>
          </cell>
          <cell r="I1706">
            <v>0</v>
          </cell>
          <cell r="J1706">
            <v>349.7201980442307</v>
          </cell>
          <cell r="K1706">
            <v>0</v>
          </cell>
          <cell r="L1706">
            <v>0</v>
          </cell>
        </row>
        <row r="1707">
          <cell r="G1707">
            <v>3</v>
          </cell>
          <cell r="H1707">
            <v>30410.452003846152</v>
          </cell>
          <cell r="I1707">
            <v>912.31356011538458</v>
          </cell>
          <cell r="J1707">
            <v>0</v>
          </cell>
          <cell r="K1707">
            <v>0</v>
          </cell>
          <cell r="L1707">
            <v>0</v>
          </cell>
        </row>
        <row r="1708">
          <cell r="G1708" t="str">
            <v>16-01-040</v>
          </cell>
          <cell r="H1708">
            <v>385414.48576200579</v>
          </cell>
          <cell r="I1708">
            <v>912.31356011538458</v>
          </cell>
          <cell r="J1708">
            <v>354091.7201980442</v>
          </cell>
          <cell r="K1708">
            <v>30410.452003846152</v>
          </cell>
          <cell r="L1708">
            <v>0</v>
          </cell>
        </row>
        <row r="1709">
          <cell r="I1709">
            <v>0</v>
          </cell>
          <cell r="J1709">
            <v>0</v>
          </cell>
          <cell r="K1709">
            <v>0</v>
          </cell>
          <cell r="L1709">
            <v>0</v>
          </cell>
        </row>
        <row r="1710">
          <cell r="G1710">
            <v>1</v>
          </cell>
          <cell r="H1710">
            <v>8700</v>
          </cell>
          <cell r="I1710">
            <v>0</v>
          </cell>
          <cell r="J1710">
            <v>8700</v>
          </cell>
          <cell r="K1710">
            <v>0</v>
          </cell>
          <cell r="L1710">
            <v>0</v>
          </cell>
        </row>
        <row r="1711">
          <cell r="G1711">
            <v>0.88270000000000004</v>
          </cell>
          <cell r="H1711">
            <v>9890.2211538461524</v>
          </cell>
          <cell r="I1711">
            <v>0</v>
          </cell>
          <cell r="J1711">
            <v>0</v>
          </cell>
          <cell r="K1711">
            <v>8730.0982124999991</v>
          </cell>
          <cell r="L1711">
            <v>0</v>
          </cell>
        </row>
        <row r="1712">
          <cell r="G1712">
            <v>1.1499999999999999</v>
          </cell>
          <cell r="H1712">
            <v>8730.0982124999991</v>
          </cell>
          <cell r="I1712">
            <v>0</v>
          </cell>
          <cell r="J1712">
            <v>100.39612944374998</v>
          </cell>
          <cell r="K1712">
            <v>0</v>
          </cell>
          <cell r="L1712">
            <v>0</v>
          </cell>
        </row>
        <row r="1713">
          <cell r="G1713">
            <v>3</v>
          </cell>
          <cell r="H1713">
            <v>8730.0982124999991</v>
          </cell>
          <cell r="I1713">
            <v>261.90294637499994</v>
          </cell>
          <cell r="J1713">
            <v>0</v>
          </cell>
          <cell r="K1713">
            <v>0</v>
          </cell>
          <cell r="L1713">
            <v>0</v>
          </cell>
        </row>
        <row r="1714">
          <cell r="G1714" t="str">
            <v>16-01-050</v>
          </cell>
          <cell r="H1714">
            <v>17792.397288318749</v>
          </cell>
          <cell r="I1714">
            <v>261.90294637499994</v>
          </cell>
          <cell r="J1714">
            <v>8800.3961294437504</v>
          </cell>
          <cell r="K1714">
            <v>8730.0982124999991</v>
          </cell>
          <cell r="L1714">
            <v>0</v>
          </cell>
        </row>
        <row r="1715">
          <cell r="I1715">
            <v>0</v>
          </cell>
          <cell r="J1715">
            <v>0</v>
          </cell>
          <cell r="K1715">
            <v>0</v>
          </cell>
          <cell r="L1715">
            <v>0</v>
          </cell>
        </row>
        <row r="1716">
          <cell r="G1716">
            <v>1</v>
          </cell>
          <cell r="H1716">
            <v>29772.559999999998</v>
          </cell>
          <cell r="I1716">
            <v>0</v>
          </cell>
          <cell r="J1716">
            <v>29772.559999999998</v>
          </cell>
          <cell r="K1716">
            <v>0</v>
          </cell>
          <cell r="L1716">
            <v>0</v>
          </cell>
        </row>
        <row r="1717">
          <cell r="G1717">
            <v>0.15</v>
          </cell>
          <cell r="H1717">
            <v>1000.728</v>
          </cell>
          <cell r="I1717">
            <v>0</v>
          </cell>
          <cell r="J1717">
            <v>150.10919999999999</v>
          </cell>
          <cell r="K1717">
            <v>0</v>
          </cell>
          <cell r="L1717">
            <v>0</v>
          </cell>
        </row>
        <row r="1718">
          <cell r="G1718">
            <v>0.3</v>
          </cell>
          <cell r="H1718">
            <v>3758.4</v>
          </cell>
          <cell r="I1718">
            <v>0</v>
          </cell>
          <cell r="J1718">
            <v>1127.52</v>
          </cell>
          <cell r="K1718">
            <v>0</v>
          </cell>
          <cell r="L1718">
            <v>0</v>
          </cell>
        </row>
        <row r="1719">
          <cell r="G1719">
            <v>1.9595</v>
          </cell>
          <cell r="H1719">
            <v>9890.2211538461524</v>
          </cell>
          <cell r="I1719">
            <v>0</v>
          </cell>
          <cell r="J1719">
            <v>0</v>
          </cell>
          <cell r="K1719">
            <v>19379.888350961533</v>
          </cell>
          <cell r="L1719">
            <v>0</v>
          </cell>
        </row>
        <row r="1720">
          <cell r="G1720">
            <v>1.1499999999999999</v>
          </cell>
          <cell r="H1720">
            <v>19379.888350961533</v>
          </cell>
          <cell r="I1720">
            <v>0</v>
          </cell>
          <cell r="J1720">
            <v>222.86871603605763</v>
          </cell>
          <cell r="K1720">
            <v>0</v>
          </cell>
          <cell r="L1720">
            <v>0</v>
          </cell>
        </row>
        <row r="1721">
          <cell r="G1721">
            <v>3</v>
          </cell>
          <cell r="H1721">
            <v>19379.888350961533</v>
          </cell>
          <cell r="I1721">
            <v>581.39665052884595</v>
          </cell>
          <cell r="J1721">
            <v>0</v>
          </cell>
          <cell r="K1721">
            <v>0</v>
          </cell>
          <cell r="L1721">
            <v>0</v>
          </cell>
        </row>
        <row r="1722">
          <cell r="G1722" t="str">
            <v>16-01-060</v>
          </cell>
          <cell r="H1722">
            <v>51234.342917526432</v>
          </cell>
          <cell r="I1722">
            <v>581.39665052884595</v>
          </cell>
          <cell r="J1722">
            <v>31273.057916036054</v>
          </cell>
          <cell r="K1722">
            <v>19379.888350961533</v>
          </cell>
          <cell r="L1722">
            <v>0</v>
          </cell>
        </row>
        <row r="1723">
          <cell r="I1723">
            <v>0</v>
          </cell>
          <cell r="J1723">
            <v>0</v>
          </cell>
          <cell r="K1723">
            <v>0</v>
          </cell>
          <cell r="L1723">
            <v>0</v>
          </cell>
        </row>
        <row r="1724">
          <cell r="G1724">
            <v>1</v>
          </cell>
          <cell r="H1724">
            <v>7668.0000000000009</v>
          </cell>
          <cell r="I1724">
            <v>0</v>
          </cell>
          <cell r="J1724">
            <v>7668.0000000000009</v>
          </cell>
          <cell r="K1724">
            <v>0</v>
          </cell>
          <cell r="L1724">
            <v>0</v>
          </cell>
        </row>
        <row r="1725">
          <cell r="G1725">
            <v>0.15</v>
          </cell>
          <cell r="H1725">
            <v>1000.728</v>
          </cell>
          <cell r="I1725">
            <v>0</v>
          </cell>
          <cell r="J1725">
            <v>150.10919999999999</v>
          </cell>
          <cell r="K1725">
            <v>0</v>
          </cell>
          <cell r="L1725">
            <v>0</v>
          </cell>
        </row>
        <row r="1726">
          <cell r="G1726">
            <v>0.3</v>
          </cell>
          <cell r="H1726">
            <v>3758.4</v>
          </cell>
          <cell r="I1726">
            <v>0</v>
          </cell>
          <cell r="J1726">
            <v>1127.52</v>
          </cell>
          <cell r="K1726">
            <v>0</v>
          </cell>
          <cell r="L1726">
            <v>0</v>
          </cell>
        </row>
        <row r="1727">
          <cell r="G1727">
            <v>0.52500000000000002</v>
          </cell>
          <cell r="H1727">
            <v>9890.2211538461524</v>
          </cell>
          <cell r="I1727">
            <v>0</v>
          </cell>
          <cell r="J1727">
            <v>0</v>
          </cell>
          <cell r="K1727">
            <v>5192.3661057692298</v>
          </cell>
          <cell r="L1727">
            <v>0</v>
          </cell>
        </row>
        <row r="1728">
          <cell r="G1728">
            <v>1.1499999999999999</v>
          </cell>
          <cell r="H1728">
            <v>5192.3661057692298</v>
          </cell>
          <cell r="I1728">
            <v>0</v>
          </cell>
          <cell r="J1728">
            <v>59.712210216346136</v>
          </cell>
          <cell r="K1728">
            <v>0</v>
          </cell>
          <cell r="L1728">
            <v>0</v>
          </cell>
        </row>
        <row r="1729">
          <cell r="G1729">
            <v>3</v>
          </cell>
          <cell r="H1729">
            <v>5192.3661057692298</v>
          </cell>
          <cell r="I1729">
            <v>155.7709831730769</v>
          </cell>
          <cell r="J1729">
            <v>0</v>
          </cell>
          <cell r="K1729">
            <v>0</v>
          </cell>
          <cell r="L1729">
            <v>0</v>
          </cell>
        </row>
        <row r="1730">
          <cell r="G1730" t="str">
            <v>16-01-070</v>
          </cell>
          <cell r="H1730">
            <v>14353.478499158655</v>
          </cell>
          <cell r="I1730">
            <v>155.7709831730769</v>
          </cell>
          <cell r="J1730">
            <v>9005.3414102163479</v>
          </cell>
          <cell r="K1730">
            <v>5192.3661057692298</v>
          </cell>
          <cell r="L1730">
            <v>0</v>
          </cell>
        </row>
        <row r="1731">
          <cell r="I1731">
            <v>0</v>
          </cell>
          <cell r="J1731">
            <v>0</v>
          </cell>
          <cell r="K1731">
            <v>0</v>
          </cell>
          <cell r="L1731">
            <v>0</v>
          </cell>
        </row>
        <row r="1732">
          <cell r="G1732">
            <v>1</v>
          </cell>
          <cell r="H1732">
            <v>219999.8</v>
          </cell>
          <cell r="I1732">
            <v>0</v>
          </cell>
          <cell r="J1732">
            <v>219999.8</v>
          </cell>
          <cell r="K1732">
            <v>0</v>
          </cell>
          <cell r="L1732">
            <v>0</v>
          </cell>
        </row>
        <row r="1733">
          <cell r="G1733">
            <v>1</v>
          </cell>
          <cell r="H1733">
            <v>74900.039999999994</v>
          </cell>
          <cell r="I1733">
            <v>0</v>
          </cell>
          <cell r="J1733">
            <v>74900.039999999994</v>
          </cell>
          <cell r="K1733">
            <v>0</v>
          </cell>
          <cell r="L1733">
            <v>0</v>
          </cell>
        </row>
        <row r="1734">
          <cell r="G1734">
            <v>1</v>
          </cell>
          <cell r="H1734">
            <v>1000.728</v>
          </cell>
          <cell r="I1734">
            <v>0</v>
          </cell>
          <cell r="J1734">
            <v>1000.728</v>
          </cell>
          <cell r="K1734">
            <v>0</v>
          </cell>
          <cell r="L1734">
            <v>0</v>
          </cell>
        </row>
        <row r="1735">
          <cell r="G1735">
            <v>0.25</v>
          </cell>
          <cell r="H1735">
            <v>3758.4</v>
          </cell>
          <cell r="I1735">
            <v>0</v>
          </cell>
          <cell r="J1735">
            <v>939.6</v>
          </cell>
          <cell r="K1735">
            <v>0</v>
          </cell>
          <cell r="L1735">
            <v>0</v>
          </cell>
        </row>
        <row r="1736">
          <cell r="G1736">
            <v>2.1225000000000001</v>
          </cell>
          <cell r="H1736">
            <v>9890.2211538461524</v>
          </cell>
          <cell r="I1736">
            <v>0</v>
          </cell>
          <cell r="J1736">
            <v>0</v>
          </cell>
          <cell r="K1736">
            <v>20991.99439903846</v>
          </cell>
          <cell r="L1736">
            <v>0</v>
          </cell>
        </row>
        <row r="1737">
          <cell r="G1737">
            <v>1.1499999999999999</v>
          </cell>
          <cell r="H1737">
            <v>20991.99439903846</v>
          </cell>
          <cell r="I1737">
            <v>0</v>
          </cell>
          <cell r="J1737">
            <v>241.40793558894228</v>
          </cell>
          <cell r="K1737">
            <v>0</v>
          </cell>
          <cell r="L1737">
            <v>0</v>
          </cell>
        </row>
        <row r="1738">
          <cell r="G1738">
            <v>3</v>
          </cell>
          <cell r="H1738">
            <v>20991.99439903846</v>
          </cell>
          <cell r="I1738">
            <v>629.75983197115374</v>
          </cell>
          <cell r="J1738">
            <v>0</v>
          </cell>
          <cell r="K1738">
            <v>0</v>
          </cell>
          <cell r="L1738">
            <v>0</v>
          </cell>
        </row>
        <row r="1739">
          <cell r="G1739" t="str">
            <v>16-02-010</v>
          </cell>
          <cell r="H1739">
            <v>318703.33016659849</v>
          </cell>
          <cell r="I1739">
            <v>629.75983197115374</v>
          </cell>
          <cell r="J1739">
            <v>297081.57593558892</v>
          </cell>
          <cell r="K1739">
            <v>20991.99439903846</v>
          </cell>
          <cell r="L1739">
            <v>0</v>
          </cell>
        </row>
        <row r="1740">
          <cell r="I1740">
            <v>0</v>
          </cell>
          <cell r="J1740">
            <v>0</v>
          </cell>
          <cell r="K1740">
            <v>0</v>
          </cell>
          <cell r="L1740">
            <v>0</v>
          </cell>
        </row>
        <row r="1741">
          <cell r="G1741">
            <v>1</v>
          </cell>
          <cell r="H1741">
            <v>350663.04000000004</v>
          </cell>
          <cell r="I1741">
            <v>0</v>
          </cell>
          <cell r="J1741">
            <v>350663.04000000004</v>
          </cell>
          <cell r="K1741">
            <v>0</v>
          </cell>
          <cell r="L1741">
            <v>0</v>
          </cell>
        </row>
        <row r="1742">
          <cell r="G1742">
            <v>1</v>
          </cell>
          <cell r="H1742">
            <v>74900.039999999994</v>
          </cell>
          <cell r="I1742">
            <v>0</v>
          </cell>
          <cell r="J1742">
            <v>74900.039999999994</v>
          </cell>
          <cell r="K1742">
            <v>0</v>
          </cell>
          <cell r="L1742">
            <v>0</v>
          </cell>
        </row>
        <row r="1743">
          <cell r="G1743">
            <v>1</v>
          </cell>
          <cell r="H1743">
            <v>1000.728</v>
          </cell>
          <cell r="I1743">
            <v>0</v>
          </cell>
          <cell r="J1743">
            <v>1000.728</v>
          </cell>
          <cell r="K1743">
            <v>0</v>
          </cell>
          <cell r="L1743">
            <v>0</v>
          </cell>
        </row>
        <row r="1744">
          <cell r="G1744">
            <v>0.25</v>
          </cell>
          <cell r="H1744">
            <v>3758.4</v>
          </cell>
          <cell r="I1744">
            <v>0</v>
          </cell>
          <cell r="J1744">
            <v>939.6</v>
          </cell>
          <cell r="K1744">
            <v>0</v>
          </cell>
          <cell r="L1744">
            <v>0</v>
          </cell>
        </row>
        <row r="1745">
          <cell r="G1745">
            <v>2.1225000000000001</v>
          </cell>
          <cell r="H1745">
            <v>9890.2211538461524</v>
          </cell>
          <cell r="I1745">
            <v>0</v>
          </cell>
          <cell r="J1745">
            <v>0</v>
          </cell>
          <cell r="K1745">
            <v>20991.99439903846</v>
          </cell>
          <cell r="L1745">
            <v>0</v>
          </cell>
        </row>
        <row r="1746">
          <cell r="G1746">
            <v>1.1499999999999999</v>
          </cell>
          <cell r="H1746">
            <v>20991.99439903846</v>
          </cell>
          <cell r="I1746">
            <v>0</v>
          </cell>
          <cell r="J1746">
            <v>241.40793558894228</v>
          </cell>
          <cell r="K1746">
            <v>0</v>
          </cell>
          <cell r="L1746">
            <v>0</v>
          </cell>
        </row>
        <row r="1747">
          <cell r="G1747">
            <v>3</v>
          </cell>
          <cell r="H1747">
            <v>20991.99439903846</v>
          </cell>
          <cell r="I1747">
            <v>629.75983197115374</v>
          </cell>
          <cell r="J1747">
            <v>0</v>
          </cell>
          <cell r="K1747">
            <v>0</v>
          </cell>
          <cell r="L1747">
            <v>0</v>
          </cell>
        </row>
        <row r="1748">
          <cell r="G1748" t="str">
            <v>16-02-020</v>
          </cell>
          <cell r="H1748">
            <v>449366.57016659854</v>
          </cell>
          <cell r="I1748">
            <v>629.75983197115374</v>
          </cell>
          <cell r="J1748">
            <v>427744.81593558897</v>
          </cell>
          <cell r="K1748">
            <v>20991.99439903846</v>
          </cell>
          <cell r="L1748">
            <v>0</v>
          </cell>
        </row>
        <row r="1749">
          <cell r="I1749">
            <v>0</v>
          </cell>
          <cell r="J1749">
            <v>0</v>
          </cell>
          <cell r="K1749">
            <v>0</v>
          </cell>
          <cell r="L1749">
            <v>0</v>
          </cell>
        </row>
        <row r="1750">
          <cell r="G1750">
            <v>1</v>
          </cell>
          <cell r="H1750">
            <v>260910.72000000003</v>
          </cell>
          <cell r="I1750">
            <v>0</v>
          </cell>
          <cell r="J1750">
            <v>260910.72000000003</v>
          </cell>
          <cell r="K1750">
            <v>0</v>
          </cell>
          <cell r="L1750">
            <v>0</v>
          </cell>
        </row>
        <row r="1751">
          <cell r="G1751">
            <v>1</v>
          </cell>
          <cell r="H1751">
            <v>1000.728</v>
          </cell>
          <cell r="I1751">
            <v>0</v>
          </cell>
          <cell r="J1751">
            <v>1000.728</v>
          </cell>
          <cell r="K1751">
            <v>0</v>
          </cell>
          <cell r="L1751">
            <v>0</v>
          </cell>
        </row>
        <row r="1752">
          <cell r="G1752">
            <v>0.25</v>
          </cell>
          <cell r="H1752">
            <v>3758.4</v>
          </cell>
          <cell r="I1752">
            <v>0</v>
          </cell>
          <cell r="J1752">
            <v>939.6</v>
          </cell>
          <cell r="K1752">
            <v>0</v>
          </cell>
          <cell r="L1752">
            <v>0</v>
          </cell>
        </row>
        <row r="1753">
          <cell r="G1753">
            <v>2.1225000000000001</v>
          </cell>
          <cell r="H1753">
            <v>9890.2211538461524</v>
          </cell>
          <cell r="I1753">
            <v>0</v>
          </cell>
          <cell r="J1753">
            <v>0</v>
          </cell>
          <cell r="K1753">
            <v>20991.99439903846</v>
          </cell>
          <cell r="L1753">
            <v>0</v>
          </cell>
        </row>
        <row r="1754">
          <cell r="G1754">
            <v>1.1499999999999999</v>
          </cell>
          <cell r="H1754">
            <v>20991.99439903846</v>
          </cell>
          <cell r="I1754">
            <v>0</v>
          </cell>
          <cell r="J1754">
            <v>241.40793558894228</v>
          </cell>
          <cell r="K1754">
            <v>0</v>
          </cell>
          <cell r="L1754">
            <v>0</v>
          </cell>
        </row>
        <row r="1755">
          <cell r="G1755">
            <v>3</v>
          </cell>
          <cell r="H1755">
            <v>20991.99439903846</v>
          </cell>
          <cell r="I1755">
            <v>629.75983197115374</v>
          </cell>
          <cell r="J1755">
            <v>0</v>
          </cell>
          <cell r="K1755">
            <v>0</v>
          </cell>
          <cell r="L1755">
            <v>0</v>
          </cell>
        </row>
        <row r="1756">
          <cell r="G1756" t="str">
            <v>16-02-030</v>
          </cell>
          <cell r="H1756">
            <v>284714.21016659855</v>
          </cell>
          <cell r="I1756">
            <v>629.75983197115374</v>
          </cell>
          <cell r="J1756">
            <v>263092.45593558898</v>
          </cell>
          <cell r="K1756">
            <v>20991.99439903846</v>
          </cell>
          <cell r="L1756">
            <v>0</v>
          </cell>
        </row>
        <row r="1757">
          <cell r="I1757">
            <v>0</v>
          </cell>
          <cell r="J1757">
            <v>0</v>
          </cell>
          <cell r="K1757">
            <v>0</v>
          </cell>
          <cell r="L1757">
            <v>0</v>
          </cell>
        </row>
        <row r="1758">
          <cell r="G1758">
            <v>1</v>
          </cell>
          <cell r="H1758">
            <v>131160.03999999998</v>
          </cell>
          <cell r="I1758">
            <v>0</v>
          </cell>
          <cell r="J1758">
            <v>131160.03999999998</v>
          </cell>
          <cell r="K1758">
            <v>0</v>
          </cell>
          <cell r="L1758">
            <v>0</v>
          </cell>
        </row>
        <row r="1759">
          <cell r="G1759">
            <v>1</v>
          </cell>
          <cell r="H1759">
            <v>11504.88</v>
          </cell>
          <cell r="I1759">
            <v>0</v>
          </cell>
          <cell r="J1759">
            <v>11504.88</v>
          </cell>
          <cell r="K1759">
            <v>0</v>
          </cell>
          <cell r="L1759">
            <v>0</v>
          </cell>
        </row>
        <row r="1760">
          <cell r="G1760">
            <v>1</v>
          </cell>
          <cell r="H1760">
            <v>7597.9999999999991</v>
          </cell>
          <cell r="I1760">
            <v>0</v>
          </cell>
          <cell r="J1760">
            <v>7597.9999999999991</v>
          </cell>
          <cell r="K1760">
            <v>0</v>
          </cell>
          <cell r="L1760">
            <v>0</v>
          </cell>
        </row>
        <row r="1761">
          <cell r="G1761">
            <v>2.1225000000000001</v>
          </cell>
          <cell r="H1761">
            <v>9890.2211538461524</v>
          </cell>
          <cell r="I1761">
            <v>0</v>
          </cell>
          <cell r="J1761">
            <v>0</v>
          </cell>
          <cell r="K1761">
            <v>20991.99439903846</v>
          </cell>
          <cell r="L1761">
            <v>0</v>
          </cell>
        </row>
        <row r="1762">
          <cell r="G1762">
            <v>1.1499999999999999</v>
          </cell>
          <cell r="H1762">
            <v>20991.99439903846</v>
          </cell>
          <cell r="I1762">
            <v>0</v>
          </cell>
          <cell r="J1762">
            <v>241.40793558894228</v>
          </cell>
          <cell r="K1762">
            <v>0</v>
          </cell>
          <cell r="L1762">
            <v>0</v>
          </cell>
        </row>
        <row r="1763">
          <cell r="G1763">
            <v>3</v>
          </cell>
          <cell r="H1763">
            <v>20991.99439903846</v>
          </cell>
          <cell r="I1763">
            <v>629.75983197115374</v>
          </cell>
          <cell r="J1763">
            <v>0</v>
          </cell>
          <cell r="K1763">
            <v>0</v>
          </cell>
          <cell r="L1763">
            <v>0</v>
          </cell>
        </row>
        <row r="1764">
          <cell r="G1764" t="str">
            <v>16-02-040</v>
          </cell>
          <cell r="H1764">
            <v>172126.08216659853</v>
          </cell>
          <cell r="I1764">
            <v>629.75983197115374</v>
          </cell>
          <cell r="J1764">
            <v>150504.32793558892</v>
          </cell>
          <cell r="K1764">
            <v>20991.99439903846</v>
          </cell>
          <cell r="L1764">
            <v>0</v>
          </cell>
        </row>
        <row r="1765">
          <cell r="I1765">
            <v>0</v>
          </cell>
          <cell r="J1765">
            <v>0</v>
          </cell>
          <cell r="K1765">
            <v>0</v>
          </cell>
          <cell r="L1765">
            <v>0</v>
          </cell>
        </row>
        <row r="1766">
          <cell r="G1766">
            <v>1</v>
          </cell>
          <cell r="H1766">
            <v>490000.24</v>
          </cell>
          <cell r="I1766">
            <v>0</v>
          </cell>
          <cell r="J1766">
            <v>490000.24</v>
          </cell>
          <cell r="K1766">
            <v>0</v>
          </cell>
          <cell r="L1766">
            <v>0</v>
          </cell>
        </row>
        <row r="1767">
          <cell r="G1767">
            <v>1</v>
          </cell>
          <cell r="H1767">
            <v>1000.728</v>
          </cell>
          <cell r="I1767">
            <v>0</v>
          </cell>
          <cell r="J1767">
            <v>1000.728</v>
          </cell>
          <cell r="K1767">
            <v>0</v>
          </cell>
          <cell r="L1767">
            <v>0</v>
          </cell>
        </row>
        <row r="1768">
          <cell r="G1768">
            <v>0.25</v>
          </cell>
          <cell r="H1768">
            <v>3758.4</v>
          </cell>
          <cell r="I1768">
            <v>0</v>
          </cell>
          <cell r="J1768">
            <v>939.6</v>
          </cell>
          <cell r="K1768">
            <v>0</v>
          </cell>
          <cell r="L1768">
            <v>0</v>
          </cell>
        </row>
        <row r="1769">
          <cell r="G1769">
            <v>2.1225000000000001</v>
          </cell>
          <cell r="H1769">
            <v>9890.2211538461524</v>
          </cell>
          <cell r="I1769">
            <v>0</v>
          </cell>
          <cell r="J1769">
            <v>0</v>
          </cell>
          <cell r="K1769">
            <v>20991.99439903846</v>
          </cell>
          <cell r="L1769">
            <v>0</v>
          </cell>
        </row>
        <row r="1770">
          <cell r="G1770">
            <v>1.1499999999999999</v>
          </cell>
          <cell r="H1770">
            <v>20991.99439903846</v>
          </cell>
          <cell r="I1770">
            <v>0</v>
          </cell>
          <cell r="J1770">
            <v>241.40793558894228</v>
          </cell>
          <cell r="K1770">
            <v>0</v>
          </cell>
          <cell r="L1770">
            <v>0</v>
          </cell>
        </row>
        <row r="1771">
          <cell r="G1771">
            <v>3</v>
          </cell>
          <cell r="H1771">
            <v>20991.99439903846</v>
          </cell>
          <cell r="I1771">
            <v>629.75983197115374</v>
          </cell>
          <cell r="J1771">
            <v>0</v>
          </cell>
          <cell r="K1771">
            <v>0</v>
          </cell>
          <cell r="L1771">
            <v>0</v>
          </cell>
        </row>
        <row r="1772">
          <cell r="G1772" t="str">
            <v>16-02-050</v>
          </cell>
          <cell r="H1772">
            <v>513803.73016659851</v>
          </cell>
          <cell r="I1772">
            <v>629.75983197115374</v>
          </cell>
          <cell r="J1772">
            <v>492181.97593558894</v>
          </cell>
          <cell r="K1772">
            <v>20991.99439903846</v>
          </cell>
          <cell r="L1772">
            <v>0</v>
          </cell>
        </row>
        <row r="1773">
          <cell r="I1773">
            <v>0</v>
          </cell>
          <cell r="J1773">
            <v>0</v>
          </cell>
          <cell r="K1773">
            <v>0</v>
          </cell>
          <cell r="L1773">
            <v>0</v>
          </cell>
        </row>
        <row r="1774">
          <cell r="G1774">
            <v>1</v>
          </cell>
          <cell r="H1774">
            <v>159135.75999999998</v>
          </cell>
          <cell r="I1774">
            <v>0</v>
          </cell>
          <cell r="J1774">
            <v>159135.75999999998</v>
          </cell>
          <cell r="K1774">
            <v>0</v>
          </cell>
          <cell r="L1774">
            <v>0</v>
          </cell>
        </row>
        <row r="1775">
          <cell r="G1775">
            <v>1</v>
          </cell>
          <cell r="H1775">
            <v>1000.728</v>
          </cell>
          <cell r="I1775">
            <v>0</v>
          </cell>
          <cell r="J1775">
            <v>1000.728</v>
          </cell>
          <cell r="K1775">
            <v>0</v>
          </cell>
          <cell r="L1775">
            <v>0</v>
          </cell>
        </row>
        <row r="1776">
          <cell r="G1776">
            <v>0.25</v>
          </cell>
          <cell r="H1776">
            <v>3758.4</v>
          </cell>
          <cell r="I1776">
            <v>0</v>
          </cell>
          <cell r="J1776">
            <v>939.6</v>
          </cell>
          <cell r="K1776">
            <v>0</v>
          </cell>
          <cell r="L1776">
            <v>0</v>
          </cell>
        </row>
        <row r="1777">
          <cell r="G1777">
            <v>1.8867</v>
          </cell>
          <cell r="H1777">
            <v>9890.2211538461524</v>
          </cell>
          <cell r="I1777">
            <v>0</v>
          </cell>
          <cell r="J1777">
            <v>0</v>
          </cell>
          <cell r="K1777">
            <v>18659.880250961534</v>
          </cell>
          <cell r="L1777">
            <v>0</v>
          </cell>
        </row>
        <row r="1778">
          <cell r="G1778">
            <v>1.1499999999999999</v>
          </cell>
          <cell r="H1778">
            <v>18659.880250961534</v>
          </cell>
          <cell r="I1778">
            <v>0</v>
          </cell>
          <cell r="J1778">
            <v>214.58862288605764</v>
          </cell>
          <cell r="K1778">
            <v>0</v>
          </cell>
          <cell r="L1778">
            <v>0</v>
          </cell>
        </row>
        <row r="1779">
          <cell r="G1779">
            <v>3</v>
          </cell>
          <cell r="H1779">
            <v>18659.880250961534</v>
          </cell>
          <cell r="I1779">
            <v>559.79640752884598</v>
          </cell>
          <cell r="J1779">
            <v>0</v>
          </cell>
          <cell r="K1779">
            <v>0</v>
          </cell>
          <cell r="L1779">
            <v>0</v>
          </cell>
        </row>
        <row r="1780">
          <cell r="G1780" t="str">
            <v>16-02-060</v>
          </cell>
          <cell r="H1780">
            <v>180510.35328137642</v>
          </cell>
          <cell r="I1780">
            <v>559.79640752884598</v>
          </cell>
          <cell r="J1780">
            <v>161290.67662288604</v>
          </cell>
          <cell r="K1780">
            <v>18659.880250961534</v>
          </cell>
          <cell r="L1780">
            <v>0</v>
          </cell>
        </row>
        <row r="1781">
          <cell r="I1781">
            <v>0</v>
          </cell>
          <cell r="J1781">
            <v>0</v>
          </cell>
          <cell r="K1781">
            <v>0</v>
          </cell>
          <cell r="L1781">
            <v>0</v>
          </cell>
        </row>
        <row r="1782">
          <cell r="G1782">
            <v>1</v>
          </cell>
          <cell r="H1782">
            <v>266336.51039999997</v>
          </cell>
          <cell r="I1782">
            <v>0</v>
          </cell>
          <cell r="J1782">
            <v>266336.51039999997</v>
          </cell>
          <cell r="K1782">
            <v>0</v>
          </cell>
          <cell r="L1782">
            <v>0</v>
          </cell>
        </row>
        <row r="1783">
          <cell r="G1783">
            <v>1</v>
          </cell>
          <cell r="H1783">
            <v>1000.728</v>
          </cell>
          <cell r="I1783">
            <v>0</v>
          </cell>
          <cell r="J1783">
            <v>1000.728</v>
          </cell>
          <cell r="K1783">
            <v>0</v>
          </cell>
          <cell r="L1783">
            <v>0</v>
          </cell>
        </row>
        <row r="1784">
          <cell r="G1784">
            <v>0.25</v>
          </cell>
          <cell r="H1784">
            <v>3758.4</v>
          </cell>
          <cell r="I1784">
            <v>0</v>
          </cell>
          <cell r="J1784">
            <v>939.6</v>
          </cell>
          <cell r="K1784">
            <v>0</v>
          </cell>
          <cell r="L1784">
            <v>0</v>
          </cell>
        </row>
        <row r="1785">
          <cell r="G1785">
            <v>1.8867</v>
          </cell>
          <cell r="H1785">
            <v>9890.2211538461524</v>
          </cell>
          <cell r="I1785">
            <v>0</v>
          </cell>
          <cell r="J1785">
            <v>0</v>
          </cell>
          <cell r="K1785">
            <v>18659.880250961534</v>
          </cell>
          <cell r="L1785">
            <v>0</v>
          </cell>
        </row>
        <row r="1786">
          <cell r="G1786">
            <v>1.1499999999999999</v>
          </cell>
          <cell r="H1786">
            <v>18659.880250961534</v>
          </cell>
          <cell r="I1786">
            <v>0</v>
          </cell>
          <cell r="J1786">
            <v>214.58862288605764</v>
          </cell>
          <cell r="K1786">
            <v>0</v>
          </cell>
          <cell r="L1786">
            <v>0</v>
          </cell>
        </row>
        <row r="1787">
          <cell r="G1787">
            <v>3</v>
          </cell>
          <cell r="H1787">
            <v>18659.880250961534</v>
          </cell>
          <cell r="I1787">
            <v>559.79640752884598</v>
          </cell>
          <cell r="J1787">
            <v>0</v>
          </cell>
          <cell r="K1787">
            <v>0</v>
          </cell>
          <cell r="L1787">
            <v>0</v>
          </cell>
        </row>
        <row r="1788">
          <cell r="G1788" t="str">
            <v>16-02-070</v>
          </cell>
          <cell r="H1788">
            <v>287711.10368137638</v>
          </cell>
          <cell r="I1788">
            <v>559.79640752884598</v>
          </cell>
          <cell r="J1788">
            <v>268491.427022886</v>
          </cell>
          <cell r="K1788">
            <v>18659.880250961534</v>
          </cell>
          <cell r="L1788">
            <v>0</v>
          </cell>
        </row>
        <row r="1789">
          <cell r="I1789">
            <v>0</v>
          </cell>
          <cell r="J1789">
            <v>0</v>
          </cell>
          <cell r="K1789">
            <v>0</v>
          </cell>
          <cell r="L1789">
            <v>0</v>
          </cell>
        </row>
        <row r="1790">
          <cell r="G1790">
            <v>1</v>
          </cell>
          <cell r="H1790">
            <v>98026.959999999992</v>
          </cell>
          <cell r="I1790">
            <v>0</v>
          </cell>
          <cell r="J1790">
            <v>98026.959999999992</v>
          </cell>
          <cell r="K1790">
            <v>0</v>
          </cell>
          <cell r="L1790">
            <v>0</v>
          </cell>
        </row>
        <row r="1791">
          <cell r="G1791">
            <v>1</v>
          </cell>
          <cell r="H1791">
            <v>1000.728</v>
          </cell>
          <cell r="I1791">
            <v>0</v>
          </cell>
          <cell r="J1791">
            <v>1000.728</v>
          </cell>
          <cell r="K1791">
            <v>0</v>
          </cell>
          <cell r="L1791">
            <v>0</v>
          </cell>
        </row>
        <row r="1792">
          <cell r="G1792">
            <v>0.25</v>
          </cell>
          <cell r="H1792">
            <v>3758.4</v>
          </cell>
          <cell r="I1792">
            <v>0</v>
          </cell>
          <cell r="J1792">
            <v>939.6</v>
          </cell>
          <cell r="K1792">
            <v>0</v>
          </cell>
          <cell r="L1792">
            <v>0</v>
          </cell>
        </row>
        <row r="1793">
          <cell r="G1793">
            <v>1.8867</v>
          </cell>
          <cell r="H1793">
            <v>9890.2211538461524</v>
          </cell>
          <cell r="I1793">
            <v>0</v>
          </cell>
          <cell r="J1793">
            <v>0</v>
          </cell>
          <cell r="K1793">
            <v>18659.880250961534</v>
          </cell>
          <cell r="L1793">
            <v>0</v>
          </cell>
        </row>
        <row r="1794">
          <cell r="G1794">
            <v>1.1499999999999999</v>
          </cell>
          <cell r="H1794">
            <v>18659.880250961534</v>
          </cell>
          <cell r="I1794">
            <v>0</v>
          </cell>
          <cell r="J1794">
            <v>214.58862288605764</v>
          </cell>
          <cell r="K1794">
            <v>0</v>
          </cell>
          <cell r="L1794">
            <v>0</v>
          </cell>
        </row>
        <row r="1795">
          <cell r="G1795">
            <v>3</v>
          </cell>
          <cell r="H1795">
            <v>18659.880250961534</v>
          </cell>
          <cell r="I1795">
            <v>559.79640752884598</v>
          </cell>
          <cell r="J1795">
            <v>0</v>
          </cell>
          <cell r="K1795">
            <v>0</v>
          </cell>
          <cell r="L1795">
            <v>0</v>
          </cell>
        </row>
        <row r="1796">
          <cell r="G1796" t="str">
            <v>16-02-075</v>
          </cell>
          <cell r="H1796">
            <v>119401.55328137644</v>
          </cell>
          <cell r="I1796">
            <v>559.79640752884598</v>
          </cell>
          <cell r="J1796">
            <v>100181.87662288606</v>
          </cell>
          <cell r="K1796">
            <v>18659.880250961534</v>
          </cell>
          <cell r="L1796">
            <v>0</v>
          </cell>
        </row>
        <row r="1797">
          <cell r="I1797">
            <v>0</v>
          </cell>
          <cell r="J1797">
            <v>0</v>
          </cell>
          <cell r="K1797">
            <v>0</v>
          </cell>
          <cell r="L1797">
            <v>0</v>
          </cell>
        </row>
        <row r="1798">
          <cell r="G1798">
            <v>1</v>
          </cell>
          <cell r="H1798">
            <v>86300</v>
          </cell>
          <cell r="I1798">
            <v>0</v>
          </cell>
          <cell r="J1798">
            <v>86300</v>
          </cell>
          <cell r="K1798">
            <v>0</v>
          </cell>
          <cell r="L1798">
            <v>0</v>
          </cell>
        </row>
        <row r="1799">
          <cell r="G1799">
            <v>1</v>
          </cell>
          <cell r="H1799">
            <v>1000.728</v>
          </cell>
          <cell r="I1799">
            <v>0</v>
          </cell>
          <cell r="J1799">
            <v>1000.728</v>
          </cell>
          <cell r="K1799">
            <v>0</v>
          </cell>
          <cell r="L1799">
            <v>0</v>
          </cell>
        </row>
        <row r="1800">
          <cell r="G1800">
            <v>1.8867</v>
          </cell>
          <cell r="H1800">
            <v>9890.2211538461524</v>
          </cell>
          <cell r="I1800">
            <v>0</v>
          </cell>
          <cell r="J1800">
            <v>0</v>
          </cell>
          <cell r="K1800">
            <v>18659.880250961534</v>
          </cell>
          <cell r="L1800">
            <v>0</v>
          </cell>
        </row>
        <row r="1801">
          <cell r="G1801">
            <v>1.1499999999999999</v>
          </cell>
          <cell r="H1801">
            <v>18659.880250961534</v>
          </cell>
          <cell r="I1801">
            <v>0</v>
          </cell>
          <cell r="J1801">
            <v>214.58862288605764</v>
          </cell>
          <cell r="K1801">
            <v>0</v>
          </cell>
          <cell r="L1801">
            <v>0</v>
          </cell>
        </row>
        <row r="1802">
          <cell r="G1802">
            <v>3</v>
          </cell>
          <cell r="H1802">
            <v>18659.880250961534</v>
          </cell>
          <cell r="I1802">
            <v>559.79640752884598</v>
          </cell>
          <cell r="J1802">
            <v>0</v>
          </cell>
          <cell r="K1802">
            <v>0</v>
          </cell>
          <cell r="L1802">
            <v>0</v>
          </cell>
        </row>
        <row r="1803">
          <cell r="G1803" t="str">
            <v>16-02-080</v>
          </cell>
          <cell r="H1803">
            <v>106734.99328137645</v>
          </cell>
          <cell r="I1803">
            <v>559.79640752884598</v>
          </cell>
          <cell r="J1803">
            <v>87515.316622886065</v>
          </cell>
          <cell r="K1803">
            <v>18659.880250961534</v>
          </cell>
          <cell r="L1803">
            <v>0</v>
          </cell>
        </row>
        <row r="1804">
          <cell r="I1804">
            <v>0</v>
          </cell>
          <cell r="J1804">
            <v>0</v>
          </cell>
          <cell r="K1804">
            <v>0</v>
          </cell>
          <cell r="L1804">
            <v>0</v>
          </cell>
        </row>
        <row r="1805">
          <cell r="G1805">
            <v>1</v>
          </cell>
          <cell r="H1805">
            <v>86300</v>
          </cell>
          <cell r="I1805">
            <v>0</v>
          </cell>
          <cell r="J1805">
            <v>86300</v>
          </cell>
          <cell r="K1805">
            <v>0</v>
          </cell>
          <cell r="L1805">
            <v>0</v>
          </cell>
        </row>
        <row r="1806">
          <cell r="G1806">
            <v>1.8867</v>
          </cell>
          <cell r="H1806">
            <v>9890.2211538461524</v>
          </cell>
          <cell r="I1806">
            <v>0</v>
          </cell>
          <cell r="J1806">
            <v>0</v>
          </cell>
          <cell r="K1806">
            <v>18659.880250961534</v>
          </cell>
          <cell r="L1806">
            <v>0</v>
          </cell>
        </row>
        <row r="1807">
          <cell r="G1807">
            <v>1</v>
          </cell>
          <cell r="H1807">
            <v>1000.728</v>
          </cell>
          <cell r="I1807">
            <v>0</v>
          </cell>
          <cell r="J1807">
            <v>1000.728</v>
          </cell>
          <cell r="K1807">
            <v>0</v>
          </cell>
          <cell r="L1807">
            <v>0</v>
          </cell>
        </row>
        <row r="1808">
          <cell r="G1808">
            <v>1.1499999999999999</v>
          </cell>
          <cell r="H1808">
            <v>18659.880250961534</v>
          </cell>
          <cell r="I1808">
            <v>0</v>
          </cell>
          <cell r="J1808">
            <v>214.58862288605764</v>
          </cell>
          <cell r="K1808">
            <v>0</v>
          </cell>
          <cell r="L1808">
            <v>0</v>
          </cell>
        </row>
        <row r="1809">
          <cell r="G1809">
            <v>3</v>
          </cell>
          <cell r="H1809">
            <v>18659.880250961534</v>
          </cell>
          <cell r="I1809">
            <v>559.79640752884598</v>
          </cell>
          <cell r="J1809">
            <v>0</v>
          </cell>
          <cell r="K1809">
            <v>0</v>
          </cell>
          <cell r="L1809">
            <v>0</v>
          </cell>
        </row>
        <row r="1810">
          <cell r="G1810" t="str">
            <v>16-02-090</v>
          </cell>
          <cell r="H1810">
            <v>106734.99328137645</v>
          </cell>
          <cell r="I1810">
            <v>559.79640752884598</v>
          </cell>
          <cell r="J1810">
            <v>87515.316622886065</v>
          </cell>
          <cell r="K1810">
            <v>18659.880250961534</v>
          </cell>
          <cell r="L1810">
            <v>0</v>
          </cell>
        </row>
        <row r="1811">
          <cell r="I1811">
            <v>0</v>
          </cell>
          <cell r="J1811">
            <v>0</v>
          </cell>
          <cell r="K1811">
            <v>0</v>
          </cell>
          <cell r="L1811">
            <v>0</v>
          </cell>
        </row>
        <row r="1812">
          <cell r="G1812">
            <v>1</v>
          </cell>
          <cell r="H1812">
            <v>187172.96</v>
          </cell>
          <cell r="I1812">
            <v>0</v>
          </cell>
          <cell r="J1812">
            <v>187172.96</v>
          </cell>
          <cell r="K1812">
            <v>0</v>
          </cell>
          <cell r="L1812">
            <v>0</v>
          </cell>
        </row>
        <row r="1813">
          <cell r="G1813">
            <v>1</v>
          </cell>
          <cell r="H1813">
            <v>67280</v>
          </cell>
          <cell r="I1813">
            <v>0</v>
          </cell>
          <cell r="J1813">
            <v>67280</v>
          </cell>
          <cell r="K1813">
            <v>0</v>
          </cell>
          <cell r="L1813">
            <v>0</v>
          </cell>
        </row>
        <row r="1814">
          <cell r="G1814">
            <v>0.5</v>
          </cell>
          <cell r="H1814">
            <v>486.00000000000006</v>
          </cell>
          <cell r="I1814">
            <v>0</v>
          </cell>
          <cell r="J1814">
            <v>243.00000000000003</v>
          </cell>
          <cell r="K1814">
            <v>0</v>
          </cell>
          <cell r="L1814">
            <v>0</v>
          </cell>
        </row>
        <row r="1815">
          <cell r="G1815">
            <v>2.0728</v>
          </cell>
          <cell r="H1815">
            <v>9890.2211538461524</v>
          </cell>
          <cell r="I1815">
            <v>0</v>
          </cell>
          <cell r="J1815">
            <v>0</v>
          </cell>
          <cell r="K1815">
            <v>20500.450407692304</v>
          </cell>
          <cell r="L1815">
            <v>0</v>
          </cell>
        </row>
        <row r="1816">
          <cell r="G1816">
            <v>1.1499999999999999</v>
          </cell>
          <cell r="H1816">
            <v>20500.450407692304</v>
          </cell>
          <cell r="I1816">
            <v>0</v>
          </cell>
          <cell r="J1816">
            <v>235.75517968846145</v>
          </cell>
          <cell r="K1816">
            <v>0</v>
          </cell>
          <cell r="L1816">
            <v>0</v>
          </cell>
        </row>
        <row r="1817">
          <cell r="G1817">
            <v>3</v>
          </cell>
          <cell r="H1817">
            <v>20500.450407692304</v>
          </cell>
          <cell r="I1817">
            <v>615.01351223076915</v>
          </cell>
          <cell r="J1817">
            <v>0</v>
          </cell>
          <cell r="K1817">
            <v>0</v>
          </cell>
          <cell r="L1817">
            <v>0</v>
          </cell>
        </row>
        <row r="1818">
          <cell r="G1818" t="str">
            <v>16-03-010</v>
          </cell>
          <cell r="H1818">
            <v>276047.17909961153</v>
          </cell>
          <cell r="I1818">
            <v>615.01351223076915</v>
          </cell>
          <cell r="J1818">
            <v>254931.71517968844</v>
          </cell>
          <cell r="K1818">
            <v>20500.450407692304</v>
          </cell>
          <cell r="L1818">
            <v>0</v>
          </cell>
        </row>
        <row r="1819">
          <cell r="I1819">
            <v>0</v>
          </cell>
          <cell r="J1819">
            <v>0</v>
          </cell>
          <cell r="K1819">
            <v>0</v>
          </cell>
          <cell r="L1819">
            <v>0</v>
          </cell>
        </row>
        <row r="1820">
          <cell r="G1820">
            <v>1</v>
          </cell>
          <cell r="H1820">
            <v>172654.4</v>
          </cell>
          <cell r="I1820">
            <v>0</v>
          </cell>
          <cell r="J1820">
            <v>172654.4</v>
          </cell>
          <cell r="K1820">
            <v>0</v>
          </cell>
          <cell r="L1820">
            <v>0</v>
          </cell>
        </row>
        <row r="1821">
          <cell r="G1821">
            <v>1</v>
          </cell>
          <cell r="H1821">
            <v>67280</v>
          </cell>
          <cell r="I1821">
            <v>0</v>
          </cell>
          <cell r="J1821">
            <v>67280</v>
          </cell>
          <cell r="K1821">
            <v>0</v>
          </cell>
          <cell r="L1821">
            <v>0</v>
          </cell>
        </row>
        <row r="1822">
          <cell r="G1822">
            <v>0.5</v>
          </cell>
          <cell r="H1822">
            <v>486.00000000000006</v>
          </cell>
          <cell r="I1822">
            <v>0</v>
          </cell>
          <cell r="J1822">
            <v>243.00000000000003</v>
          </cell>
          <cell r="K1822">
            <v>0</v>
          </cell>
          <cell r="L1822">
            <v>0</v>
          </cell>
        </row>
        <row r="1823">
          <cell r="G1823">
            <v>2.0728</v>
          </cell>
          <cell r="H1823">
            <v>9890.2211538461524</v>
          </cell>
          <cell r="I1823">
            <v>0</v>
          </cell>
          <cell r="J1823">
            <v>0</v>
          </cell>
          <cell r="K1823">
            <v>20500.450407692304</v>
          </cell>
          <cell r="L1823">
            <v>0</v>
          </cell>
        </row>
        <row r="1824">
          <cell r="G1824">
            <v>1.1499999999999999</v>
          </cell>
          <cell r="H1824">
            <v>20500.450407692304</v>
          </cell>
          <cell r="I1824">
            <v>0</v>
          </cell>
          <cell r="J1824">
            <v>235.75517968846145</v>
          </cell>
          <cell r="K1824">
            <v>0</v>
          </cell>
          <cell r="L1824">
            <v>0</v>
          </cell>
        </row>
        <row r="1825">
          <cell r="G1825">
            <v>3</v>
          </cell>
          <cell r="H1825">
            <v>20500.450407692304</v>
          </cell>
          <cell r="I1825">
            <v>615.01351223076915</v>
          </cell>
          <cell r="J1825">
            <v>0</v>
          </cell>
          <cell r="K1825">
            <v>0</v>
          </cell>
          <cell r="L1825">
            <v>0</v>
          </cell>
        </row>
        <row r="1826">
          <cell r="G1826" t="str">
            <v>16-03-030</v>
          </cell>
          <cell r="H1826">
            <v>261528.61909961153</v>
          </cell>
          <cell r="I1826">
            <v>615.01351223076915</v>
          </cell>
          <cell r="J1826">
            <v>240413.15517968845</v>
          </cell>
          <cell r="K1826">
            <v>20500.450407692304</v>
          </cell>
          <cell r="L1826">
            <v>0</v>
          </cell>
        </row>
        <row r="1827">
          <cell r="I1827">
            <v>0</v>
          </cell>
          <cell r="J1827">
            <v>0</v>
          </cell>
          <cell r="K1827">
            <v>0</v>
          </cell>
          <cell r="L1827">
            <v>0</v>
          </cell>
        </row>
        <row r="1828">
          <cell r="G1828">
            <v>1</v>
          </cell>
          <cell r="H1828">
            <v>189915.19999999998</v>
          </cell>
          <cell r="I1828">
            <v>0</v>
          </cell>
          <cell r="J1828">
            <v>189915.19999999998</v>
          </cell>
          <cell r="K1828">
            <v>0</v>
          </cell>
          <cell r="L1828">
            <v>0</v>
          </cell>
        </row>
        <row r="1829">
          <cell r="G1829">
            <v>1</v>
          </cell>
          <cell r="H1829">
            <v>67280</v>
          </cell>
          <cell r="I1829">
            <v>0</v>
          </cell>
          <cell r="J1829">
            <v>67280</v>
          </cell>
          <cell r="K1829">
            <v>0</v>
          </cell>
          <cell r="L1829">
            <v>0</v>
          </cell>
        </row>
        <row r="1830">
          <cell r="G1830">
            <v>0.5</v>
          </cell>
          <cell r="H1830">
            <v>486.00000000000006</v>
          </cell>
          <cell r="I1830">
            <v>0</v>
          </cell>
          <cell r="J1830">
            <v>243.00000000000003</v>
          </cell>
          <cell r="K1830">
            <v>0</v>
          </cell>
          <cell r="L1830">
            <v>0</v>
          </cell>
        </row>
        <row r="1831">
          <cell r="G1831">
            <v>2.0728</v>
          </cell>
          <cell r="H1831">
            <v>9890.2211538461524</v>
          </cell>
          <cell r="I1831">
            <v>0</v>
          </cell>
          <cell r="J1831">
            <v>0</v>
          </cell>
          <cell r="K1831">
            <v>20500.450407692304</v>
          </cell>
          <cell r="L1831">
            <v>0</v>
          </cell>
        </row>
        <row r="1832">
          <cell r="G1832">
            <v>1.1499999999999999</v>
          </cell>
          <cell r="H1832">
            <v>20500.450407692304</v>
          </cell>
          <cell r="I1832">
            <v>0</v>
          </cell>
          <cell r="J1832">
            <v>235.75517968846145</v>
          </cell>
          <cell r="K1832">
            <v>0</v>
          </cell>
          <cell r="L1832">
            <v>0</v>
          </cell>
        </row>
        <row r="1833">
          <cell r="G1833">
            <v>3</v>
          </cell>
          <cell r="H1833">
            <v>20500.450407692304</v>
          </cell>
          <cell r="I1833">
            <v>615.01351223076915</v>
          </cell>
          <cell r="J1833">
            <v>0</v>
          </cell>
          <cell r="K1833">
            <v>0</v>
          </cell>
          <cell r="L1833">
            <v>0</v>
          </cell>
        </row>
        <row r="1834">
          <cell r="G1834" t="str">
            <v>16-03-040</v>
          </cell>
          <cell r="H1834">
            <v>278789.41909961152</v>
          </cell>
          <cell r="I1834">
            <v>615.01351223076915</v>
          </cell>
          <cell r="J1834">
            <v>257673.95517968843</v>
          </cell>
          <cell r="K1834">
            <v>20500.450407692304</v>
          </cell>
          <cell r="L1834">
            <v>0</v>
          </cell>
        </row>
        <row r="1835">
          <cell r="I1835">
            <v>0</v>
          </cell>
          <cell r="J1835">
            <v>0</v>
          </cell>
          <cell r="K1835">
            <v>0</v>
          </cell>
          <cell r="L1835">
            <v>0</v>
          </cell>
        </row>
        <row r="1836">
          <cell r="G1836">
            <v>1</v>
          </cell>
          <cell r="H1836">
            <v>196040</v>
          </cell>
          <cell r="I1836">
            <v>0</v>
          </cell>
          <cell r="J1836">
            <v>196040</v>
          </cell>
          <cell r="K1836">
            <v>0</v>
          </cell>
          <cell r="L1836">
            <v>0</v>
          </cell>
        </row>
        <row r="1837">
          <cell r="G1837">
            <v>1</v>
          </cell>
          <cell r="H1837">
            <v>67280</v>
          </cell>
          <cell r="I1837">
            <v>0</v>
          </cell>
          <cell r="J1837">
            <v>67280</v>
          </cell>
          <cell r="K1837">
            <v>0</v>
          </cell>
          <cell r="L1837">
            <v>0</v>
          </cell>
        </row>
        <row r="1838">
          <cell r="G1838">
            <v>0.5</v>
          </cell>
          <cell r="H1838">
            <v>486.00000000000006</v>
          </cell>
          <cell r="I1838">
            <v>0</v>
          </cell>
          <cell r="J1838">
            <v>243.00000000000003</v>
          </cell>
          <cell r="K1838">
            <v>0</v>
          </cell>
          <cell r="L1838">
            <v>0</v>
          </cell>
        </row>
        <row r="1839">
          <cell r="G1839">
            <v>2.0728</v>
          </cell>
          <cell r="H1839">
            <v>9890.2211538461524</v>
          </cell>
          <cell r="I1839">
            <v>0</v>
          </cell>
          <cell r="J1839">
            <v>0</v>
          </cell>
          <cell r="K1839">
            <v>20500.450407692304</v>
          </cell>
          <cell r="L1839">
            <v>0</v>
          </cell>
        </row>
        <row r="1840">
          <cell r="G1840">
            <v>1.1499999999999999</v>
          </cell>
          <cell r="H1840">
            <v>20500.450407692304</v>
          </cell>
          <cell r="I1840">
            <v>0</v>
          </cell>
          <cell r="J1840">
            <v>235.75517968846145</v>
          </cell>
          <cell r="K1840">
            <v>0</v>
          </cell>
          <cell r="L1840">
            <v>0</v>
          </cell>
        </row>
        <row r="1841">
          <cell r="G1841">
            <v>3</v>
          </cell>
          <cell r="H1841">
            <v>20500.450407692304</v>
          </cell>
          <cell r="I1841">
            <v>615.01351223076915</v>
          </cell>
          <cell r="J1841">
            <v>0</v>
          </cell>
          <cell r="K1841">
            <v>0</v>
          </cell>
          <cell r="L1841">
            <v>0</v>
          </cell>
        </row>
        <row r="1842">
          <cell r="G1842" t="str">
            <v>16-03-050</v>
          </cell>
          <cell r="H1842">
            <v>284914.21909961151</v>
          </cell>
          <cell r="I1842">
            <v>615.01351223076915</v>
          </cell>
          <cell r="J1842">
            <v>263798.75517968845</v>
          </cell>
          <cell r="K1842">
            <v>20500.450407692304</v>
          </cell>
          <cell r="L1842">
            <v>0</v>
          </cell>
        </row>
        <row r="1843">
          <cell r="I1843">
            <v>0</v>
          </cell>
          <cell r="J1843">
            <v>0</v>
          </cell>
          <cell r="K1843">
            <v>0</v>
          </cell>
          <cell r="L1843">
            <v>0</v>
          </cell>
        </row>
        <row r="1844">
          <cell r="G1844">
            <v>1</v>
          </cell>
          <cell r="H1844">
            <v>81100.239999999991</v>
          </cell>
          <cell r="I1844">
            <v>0</v>
          </cell>
          <cell r="J1844">
            <v>81100.239999999991</v>
          </cell>
          <cell r="K1844">
            <v>0</v>
          </cell>
          <cell r="L1844">
            <v>0</v>
          </cell>
        </row>
        <row r="1845">
          <cell r="G1845">
            <v>1.8088</v>
          </cell>
          <cell r="H1845">
            <v>9890.2211538461524</v>
          </cell>
          <cell r="I1845">
            <v>0</v>
          </cell>
          <cell r="J1845">
            <v>0</v>
          </cell>
          <cell r="K1845">
            <v>17889.432023076919</v>
          </cell>
          <cell r="L1845">
            <v>0</v>
          </cell>
        </row>
        <row r="1846">
          <cell r="G1846">
            <v>1.1499999999999999</v>
          </cell>
          <cell r="H1846">
            <v>17889.432023076919</v>
          </cell>
          <cell r="I1846">
            <v>0</v>
          </cell>
          <cell r="J1846">
            <v>205.72846826538455</v>
          </cell>
          <cell r="K1846">
            <v>0</v>
          </cell>
          <cell r="L1846">
            <v>0</v>
          </cell>
        </row>
        <row r="1847">
          <cell r="G1847">
            <v>3</v>
          </cell>
          <cell r="H1847">
            <v>17889.432023076919</v>
          </cell>
          <cell r="I1847">
            <v>536.68296069230757</v>
          </cell>
          <cell r="J1847">
            <v>0</v>
          </cell>
          <cell r="K1847">
            <v>0</v>
          </cell>
          <cell r="L1847">
            <v>0</v>
          </cell>
        </row>
        <row r="1848">
          <cell r="G1848" t="str">
            <v>16-03-060</v>
          </cell>
          <cell r="H1848">
            <v>99732.083452034611</v>
          </cell>
          <cell r="I1848">
            <v>536.68296069230757</v>
          </cell>
          <cell r="J1848">
            <v>81305.968468265375</v>
          </cell>
          <cell r="K1848">
            <v>17889.432023076919</v>
          </cell>
          <cell r="L1848">
            <v>0</v>
          </cell>
        </row>
        <row r="1849">
          <cell r="I1849">
            <v>0</v>
          </cell>
          <cell r="J1849">
            <v>0</v>
          </cell>
          <cell r="K1849">
            <v>0</v>
          </cell>
          <cell r="L1849">
            <v>0</v>
          </cell>
        </row>
        <row r="1850">
          <cell r="G1850">
            <v>1</v>
          </cell>
          <cell r="H1850">
            <v>43000.039999999994</v>
          </cell>
          <cell r="I1850">
            <v>0</v>
          </cell>
          <cell r="J1850">
            <v>43000.039999999994</v>
          </cell>
          <cell r="K1850">
            <v>0</v>
          </cell>
          <cell r="L1850">
            <v>0</v>
          </cell>
        </row>
        <row r="1851">
          <cell r="G1851">
            <v>1.8088</v>
          </cell>
          <cell r="H1851">
            <v>9890.2211538461524</v>
          </cell>
          <cell r="I1851">
            <v>0</v>
          </cell>
          <cell r="J1851">
            <v>0</v>
          </cell>
          <cell r="K1851">
            <v>17889.432023076919</v>
          </cell>
          <cell r="L1851">
            <v>0</v>
          </cell>
        </row>
        <row r="1852">
          <cell r="G1852">
            <v>1.1499999999999999</v>
          </cell>
          <cell r="H1852">
            <v>17889.432023076919</v>
          </cell>
          <cell r="I1852">
            <v>0</v>
          </cell>
          <cell r="J1852">
            <v>205.72846826538455</v>
          </cell>
          <cell r="K1852">
            <v>0</v>
          </cell>
          <cell r="L1852">
            <v>0</v>
          </cell>
        </row>
        <row r="1853">
          <cell r="G1853">
            <v>3</v>
          </cell>
          <cell r="H1853">
            <v>17889.432023076919</v>
          </cell>
          <cell r="I1853">
            <v>536.68296069230757</v>
          </cell>
          <cell r="J1853">
            <v>0</v>
          </cell>
          <cell r="K1853">
            <v>0</v>
          </cell>
          <cell r="L1853">
            <v>0</v>
          </cell>
        </row>
        <row r="1854">
          <cell r="G1854" t="str">
            <v>16-03-070</v>
          </cell>
          <cell r="H1854">
            <v>61631.883452034599</v>
          </cell>
          <cell r="I1854">
            <v>536.68296069230757</v>
          </cell>
          <cell r="J1854">
            <v>43205.768468265378</v>
          </cell>
          <cell r="K1854">
            <v>17889.432023076919</v>
          </cell>
          <cell r="L1854">
            <v>0</v>
          </cell>
        </row>
        <row r="1855">
          <cell r="I1855">
            <v>0</v>
          </cell>
          <cell r="J1855">
            <v>0</v>
          </cell>
          <cell r="K1855">
            <v>0</v>
          </cell>
          <cell r="L1855">
            <v>0</v>
          </cell>
        </row>
        <row r="1856">
          <cell r="G1856">
            <v>1</v>
          </cell>
          <cell r="H1856">
            <v>48998.260800000004</v>
          </cell>
          <cell r="I1856">
            <v>0</v>
          </cell>
          <cell r="J1856">
            <v>48998.260800000004</v>
          </cell>
          <cell r="K1856">
            <v>0</v>
          </cell>
          <cell r="L1856">
            <v>0</v>
          </cell>
        </row>
        <row r="1857">
          <cell r="G1857">
            <v>1.8088</v>
          </cell>
          <cell r="H1857">
            <v>9890.2211538461524</v>
          </cell>
          <cell r="I1857">
            <v>0</v>
          </cell>
          <cell r="J1857">
            <v>0</v>
          </cell>
          <cell r="K1857">
            <v>17889.432023076919</v>
          </cell>
          <cell r="L1857">
            <v>0</v>
          </cell>
        </row>
        <row r="1858">
          <cell r="G1858">
            <v>1.1499999999999999</v>
          </cell>
          <cell r="H1858">
            <v>17889.432023076919</v>
          </cell>
          <cell r="I1858">
            <v>0</v>
          </cell>
          <cell r="J1858">
            <v>205.72846826538455</v>
          </cell>
          <cell r="K1858">
            <v>0</v>
          </cell>
          <cell r="L1858">
            <v>0</v>
          </cell>
        </row>
        <row r="1859">
          <cell r="G1859">
            <v>3</v>
          </cell>
          <cell r="H1859">
            <v>17889.432023076919</v>
          </cell>
          <cell r="I1859">
            <v>536.68296069230757</v>
          </cell>
          <cell r="J1859">
            <v>0</v>
          </cell>
          <cell r="K1859">
            <v>0</v>
          </cell>
          <cell r="L1859">
            <v>0</v>
          </cell>
        </row>
        <row r="1860">
          <cell r="G1860" t="str">
            <v>16-03-080</v>
          </cell>
          <cell r="H1860">
            <v>67630.104252034609</v>
          </cell>
          <cell r="I1860">
            <v>536.68296069230757</v>
          </cell>
          <cell r="J1860">
            <v>49203.989268265388</v>
          </cell>
          <cell r="K1860">
            <v>17889.432023076919</v>
          </cell>
          <cell r="L1860">
            <v>0</v>
          </cell>
        </row>
        <row r="1861">
          <cell r="I1861">
            <v>0</v>
          </cell>
          <cell r="J1861">
            <v>0</v>
          </cell>
          <cell r="K1861">
            <v>0</v>
          </cell>
          <cell r="L1861">
            <v>0</v>
          </cell>
        </row>
        <row r="1862">
          <cell r="G1862">
            <v>1</v>
          </cell>
          <cell r="H1862">
            <v>13469.919999999998</v>
          </cell>
          <cell r="I1862">
            <v>0</v>
          </cell>
          <cell r="J1862">
            <v>13469.919999999998</v>
          </cell>
          <cell r="K1862">
            <v>0</v>
          </cell>
          <cell r="L1862">
            <v>0</v>
          </cell>
        </row>
        <row r="1863">
          <cell r="G1863">
            <v>0.59660000000000002</v>
          </cell>
          <cell r="H1863">
            <v>9890.2211538461524</v>
          </cell>
          <cell r="I1863">
            <v>0</v>
          </cell>
          <cell r="J1863">
            <v>0</v>
          </cell>
          <cell r="K1863">
            <v>5900.5059403846144</v>
          </cell>
          <cell r="L1863">
            <v>0</v>
          </cell>
        </row>
        <row r="1864">
          <cell r="G1864">
            <v>1.1499999999999999</v>
          </cell>
          <cell r="H1864">
            <v>5900.5059403846144</v>
          </cell>
          <cell r="I1864">
            <v>0</v>
          </cell>
          <cell r="J1864">
            <v>67.855818314423061</v>
          </cell>
          <cell r="K1864">
            <v>0</v>
          </cell>
          <cell r="L1864">
            <v>0</v>
          </cell>
        </row>
        <row r="1865">
          <cell r="G1865">
            <v>3</v>
          </cell>
          <cell r="H1865">
            <v>5900.5059403846144</v>
          </cell>
          <cell r="I1865">
            <v>177.01517821153845</v>
          </cell>
          <cell r="J1865">
            <v>0</v>
          </cell>
          <cell r="K1865">
            <v>0</v>
          </cell>
          <cell r="L1865">
            <v>0</v>
          </cell>
        </row>
        <row r="1866">
          <cell r="G1866" t="str">
            <v>16-03-090</v>
          </cell>
          <cell r="H1866">
            <v>19615.296936910574</v>
          </cell>
          <cell r="I1866">
            <v>177.01517821153845</v>
          </cell>
          <cell r="J1866">
            <v>13537.775818314421</v>
          </cell>
          <cell r="K1866">
            <v>5900.5059403846144</v>
          </cell>
          <cell r="L1866">
            <v>0</v>
          </cell>
        </row>
        <row r="1867">
          <cell r="I1867">
            <v>0</v>
          </cell>
          <cell r="J1867">
            <v>0</v>
          </cell>
          <cell r="K1867">
            <v>0</v>
          </cell>
          <cell r="L1867">
            <v>0</v>
          </cell>
        </row>
        <row r="1868">
          <cell r="G1868">
            <v>1</v>
          </cell>
          <cell r="H1868">
            <v>13469.919999999998</v>
          </cell>
          <cell r="I1868">
            <v>0</v>
          </cell>
          <cell r="J1868">
            <v>13469.919999999998</v>
          </cell>
          <cell r="K1868">
            <v>0</v>
          </cell>
          <cell r="L1868">
            <v>0</v>
          </cell>
        </row>
        <row r="1869">
          <cell r="G1869">
            <v>0.59660000000000002</v>
          </cell>
          <cell r="H1869">
            <v>9890.2211538461524</v>
          </cell>
          <cell r="I1869">
            <v>0</v>
          </cell>
          <cell r="J1869">
            <v>0</v>
          </cell>
          <cell r="K1869">
            <v>5900.5059403846144</v>
          </cell>
          <cell r="L1869">
            <v>0</v>
          </cell>
        </row>
        <row r="1870">
          <cell r="G1870">
            <v>1.1499999999999999</v>
          </cell>
          <cell r="H1870">
            <v>5900.5059403846144</v>
          </cell>
          <cell r="I1870">
            <v>0</v>
          </cell>
          <cell r="J1870">
            <v>67.855818314423061</v>
          </cell>
          <cell r="K1870">
            <v>0</v>
          </cell>
          <cell r="L1870">
            <v>0</v>
          </cell>
        </row>
        <row r="1871">
          <cell r="G1871">
            <v>3</v>
          </cell>
          <cell r="H1871">
            <v>5900.5059403846144</v>
          </cell>
          <cell r="I1871">
            <v>177.01517821153845</v>
          </cell>
          <cell r="J1871">
            <v>0</v>
          </cell>
          <cell r="K1871">
            <v>0</v>
          </cell>
          <cell r="L1871">
            <v>0</v>
          </cell>
        </row>
        <row r="1872">
          <cell r="G1872" t="str">
            <v>16-03-100</v>
          </cell>
          <cell r="H1872">
            <v>19615.296936910574</v>
          </cell>
          <cell r="I1872">
            <v>177.01517821153845</v>
          </cell>
          <cell r="J1872">
            <v>13537.775818314421</v>
          </cell>
          <cell r="K1872">
            <v>5900.5059403846144</v>
          </cell>
          <cell r="L1872">
            <v>0</v>
          </cell>
        </row>
        <row r="1873">
          <cell r="I1873">
            <v>0</v>
          </cell>
          <cell r="J1873">
            <v>0</v>
          </cell>
          <cell r="K1873">
            <v>0</v>
          </cell>
          <cell r="L1873">
            <v>0</v>
          </cell>
        </row>
        <row r="1874">
          <cell r="G1874">
            <v>6.6666666666666666E-2</v>
          </cell>
          <cell r="H1874">
            <v>50000</v>
          </cell>
          <cell r="I1874">
            <v>0</v>
          </cell>
          <cell r="J1874">
            <v>3333.3333333333335</v>
          </cell>
          <cell r="K1874">
            <v>0</v>
          </cell>
          <cell r="L1874">
            <v>0</v>
          </cell>
        </row>
        <row r="1875">
          <cell r="G1875">
            <v>0.27739999999999998</v>
          </cell>
          <cell r="H1875">
            <v>9890.2211538461524</v>
          </cell>
          <cell r="I1875">
            <v>0</v>
          </cell>
          <cell r="J1875">
            <v>0</v>
          </cell>
          <cell r="K1875">
            <v>2743.5473480769224</v>
          </cell>
          <cell r="L1875">
            <v>0</v>
          </cell>
        </row>
        <row r="1876">
          <cell r="G1876">
            <v>0.125</v>
          </cell>
          <cell r="H1876">
            <v>1622.7675000000002</v>
          </cell>
          <cell r="I1876">
            <v>160.92000000000002</v>
          </cell>
          <cell r="J1876">
            <v>0</v>
          </cell>
          <cell r="K1876">
            <v>41.925937500000003</v>
          </cell>
          <cell r="L1876">
            <v>0</v>
          </cell>
        </row>
        <row r="1877">
          <cell r="G1877">
            <v>1.1499999999999999</v>
          </cell>
          <cell r="H1877">
            <v>2785.4732855769225</v>
          </cell>
          <cell r="I1877">
            <v>0</v>
          </cell>
          <cell r="J1877">
            <v>32.032942784134605</v>
          </cell>
          <cell r="K1877">
            <v>0</v>
          </cell>
          <cell r="L1877">
            <v>0</v>
          </cell>
        </row>
        <row r="1878">
          <cell r="G1878">
            <v>3</v>
          </cell>
          <cell r="H1878">
            <v>2785.4732855769225</v>
          </cell>
          <cell r="I1878">
            <v>83.564198567307685</v>
          </cell>
          <cell r="J1878">
            <v>0</v>
          </cell>
          <cell r="K1878">
            <v>0</v>
          </cell>
          <cell r="L1878">
            <v>0</v>
          </cell>
        </row>
        <row r="1879">
          <cell r="G1879" t="str">
            <v>17-01-010</v>
          </cell>
          <cell r="H1879">
            <v>6395.3237602616991</v>
          </cell>
          <cell r="I1879">
            <v>244.48419856730771</v>
          </cell>
          <cell r="J1879">
            <v>3365.3662761174683</v>
          </cell>
          <cell r="K1879">
            <v>2785.4732855769225</v>
          </cell>
          <cell r="L1879">
            <v>0</v>
          </cell>
        </row>
        <row r="1880">
          <cell r="I1880">
            <v>0</v>
          </cell>
          <cell r="J1880">
            <v>0</v>
          </cell>
          <cell r="K1880">
            <v>0</v>
          </cell>
          <cell r="L1880">
            <v>0</v>
          </cell>
        </row>
        <row r="1881">
          <cell r="G1881">
            <v>1</v>
          </cell>
          <cell r="H1881">
            <v>75254.400000000009</v>
          </cell>
          <cell r="I1881">
            <v>0</v>
          </cell>
          <cell r="J1881">
            <v>75254.400000000009</v>
          </cell>
          <cell r="K1881">
            <v>0</v>
          </cell>
          <cell r="L1881">
            <v>0</v>
          </cell>
        </row>
        <row r="1882">
          <cell r="G1882">
            <v>0.90429999999999999</v>
          </cell>
          <cell r="H1882">
            <v>9890.2211538461524</v>
          </cell>
          <cell r="I1882">
            <v>0</v>
          </cell>
          <cell r="J1882">
            <v>0</v>
          </cell>
          <cell r="K1882">
            <v>8943.7269894230758</v>
          </cell>
          <cell r="L1882">
            <v>0</v>
          </cell>
        </row>
        <row r="1883">
          <cell r="G1883">
            <v>1.1499999999999999</v>
          </cell>
          <cell r="H1883">
            <v>8943.7269894230758</v>
          </cell>
          <cell r="I1883">
            <v>0</v>
          </cell>
          <cell r="J1883">
            <v>102.85286037836536</v>
          </cell>
          <cell r="K1883">
            <v>0</v>
          </cell>
          <cell r="L1883">
            <v>0</v>
          </cell>
        </row>
        <row r="1884">
          <cell r="G1884">
            <v>3</v>
          </cell>
          <cell r="H1884">
            <v>8943.7269894230758</v>
          </cell>
          <cell r="I1884">
            <v>268.31180968269223</v>
          </cell>
          <cell r="J1884">
            <v>0</v>
          </cell>
          <cell r="K1884">
            <v>0</v>
          </cell>
          <cell r="L1884">
            <v>0</v>
          </cell>
        </row>
        <row r="1885">
          <cell r="G1885" t="str">
            <v>18-01-010</v>
          </cell>
          <cell r="H1885">
            <v>84569.291659484137</v>
          </cell>
          <cell r="I1885">
            <v>268.31180968269223</v>
          </cell>
          <cell r="J1885">
            <v>75357.252860378372</v>
          </cell>
          <cell r="K1885">
            <v>8943.7269894230758</v>
          </cell>
          <cell r="L1885">
            <v>0</v>
          </cell>
        </row>
        <row r="1886">
          <cell r="I1886">
            <v>0</v>
          </cell>
          <cell r="J1886">
            <v>0</v>
          </cell>
          <cell r="K1886">
            <v>0</v>
          </cell>
          <cell r="L1886">
            <v>0</v>
          </cell>
        </row>
        <row r="1887">
          <cell r="G1887">
            <v>1</v>
          </cell>
          <cell r="H1887">
            <v>75254.400000000009</v>
          </cell>
          <cell r="I1887">
            <v>0</v>
          </cell>
          <cell r="J1887">
            <v>75254.400000000009</v>
          </cell>
          <cell r="K1887">
            <v>0</v>
          </cell>
          <cell r="L1887">
            <v>0</v>
          </cell>
        </row>
        <row r="1888">
          <cell r="G1888">
            <v>0.90429999999999999</v>
          </cell>
          <cell r="H1888">
            <v>9890.2211538461524</v>
          </cell>
          <cell r="I1888">
            <v>0</v>
          </cell>
          <cell r="J1888">
            <v>0</v>
          </cell>
          <cell r="K1888">
            <v>8943.7269894230758</v>
          </cell>
          <cell r="L1888">
            <v>0</v>
          </cell>
        </row>
        <row r="1889">
          <cell r="G1889">
            <v>1.1499999999999999</v>
          </cell>
          <cell r="H1889">
            <v>8943.7269894230758</v>
          </cell>
          <cell r="I1889">
            <v>0</v>
          </cell>
          <cell r="J1889">
            <v>102.85286037836536</v>
          </cell>
          <cell r="K1889">
            <v>0</v>
          </cell>
          <cell r="L1889">
            <v>0</v>
          </cell>
        </row>
        <row r="1890">
          <cell r="G1890">
            <v>3</v>
          </cell>
          <cell r="H1890">
            <v>8943.7269894230758</v>
          </cell>
          <cell r="I1890">
            <v>268.31180968269223</v>
          </cell>
          <cell r="J1890">
            <v>0</v>
          </cell>
          <cell r="K1890">
            <v>0</v>
          </cell>
          <cell r="L1890">
            <v>0</v>
          </cell>
        </row>
        <row r="1891">
          <cell r="G1891" t="str">
            <v>18-01-020</v>
          </cell>
          <cell r="H1891">
            <v>84569.291659484137</v>
          </cell>
          <cell r="I1891">
            <v>268.31180968269223</v>
          </cell>
          <cell r="J1891">
            <v>75357.252860378372</v>
          </cell>
          <cell r="K1891">
            <v>8943.7269894230758</v>
          </cell>
          <cell r="L1891">
            <v>0</v>
          </cell>
        </row>
        <row r="1892">
          <cell r="I1892">
            <v>0</v>
          </cell>
          <cell r="J1892">
            <v>0</v>
          </cell>
          <cell r="K1892">
            <v>0</v>
          </cell>
          <cell r="L1892">
            <v>0</v>
          </cell>
        </row>
        <row r="1893">
          <cell r="G1893">
            <v>3</v>
          </cell>
          <cell r="H1893">
            <v>137593.2096</v>
          </cell>
          <cell r="I1893">
            <v>0</v>
          </cell>
          <cell r="J1893">
            <v>412779.62880000006</v>
          </cell>
          <cell r="K1893">
            <v>0</v>
          </cell>
          <cell r="L1893">
            <v>0</v>
          </cell>
        </row>
        <row r="1894">
          <cell r="G1894">
            <v>3</v>
          </cell>
          <cell r="H1894">
            <v>37000</v>
          </cell>
          <cell r="I1894">
            <v>0</v>
          </cell>
          <cell r="J1894">
            <v>111000</v>
          </cell>
          <cell r="K1894">
            <v>0</v>
          </cell>
          <cell r="L1894">
            <v>0</v>
          </cell>
        </row>
        <row r="1895">
          <cell r="G1895">
            <v>55</v>
          </cell>
          <cell r="H1895">
            <v>7191.9999999999991</v>
          </cell>
          <cell r="I1895">
            <v>0</v>
          </cell>
          <cell r="J1895">
            <v>395560</v>
          </cell>
          <cell r="K1895">
            <v>0</v>
          </cell>
          <cell r="L1895">
            <v>0</v>
          </cell>
        </row>
        <row r="1896">
          <cell r="G1896">
            <v>352</v>
          </cell>
          <cell r="H1896">
            <v>450</v>
          </cell>
          <cell r="I1896">
            <v>0</v>
          </cell>
          <cell r="J1896">
            <v>158400</v>
          </cell>
          <cell r="K1896">
            <v>0</v>
          </cell>
          <cell r="L1896">
            <v>0</v>
          </cell>
        </row>
        <row r="1897">
          <cell r="G1897">
            <v>0.11437499999999999</v>
          </cell>
          <cell r="H1897">
            <v>182347.2</v>
          </cell>
          <cell r="I1897">
            <v>0</v>
          </cell>
          <cell r="J1897">
            <v>20855.960999999999</v>
          </cell>
          <cell r="K1897">
            <v>0</v>
          </cell>
          <cell r="L1897">
            <v>0</v>
          </cell>
        </row>
        <row r="1898">
          <cell r="G1898">
            <v>54.655999999999999</v>
          </cell>
          <cell r="H1898">
            <v>2934.288</v>
          </cell>
          <cell r="I1898">
            <v>0</v>
          </cell>
          <cell r="J1898">
            <v>160376.44492800001</v>
          </cell>
          <cell r="K1898">
            <v>0</v>
          </cell>
          <cell r="L1898">
            <v>0</v>
          </cell>
        </row>
        <row r="1899">
          <cell r="G1899">
            <v>8</v>
          </cell>
          <cell r="H1899">
            <v>9890.2211538461524</v>
          </cell>
          <cell r="I1899">
            <v>0</v>
          </cell>
          <cell r="J1899">
            <v>0</v>
          </cell>
          <cell r="K1899">
            <v>79121.76923076922</v>
          </cell>
          <cell r="L1899">
            <v>0</v>
          </cell>
        </row>
        <row r="1900">
          <cell r="G1900">
            <v>8</v>
          </cell>
          <cell r="H1900">
            <v>4300.0961538461543</v>
          </cell>
          <cell r="I1900">
            <v>0</v>
          </cell>
          <cell r="J1900">
            <v>0</v>
          </cell>
          <cell r="K1900">
            <v>34400.769230769234</v>
          </cell>
          <cell r="L1900">
            <v>0</v>
          </cell>
        </row>
        <row r="1901">
          <cell r="G1901">
            <v>1.1499999999999999</v>
          </cell>
          <cell r="H1901">
            <v>113522.53846153845</v>
          </cell>
          <cell r="I1901">
            <v>0</v>
          </cell>
          <cell r="J1901">
            <v>1305.509192307692</v>
          </cell>
          <cell r="K1901">
            <v>0</v>
          </cell>
          <cell r="L1901">
            <v>0</v>
          </cell>
        </row>
        <row r="1902">
          <cell r="G1902">
            <v>3</v>
          </cell>
          <cell r="H1902">
            <v>113522.53846153845</v>
          </cell>
          <cell r="I1902">
            <v>3405.6761538461537</v>
          </cell>
          <cell r="J1902">
            <v>0</v>
          </cell>
          <cell r="K1902">
            <v>0</v>
          </cell>
          <cell r="L1902">
            <v>0</v>
          </cell>
        </row>
        <row r="1903">
          <cell r="G1903" t="str">
            <v>19-01-010</v>
          </cell>
          <cell r="H1903">
            <v>1377205.7585356922</v>
          </cell>
          <cell r="I1903">
            <v>3405.6761538461537</v>
          </cell>
          <cell r="J1903">
            <v>1260277.5439203077</v>
          </cell>
          <cell r="K1903">
            <v>113522.53846153845</v>
          </cell>
          <cell r="L1903">
            <v>0</v>
          </cell>
        </row>
        <row r="1904">
          <cell r="I1904">
            <v>0</v>
          </cell>
          <cell r="J1904">
            <v>0</v>
          </cell>
          <cell r="K1904">
            <v>0</v>
          </cell>
          <cell r="L1904">
            <v>0</v>
          </cell>
        </row>
        <row r="1905">
          <cell r="G1905">
            <v>1</v>
          </cell>
          <cell r="H1905">
            <v>672800</v>
          </cell>
          <cell r="I1905">
            <v>0</v>
          </cell>
          <cell r="J1905">
            <v>672800</v>
          </cell>
          <cell r="K1905">
            <v>0</v>
          </cell>
          <cell r="L1905">
            <v>0</v>
          </cell>
        </row>
        <row r="1906">
          <cell r="G1906">
            <v>5.3999999999999999E-2</v>
          </cell>
          <cell r="H1906">
            <v>220100.73230769229</v>
          </cell>
          <cell r="I1906">
            <v>2099.52</v>
          </cell>
          <cell r="J1906">
            <v>8741.9249999999993</v>
          </cell>
          <cell r="K1906">
            <v>1043.9945446153845</v>
          </cell>
          <cell r="L1906">
            <v>0</v>
          </cell>
        </row>
        <row r="1907">
          <cell r="G1907">
            <v>0.28260000000000002</v>
          </cell>
          <cell r="H1907">
            <v>8600.1923076923085</v>
          </cell>
          <cell r="I1907">
            <v>0</v>
          </cell>
          <cell r="J1907">
            <v>0</v>
          </cell>
          <cell r="K1907">
            <v>2430.4143461538461</v>
          </cell>
          <cell r="L1907">
            <v>0</v>
          </cell>
        </row>
        <row r="1908">
          <cell r="G1908">
            <v>1.1499999999999999</v>
          </cell>
          <cell r="H1908">
            <v>3474.4088907692303</v>
          </cell>
          <cell r="I1908">
            <v>0</v>
          </cell>
          <cell r="J1908">
            <v>39.955702243846147</v>
          </cell>
          <cell r="K1908">
            <v>0</v>
          </cell>
          <cell r="L1908">
            <v>0</v>
          </cell>
        </row>
        <row r="1909">
          <cell r="G1909">
            <v>3</v>
          </cell>
          <cell r="H1909">
            <v>3474.4088907692303</v>
          </cell>
          <cell r="I1909">
            <v>104.2322667230769</v>
          </cell>
          <cell r="J1909">
            <v>0</v>
          </cell>
          <cell r="K1909">
            <v>0</v>
          </cell>
          <cell r="L1909">
            <v>0</v>
          </cell>
        </row>
        <row r="1910">
          <cell r="G1910" t="str">
            <v>19-01-020</v>
          </cell>
          <cell r="H1910">
            <v>687260.0418597362</v>
          </cell>
          <cell r="I1910">
            <v>2203.7522667230769</v>
          </cell>
          <cell r="J1910">
            <v>681581.88070224389</v>
          </cell>
          <cell r="K1910">
            <v>3474.4088907692303</v>
          </cell>
          <cell r="L1910">
            <v>0</v>
          </cell>
        </row>
        <row r="1911">
          <cell r="I1911">
            <v>0</v>
          </cell>
          <cell r="J1911">
            <v>0</v>
          </cell>
          <cell r="K1911">
            <v>0</v>
          </cell>
          <cell r="L1911">
            <v>0</v>
          </cell>
        </row>
        <row r="1912">
          <cell r="G1912">
            <v>0.35535000000000005</v>
          </cell>
          <cell r="H1912">
            <v>271367.72653846152</v>
          </cell>
          <cell r="I1912">
            <v>13816.008000000002</v>
          </cell>
          <cell r="J1912">
            <v>75836.131875000006</v>
          </cell>
          <cell r="K1912">
            <v>6778.3817504423087</v>
          </cell>
          <cell r="L1912">
            <v>0</v>
          </cell>
        </row>
        <row r="1913">
          <cell r="G1913">
            <v>2.92</v>
          </cell>
          <cell r="H1913">
            <v>605.88</v>
          </cell>
          <cell r="I1913">
            <v>0</v>
          </cell>
          <cell r="J1913">
            <v>1769.1695999999999</v>
          </cell>
          <cell r="K1913">
            <v>0</v>
          </cell>
          <cell r="L1913">
            <v>0</v>
          </cell>
        </row>
        <row r="1914">
          <cell r="G1914">
            <v>25.2608</v>
          </cell>
          <cell r="H1914">
            <v>2347.3699489149039</v>
          </cell>
          <cell r="I1914">
            <v>303.09318145606147</v>
          </cell>
          <cell r="J1914">
            <v>48890.243575558154</v>
          </cell>
          <cell r="K1914">
            <v>10103.106048535383</v>
          </cell>
          <cell r="L1914">
            <v>0</v>
          </cell>
        </row>
        <row r="1915">
          <cell r="G1915">
            <v>1.8</v>
          </cell>
          <cell r="H1915">
            <v>7605.2250000000004</v>
          </cell>
          <cell r="I1915">
            <v>13689.405000000001</v>
          </cell>
          <cell r="J1915">
            <v>0</v>
          </cell>
          <cell r="K1915">
            <v>0</v>
          </cell>
          <cell r="L1915">
            <v>0</v>
          </cell>
        </row>
        <row r="1916">
          <cell r="G1916">
            <v>1.8</v>
          </cell>
          <cell r="H1916">
            <v>762.00161538461543</v>
          </cell>
          <cell r="I1916">
            <v>0</v>
          </cell>
          <cell r="J1916">
            <v>597.5856</v>
          </cell>
          <cell r="K1916">
            <v>774.01730769230767</v>
          </cell>
          <cell r="L1916">
            <v>0</v>
          </cell>
        </row>
        <row r="1917">
          <cell r="G1917">
            <v>0.30761927367671493</v>
          </cell>
          <cell r="H1917">
            <v>7191.9999999999991</v>
          </cell>
          <cell r="I1917">
            <v>0</v>
          </cell>
          <cell r="J1917">
            <v>2212.3978162829335</v>
          </cell>
          <cell r="K1917">
            <v>0</v>
          </cell>
          <cell r="L1917">
            <v>0</v>
          </cell>
        </row>
        <row r="1918">
          <cell r="G1918">
            <v>9.8438167576548778</v>
          </cell>
          <cell r="H1918">
            <v>450</v>
          </cell>
          <cell r="I1918">
            <v>0</v>
          </cell>
          <cell r="J1918">
            <v>4429.7175409446954</v>
          </cell>
          <cell r="K1918">
            <v>0</v>
          </cell>
          <cell r="L1918">
            <v>0</v>
          </cell>
        </row>
        <row r="1919">
          <cell r="G1919">
            <v>0.03</v>
          </cell>
          <cell r="H1919">
            <v>182347.2</v>
          </cell>
          <cell r="I1919">
            <v>0</v>
          </cell>
          <cell r="J1919">
            <v>5470.4160000000002</v>
          </cell>
          <cell r="K1919">
            <v>0</v>
          </cell>
          <cell r="L1919">
            <v>0</v>
          </cell>
        </row>
        <row r="1920">
          <cell r="G1920">
            <v>1.2054</v>
          </cell>
          <cell r="H1920">
            <v>9890.2211538461524</v>
          </cell>
          <cell r="I1920">
            <v>0</v>
          </cell>
          <cell r="J1920">
            <v>0</v>
          </cell>
          <cell r="K1920">
            <v>11921.672578846154</v>
          </cell>
          <cell r="L1920">
            <v>0</v>
          </cell>
        </row>
        <row r="1921">
          <cell r="G1921">
            <v>1.2054</v>
          </cell>
          <cell r="H1921">
            <v>4300.0961538461543</v>
          </cell>
          <cell r="I1921">
            <v>0</v>
          </cell>
          <cell r="J1921">
            <v>0</v>
          </cell>
          <cell r="K1921">
            <v>5183.335903846154</v>
          </cell>
          <cell r="L1921">
            <v>0</v>
          </cell>
        </row>
        <row r="1922">
          <cell r="G1922">
            <v>1.1499999999999999</v>
          </cell>
          <cell r="H1922">
            <v>34760.513589362308</v>
          </cell>
          <cell r="I1922">
            <v>0</v>
          </cell>
          <cell r="J1922">
            <v>399.74590627766651</v>
          </cell>
          <cell r="K1922">
            <v>0</v>
          </cell>
          <cell r="L1922">
            <v>0</v>
          </cell>
        </row>
        <row r="1923">
          <cell r="G1923">
            <v>3</v>
          </cell>
          <cell r="H1923">
            <v>34760.513589362308</v>
          </cell>
          <cell r="I1923">
            <v>1042.8154076808692</v>
          </cell>
          <cell r="J1923">
            <v>0</v>
          </cell>
          <cell r="K1923">
            <v>0</v>
          </cell>
          <cell r="L1923">
            <v>0</v>
          </cell>
        </row>
        <row r="1924">
          <cell r="G1924" t="str">
            <v>19-01-070</v>
          </cell>
          <cell r="H1924">
            <v>203217.24309256271</v>
          </cell>
          <cell r="I1924">
            <v>28851.321589136929</v>
          </cell>
          <cell r="J1924">
            <v>139605.40791406346</v>
          </cell>
          <cell r="K1924">
            <v>34760.513589362308</v>
          </cell>
          <cell r="L1924">
            <v>0</v>
          </cell>
        </row>
        <row r="1925">
          <cell r="I1925">
            <v>0</v>
          </cell>
          <cell r="J1925">
            <v>0</v>
          </cell>
          <cell r="K1925">
            <v>0</v>
          </cell>
          <cell r="L1925">
            <v>0</v>
          </cell>
        </row>
        <row r="1926">
          <cell r="G1926">
            <v>0.20600000000000002</v>
          </cell>
          <cell r="H1926">
            <v>271367.72653846152</v>
          </cell>
          <cell r="I1926">
            <v>8009.2800000000007</v>
          </cell>
          <cell r="J1926">
            <v>43962.975000000006</v>
          </cell>
          <cell r="K1926">
            <v>3929.4966669230771</v>
          </cell>
          <cell r="L1926">
            <v>0</v>
          </cell>
        </row>
        <row r="1927">
          <cell r="G1927">
            <v>0.45</v>
          </cell>
          <cell r="H1927">
            <v>48215.520000000004</v>
          </cell>
          <cell r="I1927">
            <v>21696.984000000004</v>
          </cell>
          <cell r="J1927">
            <v>0</v>
          </cell>
          <cell r="K1927">
            <v>0</v>
          </cell>
          <cell r="L1927">
            <v>0</v>
          </cell>
        </row>
        <row r="1928">
          <cell r="G1928">
            <v>0.45</v>
          </cell>
          <cell r="H1928">
            <v>762.00161538461543</v>
          </cell>
          <cell r="I1928">
            <v>0</v>
          </cell>
          <cell r="J1928">
            <v>149.3964</v>
          </cell>
          <cell r="K1928">
            <v>193.50432692307692</v>
          </cell>
          <cell r="L1928">
            <v>0</v>
          </cell>
        </row>
        <row r="1929">
          <cell r="G1929">
            <v>1.2500000000000001E-2</v>
          </cell>
          <cell r="H1929">
            <v>220100.73230769229</v>
          </cell>
          <cell r="I1929">
            <v>486</v>
          </cell>
          <cell r="J1929">
            <v>2023.59375</v>
          </cell>
          <cell r="K1929">
            <v>241.66540384615382</v>
          </cell>
          <cell r="L1929">
            <v>0</v>
          </cell>
        </row>
        <row r="1930">
          <cell r="G1930">
            <v>0.36299999999999999</v>
          </cell>
          <cell r="H1930">
            <v>8600.1923076923085</v>
          </cell>
          <cell r="I1930">
            <v>0</v>
          </cell>
          <cell r="J1930">
            <v>0</v>
          </cell>
          <cell r="K1930">
            <v>3121.8698076923074</v>
          </cell>
          <cell r="L1930">
            <v>0</v>
          </cell>
        </row>
        <row r="1931">
          <cell r="G1931">
            <v>0.36299999999999999</v>
          </cell>
          <cell r="H1931">
            <v>4300.0961538461543</v>
          </cell>
          <cell r="I1931">
            <v>0</v>
          </cell>
          <cell r="J1931">
            <v>0</v>
          </cell>
          <cell r="K1931">
            <v>1560.9349038461537</v>
          </cell>
          <cell r="L1931">
            <v>0</v>
          </cell>
        </row>
        <row r="1932">
          <cell r="G1932">
            <v>1.1499999999999999</v>
          </cell>
          <cell r="H1932">
            <v>9047.4711092307698</v>
          </cell>
          <cell r="I1932">
            <v>0</v>
          </cell>
          <cell r="J1932">
            <v>104.04591775615386</v>
          </cell>
          <cell r="K1932">
            <v>0</v>
          </cell>
          <cell r="L1932">
            <v>0</v>
          </cell>
        </row>
        <row r="1933">
          <cell r="G1933">
            <v>3</v>
          </cell>
          <cell r="H1933">
            <v>9047.4711092307698</v>
          </cell>
          <cell r="I1933">
            <v>271.4241332769231</v>
          </cell>
          <cell r="J1933">
            <v>0</v>
          </cell>
          <cell r="K1933">
            <v>0</v>
          </cell>
          <cell r="L1933">
            <v>0</v>
          </cell>
        </row>
        <row r="1934">
          <cell r="G1934" t="str">
            <v>19-01-090</v>
          </cell>
          <cell r="H1934">
            <v>85751.170310263857</v>
          </cell>
          <cell r="I1934">
            <v>30463.688133276926</v>
          </cell>
          <cell r="J1934">
            <v>46240.011067756161</v>
          </cell>
          <cell r="K1934">
            <v>9047.4711092307698</v>
          </cell>
          <cell r="L1934">
            <v>0</v>
          </cell>
        </row>
        <row r="1935">
          <cell r="I1935">
            <v>0</v>
          </cell>
          <cell r="J1935">
            <v>0</v>
          </cell>
          <cell r="K1935">
            <v>0</v>
          </cell>
          <cell r="L1935">
            <v>0</v>
          </cell>
        </row>
        <row r="1936">
          <cell r="G1936">
            <v>1</v>
          </cell>
          <cell r="H1936">
            <v>15237.4584</v>
          </cell>
          <cell r="I1936">
            <v>0</v>
          </cell>
          <cell r="J1936">
            <v>15237.4584</v>
          </cell>
          <cell r="K1936">
            <v>0</v>
          </cell>
          <cell r="L1936">
            <v>0</v>
          </cell>
        </row>
        <row r="1937">
          <cell r="G1937">
            <v>1.8095573684677208E-2</v>
          </cell>
          <cell r="H1937">
            <v>220100.73230769229</v>
          </cell>
          <cell r="I1937">
            <v>703.55590486024983</v>
          </cell>
          <cell r="J1937">
            <v>2929.4471848781814</v>
          </cell>
          <cell r="K1937">
            <v>349.84592978682809</v>
          </cell>
          <cell r="L1937">
            <v>0</v>
          </cell>
        </row>
        <row r="1938">
          <cell r="G1938">
            <v>0.71950000000000003</v>
          </cell>
          <cell r="H1938">
            <v>8600.1923076923085</v>
          </cell>
          <cell r="I1938">
            <v>0</v>
          </cell>
          <cell r="J1938">
            <v>0</v>
          </cell>
          <cell r="K1938">
            <v>6187.8383653846158</v>
          </cell>
          <cell r="L1938">
            <v>0</v>
          </cell>
        </row>
        <row r="1939">
          <cell r="G1939">
            <v>0.71950000000000003</v>
          </cell>
          <cell r="H1939">
            <v>4300.0961538461543</v>
          </cell>
          <cell r="I1939">
            <v>0</v>
          </cell>
          <cell r="J1939">
            <v>0</v>
          </cell>
          <cell r="K1939">
            <v>3093.9191826923079</v>
          </cell>
          <cell r="L1939">
            <v>0</v>
          </cell>
        </row>
        <row r="1940">
          <cell r="G1940">
            <v>1.1499999999999999</v>
          </cell>
          <cell r="H1940">
            <v>9631.6034778637513</v>
          </cell>
          <cell r="I1940">
            <v>0</v>
          </cell>
          <cell r="J1940">
            <v>110.76343999543313</v>
          </cell>
          <cell r="K1940">
            <v>0</v>
          </cell>
          <cell r="L1940">
            <v>0</v>
          </cell>
        </row>
        <row r="1941">
          <cell r="G1941">
            <v>3</v>
          </cell>
          <cell r="H1941">
            <v>9631.6034778637513</v>
          </cell>
          <cell r="I1941">
            <v>288.94810433591255</v>
          </cell>
          <cell r="J1941">
            <v>0</v>
          </cell>
          <cell r="K1941">
            <v>0</v>
          </cell>
          <cell r="L1941">
            <v>0</v>
          </cell>
        </row>
        <row r="1942">
          <cell r="G1942" t="str">
            <v>19-01-100</v>
          </cell>
          <cell r="H1942">
            <v>28901.776511933527</v>
          </cell>
          <cell r="I1942">
            <v>992.50400919616231</v>
          </cell>
          <cell r="J1942">
            <v>18277.669024873612</v>
          </cell>
          <cell r="K1942">
            <v>9631.6034778637513</v>
          </cell>
          <cell r="L1942">
            <v>0</v>
          </cell>
        </row>
        <row r="1943">
          <cell r="I1943">
            <v>0</v>
          </cell>
          <cell r="J1943">
            <v>0</v>
          </cell>
          <cell r="K1943">
            <v>0</v>
          </cell>
          <cell r="L1943">
            <v>0</v>
          </cell>
        </row>
        <row r="1944">
          <cell r="G1944">
            <v>1</v>
          </cell>
          <cell r="H1944">
            <v>55000</v>
          </cell>
          <cell r="I1944">
            <v>0</v>
          </cell>
          <cell r="J1944">
            <v>55000</v>
          </cell>
          <cell r="K1944">
            <v>0</v>
          </cell>
          <cell r="L1944">
            <v>0</v>
          </cell>
        </row>
        <row r="1945">
          <cell r="G1945">
            <v>0.125</v>
          </cell>
          <cell r="H1945">
            <v>90000</v>
          </cell>
          <cell r="I1945">
            <v>0</v>
          </cell>
          <cell r="J1945">
            <v>11250</v>
          </cell>
          <cell r="K1945">
            <v>0</v>
          </cell>
          <cell r="L1945">
            <v>0</v>
          </cell>
        </row>
        <row r="1946">
          <cell r="G1946">
            <v>5.0186000000000002</v>
          </cell>
          <cell r="H1946">
            <v>5160.1153846153848</v>
          </cell>
          <cell r="I1946">
            <v>0</v>
          </cell>
          <cell r="J1946">
            <v>0</v>
          </cell>
          <cell r="K1946">
            <v>25896.55506923077</v>
          </cell>
          <cell r="L1946">
            <v>0</v>
          </cell>
        </row>
        <row r="1947">
          <cell r="G1947">
            <v>1.1499999999999999</v>
          </cell>
          <cell r="H1947">
            <v>25896.55506923077</v>
          </cell>
          <cell r="I1947">
            <v>0</v>
          </cell>
          <cell r="J1947">
            <v>297.81038329615382</v>
          </cell>
          <cell r="K1947">
            <v>0</v>
          </cell>
          <cell r="L1947">
            <v>0</v>
          </cell>
        </row>
        <row r="1948">
          <cell r="G1948">
            <v>3</v>
          </cell>
          <cell r="H1948">
            <v>25896.55506923077</v>
          </cell>
          <cell r="I1948">
            <v>776.89665207692303</v>
          </cell>
          <cell r="J1948">
            <v>0</v>
          </cell>
          <cell r="K1948">
            <v>0</v>
          </cell>
          <cell r="L1948">
            <v>0</v>
          </cell>
        </row>
        <row r="1949">
          <cell r="G1949" t="str">
            <v>19-02-060</v>
          </cell>
          <cell r="H1949">
            <v>93221.26210460384</v>
          </cell>
          <cell r="I1949">
            <v>776.89665207692303</v>
          </cell>
          <cell r="J1949">
            <v>66547.81038329615</v>
          </cell>
          <cell r="K1949">
            <v>25896.55506923077</v>
          </cell>
          <cell r="L1949">
            <v>0</v>
          </cell>
        </row>
        <row r="1950">
          <cell r="I1950">
            <v>0</v>
          </cell>
          <cell r="J1950">
            <v>0</v>
          </cell>
          <cell r="K1950">
            <v>0</v>
          </cell>
          <cell r="L1950">
            <v>0</v>
          </cell>
        </row>
        <row r="1951">
          <cell r="G1951">
            <v>1</v>
          </cell>
          <cell r="H1951">
            <v>55000</v>
          </cell>
          <cell r="I1951">
            <v>0</v>
          </cell>
          <cell r="J1951">
            <v>55000</v>
          </cell>
          <cell r="K1951">
            <v>0</v>
          </cell>
          <cell r="L1951">
            <v>0</v>
          </cell>
        </row>
        <row r="1952">
          <cell r="G1952">
            <v>0.125</v>
          </cell>
          <cell r="H1952">
            <v>90000</v>
          </cell>
          <cell r="I1952">
            <v>0</v>
          </cell>
          <cell r="J1952">
            <v>11250</v>
          </cell>
          <cell r="K1952">
            <v>0</v>
          </cell>
          <cell r="L1952">
            <v>0</v>
          </cell>
        </row>
        <row r="1953">
          <cell r="G1953">
            <v>5.0186000000000002</v>
          </cell>
          <cell r="H1953">
            <v>5160.1153846153848</v>
          </cell>
          <cell r="I1953">
            <v>0</v>
          </cell>
          <cell r="J1953">
            <v>0</v>
          </cell>
          <cell r="K1953">
            <v>25896.55506923077</v>
          </cell>
          <cell r="L1953">
            <v>0</v>
          </cell>
        </row>
        <row r="1954">
          <cell r="G1954">
            <v>1.1499999999999999</v>
          </cell>
          <cell r="H1954">
            <v>25896.55506923077</v>
          </cell>
          <cell r="I1954">
            <v>0</v>
          </cell>
          <cell r="J1954">
            <v>297.81038329615382</v>
          </cell>
          <cell r="K1954">
            <v>0</v>
          </cell>
          <cell r="L1954">
            <v>0</v>
          </cell>
        </row>
        <row r="1955">
          <cell r="G1955">
            <v>3</v>
          </cell>
          <cell r="H1955">
            <v>25896.55506923077</v>
          </cell>
          <cell r="I1955">
            <v>776.89665207692303</v>
          </cell>
          <cell r="J1955">
            <v>0</v>
          </cell>
          <cell r="K1955">
            <v>0</v>
          </cell>
          <cell r="L1955">
            <v>0</v>
          </cell>
        </row>
        <row r="1956">
          <cell r="G1956" t="str">
            <v>19-02-070</v>
          </cell>
          <cell r="H1956">
            <v>93221.26210460384</v>
          </cell>
          <cell r="I1956">
            <v>776.89665207692303</v>
          </cell>
          <cell r="J1956">
            <v>66547.81038329615</v>
          </cell>
          <cell r="K1956">
            <v>25896.55506923077</v>
          </cell>
          <cell r="L1956">
            <v>0</v>
          </cell>
        </row>
        <row r="1957">
          <cell r="I1957">
            <v>0</v>
          </cell>
          <cell r="J1957">
            <v>0</v>
          </cell>
          <cell r="K1957">
            <v>0</v>
          </cell>
          <cell r="L1957">
            <v>0</v>
          </cell>
        </row>
        <row r="1958">
          <cell r="G1958">
            <v>1</v>
          </cell>
          <cell r="H1958">
            <v>55000</v>
          </cell>
          <cell r="I1958">
            <v>0</v>
          </cell>
          <cell r="J1958">
            <v>55000</v>
          </cell>
          <cell r="K1958">
            <v>0</v>
          </cell>
          <cell r="L1958">
            <v>0</v>
          </cell>
        </row>
        <row r="1959">
          <cell r="G1959">
            <v>0.125</v>
          </cell>
          <cell r="H1959">
            <v>90000</v>
          </cell>
          <cell r="I1959">
            <v>0</v>
          </cell>
          <cell r="J1959">
            <v>11250</v>
          </cell>
          <cell r="K1959">
            <v>0</v>
          </cell>
          <cell r="L1959">
            <v>0</v>
          </cell>
        </row>
        <row r="1960">
          <cell r="G1960">
            <v>5.0186000000000002</v>
          </cell>
          <cell r="H1960">
            <v>5160.1153846153848</v>
          </cell>
          <cell r="I1960">
            <v>0</v>
          </cell>
          <cell r="J1960">
            <v>0</v>
          </cell>
          <cell r="K1960">
            <v>25896.55506923077</v>
          </cell>
          <cell r="L1960">
            <v>0</v>
          </cell>
        </row>
        <row r="1961">
          <cell r="G1961">
            <v>1.1499999999999999</v>
          </cell>
          <cell r="H1961">
            <v>25896.55506923077</v>
          </cell>
          <cell r="I1961">
            <v>0</v>
          </cell>
          <cell r="J1961">
            <v>297.81038329615382</v>
          </cell>
          <cell r="K1961">
            <v>0</v>
          </cell>
          <cell r="L1961">
            <v>0</v>
          </cell>
        </row>
        <row r="1962">
          <cell r="G1962">
            <v>3</v>
          </cell>
          <cell r="H1962">
            <v>25896.55506923077</v>
          </cell>
          <cell r="I1962">
            <v>776.89665207692303</v>
          </cell>
          <cell r="J1962">
            <v>0</v>
          </cell>
          <cell r="K1962">
            <v>0</v>
          </cell>
          <cell r="L1962">
            <v>0</v>
          </cell>
        </row>
        <row r="1963">
          <cell r="G1963" t="str">
            <v>19-02-080</v>
          </cell>
          <cell r="H1963">
            <v>93221.26210460384</v>
          </cell>
          <cell r="I1963">
            <v>776.89665207692303</v>
          </cell>
          <cell r="J1963">
            <v>66547.81038329615</v>
          </cell>
          <cell r="K1963">
            <v>25896.55506923077</v>
          </cell>
          <cell r="L1963">
            <v>0</v>
          </cell>
        </row>
        <row r="1964">
          <cell r="I1964">
            <v>0</v>
          </cell>
          <cell r="J1964">
            <v>0</v>
          </cell>
          <cell r="K1964">
            <v>0</v>
          </cell>
          <cell r="L1964">
            <v>0</v>
          </cell>
        </row>
        <row r="1965">
          <cell r="G1965">
            <v>1</v>
          </cell>
          <cell r="H1965">
            <v>55000</v>
          </cell>
          <cell r="I1965">
            <v>0</v>
          </cell>
          <cell r="J1965">
            <v>55000</v>
          </cell>
          <cell r="K1965">
            <v>0</v>
          </cell>
          <cell r="L1965">
            <v>0</v>
          </cell>
        </row>
        <row r="1966">
          <cell r="G1966">
            <v>0.125</v>
          </cell>
          <cell r="H1966">
            <v>90000</v>
          </cell>
          <cell r="I1966">
            <v>0</v>
          </cell>
          <cell r="J1966">
            <v>11250</v>
          </cell>
          <cell r="K1966">
            <v>0</v>
          </cell>
          <cell r="L1966">
            <v>0</v>
          </cell>
        </row>
        <row r="1967">
          <cell r="G1967">
            <v>5.0186000000000002</v>
          </cell>
          <cell r="H1967">
            <v>5160.1153846153848</v>
          </cell>
          <cell r="I1967">
            <v>0</v>
          </cell>
          <cell r="J1967">
            <v>0</v>
          </cell>
          <cell r="K1967">
            <v>25896.55506923077</v>
          </cell>
          <cell r="L1967">
            <v>0</v>
          </cell>
        </row>
        <row r="1968">
          <cell r="G1968">
            <v>1.1499999999999999</v>
          </cell>
          <cell r="H1968">
            <v>25896.55506923077</v>
          </cell>
          <cell r="I1968">
            <v>0</v>
          </cell>
          <cell r="J1968">
            <v>297.81038329615382</v>
          </cell>
          <cell r="K1968">
            <v>0</v>
          </cell>
          <cell r="L1968">
            <v>0</v>
          </cell>
        </row>
        <row r="1969">
          <cell r="G1969">
            <v>3</v>
          </cell>
          <cell r="H1969">
            <v>25896.55506923077</v>
          </cell>
          <cell r="I1969">
            <v>776.89665207692303</v>
          </cell>
          <cell r="J1969">
            <v>0</v>
          </cell>
          <cell r="K1969">
            <v>0</v>
          </cell>
          <cell r="L1969">
            <v>0</v>
          </cell>
        </row>
        <row r="1970">
          <cell r="G1970" t="str">
            <v>19-02-090</v>
          </cell>
          <cell r="H1970">
            <v>93221.26210460384</v>
          </cell>
          <cell r="I1970">
            <v>776.89665207692303</v>
          </cell>
          <cell r="J1970">
            <v>66547.81038329615</v>
          </cell>
          <cell r="K1970">
            <v>25896.55506923077</v>
          </cell>
          <cell r="L1970">
            <v>0</v>
          </cell>
        </row>
        <row r="1971">
          <cell r="I1971">
            <v>0</v>
          </cell>
          <cell r="J1971">
            <v>0</v>
          </cell>
          <cell r="K1971">
            <v>0</v>
          </cell>
          <cell r="L1971">
            <v>0</v>
          </cell>
        </row>
        <row r="1972">
          <cell r="G1972">
            <v>1</v>
          </cell>
          <cell r="H1972">
            <v>55000</v>
          </cell>
          <cell r="I1972">
            <v>0</v>
          </cell>
          <cell r="J1972">
            <v>55000</v>
          </cell>
          <cell r="K1972">
            <v>0</v>
          </cell>
          <cell r="L1972">
            <v>0</v>
          </cell>
        </row>
        <row r="1973">
          <cell r="G1973">
            <v>0.125</v>
          </cell>
          <cell r="H1973">
            <v>90000</v>
          </cell>
          <cell r="I1973">
            <v>0</v>
          </cell>
          <cell r="J1973">
            <v>11250</v>
          </cell>
          <cell r="K1973">
            <v>0</v>
          </cell>
          <cell r="L1973">
            <v>0</v>
          </cell>
        </row>
        <row r="1974">
          <cell r="G1974">
            <v>5.0186000000000002</v>
          </cell>
          <cell r="H1974">
            <v>5160.1153846153848</v>
          </cell>
          <cell r="I1974">
            <v>0</v>
          </cell>
          <cell r="J1974">
            <v>0</v>
          </cell>
          <cell r="K1974">
            <v>25896.55506923077</v>
          </cell>
          <cell r="L1974">
            <v>0</v>
          </cell>
        </row>
        <row r="1975">
          <cell r="G1975">
            <v>1.1499999999999999</v>
          </cell>
          <cell r="H1975">
            <v>25896.55506923077</v>
          </cell>
          <cell r="I1975">
            <v>0</v>
          </cell>
          <cell r="J1975">
            <v>297.81038329615382</v>
          </cell>
          <cell r="K1975">
            <v>0</v>
          </cell>
          <cell r="L1975">
            <v>0</v>
          </cell>
        </row>
        <row r="1976">
          <cell r="G1976">
            <v>3</v>
          </cell>
          <cell r="H1976">
            <v>25896.55506923077</v>
          </cell>
          <cell r="I1976">
            <v>776.89665207692303</v>
          </cell>
          <cell r="J1976">
            <v>0</v>
          </cell>
          <cell r="K1976">
            <v>0</v>
          </cell>
          <cell r="L1976">
            <v>0</v>
          </cell>
        </row>
        <row r="1977">
          <cell r="G1977" t="str">
            <v>19-02-100</v>
          </cell>
          <cell r="H1977">
            <v>93221.26210460384</v>
          </cell>
          <cell r="I1977">
            <v>776.89665207692303</v>
          </cell>
          <cell r="J1977">
            <v>66547.81038329615</v>
          </cell>
          <cell r="K1977">
            <v>25896.55506923077</v>
          </cell>
          <cell r="L1977">
            <v>0</v>
          </cell>
        </row>
        <row r="1978">
          <cell r="I1978">
            <v>0</v>
          </cell>
          <cell r="J1978">
            <v>0</v>
          </cell>
          <cell r="K1978">
            <v>0</v>
          </cell>
          <cell r="L1978">
            <v>0</v>
          </cell>
        </row>
        <row r="1979">
          <cell r="G1979">
            <v>1</v>
          </cell>
          <cell r="H1979">
            <v>55000</v>
          </cell>
          <cell r="I1979">
            <v>0</v>
          </cell>
          <cell r="J1979">
            <v>55000</v>
          </cell>
          <cell r="K1979">
            <v>0</v>
          </cell>
          <cell r="L1979">
            <v>0</v>
          </cell>
        </row>
        <row r="1980">
          <cell r="G1980">
            <v>0.125</v>
          </cell>
          <cell r="H1980">
            <v>90000</v>
          </cell>
          <cell r="I1980">
            <v>0</v>
          </cell>
          <cell r="J1980">
            <v>11250</v>
          </cell>
          <cell r="K1980">
            <v>0</v>
          </cell>
          <cell r="L1980">
            <v>0</v>
          </cell>
        </row>
        <row r="1981">
          <cell r="G1981">
            <v>5.0186000000000002</v>
          </cell>
          <cell r="H1981">
            <v>5160.1153846153848</v>
          </cell>
          <cell r="I1981">
            <v>0</v>
          </cell>
          <cell r="J1981">
            <v>0</v>
          </cell>
          <cell r="K1981">
            <v>25896.55506923077</v>
          </cell>
          <cell r="L1981">
            <v>0</v>
          </cell>
        </row>
        <row r="1982">
          <cell r="G1982">
            <v>1.1499999999999999</v>
          </cell>
          <cell r="H1982">
            <v>25896.55506923077</v>
          </cell>
          <cell r="I1982">
            <v>0</v>
          </cell>
          <cell r="J1982">
            <v>297.81038329615382</v>
          </cell>
          <cell r="K1982">
            <v>0</v>
          </cell>
          <cell r="L1982">
            <v>0</v>
          </cell>
        </row>
        <row r="1983">
          <cell r="G1983">
            <v>3</v>
          </cell>
          <cell r="H1983">
            <v>25896.55506923077</v>
          </cell>
          <cell r="I1983">
            <v>776.89665207692303</v>
          </cell>
          <cell r="J1983">
            <v>0</v>
          </cell>
          <cell r="K1983">
            <v>0</v>
          </cell>
          <cell r="L1983">
            <v>0</v>
          </cell>
        </row>
        <row r="1984">
          <cell r="G1984" t="str">
            <v>19-02-120</v>
          </cell>
          <cell r="H1984">
            <v>93221.26210460384</v>
          </cell>
          <cell r="I1984">
            <v>776.89665207692303</v>
          </cell>
          <cell r="J1984">
            <v>66547.81038329615</v>
          </cell>
          <cell r="K1984">
            <v>25896.55506923077</v>
          </cell>
          <cell r="L1984">
            <v>0</v>
          </cell>
        </row>
        <row r="1985">
          <cell r="I1985">
            <v>0</v>
          </cell>
          <cell r="J1985">
            <v>0</v>
          </cell>
          <cell r="K1985">
            <v>0</v>
          </cell>
          <cell r="L1985">
            <v>0</v>
          </cell>
        </row>
        <row r="1986">
          <cell r="G1986">
            <v>1</v>
          </cell>
          <cell r="H1986">
            <v>4636</v>
          </cell>
          <cell r="I1986">
            <v>0</v>
          </cell>
          <cell r="J1986">
            <v>4636</v>
          </cell>
          <cell r="K1986">
            <v>0</v>
          </cell>
          <cell r="L1986">
            <v>0</v>
          </cell>
        </row>
        <row r="1987">
          <cell r="G1987">
            <v>8.0600000000000005E-2</v>
          </cell>
          <cell r="H1987">
            <v>5160.1153846153848</v>
          </cell>
          <cell r="I1987">
            <v>0</v>
          </cell>
          <cell r="J1987">
            <v>0</v>
          </cell>
          <cell r="K1987">
            <v>415.90530000000001</v>
          </cell>
          <cell r="L1987">
            <v>0</v>
          </cell>
        </row>
        <row r="1988">
          <cell r="G1988">
            <v>1.1499999999999999</v>
          </cell>
          <cell r="H1988">
            <v>415.90530000000001</v>
          </cell>
          <cell r="I1988">
            <v>0</v>
          </cell>
          <cell r="J1988">
            <v>4.7829109499999998</v>
          </cell>
          <cell r="K1988">
            <v>0</v>
          </cell>
          <cell r="L1988">
            <v>0</v>
          </cell>
        </row>
        <row r="1989">
          <cell r="G1989">
            <v>3</v>
          </cell>
          <cell r="H1989">
            <v>415.90530000000001</v>
          </cell>
          <cell r="I1989">
            <v>12.477159000000002</v>
          </cell>
          <cell r="J1989">
            <v>0</v>
          </cell>
          <cell r="K1989">
            <v>0</v>
          </cell>
          <cell r="L1989">
            <v>0</v>
          </cell>
        </row>
        <row r="1990">
          <cell r="G1990" t="str">
            <v>19-02-140</v>
          </cell>
          <cell r="H1990">
            <v>5069.1653699500002</v>
          </cell>
          <cell r="I1990">
            <v>12.477159000000002</v>
          </cell>
          <cell r="J1990">
            <v>4640.7829109499999</v>
          </cell>
          <cell r="K1990">
            <v>415.90530000000001</v>
          </cell>
          <cell r="L1990">
            <v>0</v>
          </cell>
        </row>
        <row r="1991">
          <cell r="I1991">
            <v>0</v>
          </cell>
          <cell r="J1991">
            <v>0</v>
          </cell>
          <cell r="K1991">
            <v>0</v>
          </cell>
          <cell r="L1991">
            <v>0</v>
          </cell>
        </row>
        <row r="1992">
          <cell r="G1992">
            <v>1</v>
          </cell>
          <cell r="H1992">
            <v>55000</v>
          </cell>
          <cell r="I1992">
            <v>0</v>
          </cell>
          <cell r="J1992">
            <v>55000</v>
          </cell>
          <cell r="K1992">
            <v>0</v>
          </cell>
          <cell r="L1992">
            <v>0</v>
          </cell>
        </row>
        <row r="1993">
          <cell r="G1993">
            <v>0.125</v>
          </cell>
          <cell r="H1993">
            <v>90000</v>
          </cell>
          <cell r="I1993">
            <v>0</v>
          </cell>
          <cell r="J1993">
            <v>11250</v>
          </cell>
          <cell r="K1993">
            <v>0</v>
          </cell>
          <cell r="L1993">
            <v>0</v>
          </cell>
        </row>
        <row r="1994">
          <cell r="G1994">
            <v>5.0186000000000002</v>
          </cell>
          <cell r="H1994">
            <v>5160.1153846153848</v>
          </cell>
          <cell r="I1994">
            <v>0</v>
          </cell>
          <cell r="J1994">
            <v>0</v>
          </cell>
          <cell r="K1994">
            <v>25896.55506923077</v>
          </cell>
          <cell r="L1994">
            <v>0</v>
          </cell>
        </row>
        <row r="1995">
          <cell r="G1995">
            <v>1.1499999999999999</v>
          </cell>
          <cell r="H1995">
            <v>25896.55506923077</v>
          </cell>
          <cell r="I1995">
            <v>0</v>
          </cell>
          <cell r="J1995">
            <v>297.81038329615382</v>
          </cell>
          <cell r="K1995">
            <v>0</v>
          </cell>
          <cell r="L1995">
            <v>0</v>
          </cell>
        </row>
        <row r="1996">
          <cell r="G1996">
            <v>3</v>
          </cell>
          <cell r="H1996">
            <v>25896.55506923077</v>
          </cell>
          <cell r="I1996">
            <v>776.89665207692303</v>
          </cell>
          <cell r="J1996">
            <v>0</v>
          </cell>
          <cell r="K1996">
            <v>0</v>
          </cell>
          <cell r="L1996">
            <v>0</v>
          </cell>
        </row>
        <row r="1997">
          <cell r="G1997" t="str">
            <v>19-02-180</v>
          </cell>
          <cell r="H1997">
            <v>93221.26210460384</v>
          </cell>
          <cell r="I1997">
            <v>776.89665207692303</v>
          </cell>
          <cell r="J1997">
            <v>66547.81038329615</v>
          </cell>
          <cell r="K1997">
            <v>25896.55506923077</v>
          </cell>
          <cell r="L1997">
            <v>0</v>
          </cell>
        </row>
        <row r="1998">
          <cell r="I1998">
            <v>0</v>
          </cell>
          <cell r="J1998">
            <v>0</v>
          </cell>
          <cell r="K1998">
            <v>0</v>
          </cell>
          <cell r="L1998">
            <v>0</v>
          </cell>
        </row>
        <row r="1999">
          <cell r="G1999">
            <v>0.10500000000000001</v>
          </cell>
          <cell r="H1999">
            <v>271367.72653846152</v>
          </cell>
          <cell r="I1999">
            <v>4082.4000000000005</v>
          </cell>
          <cell r="J1999">
            <v>22408.312500000004</v>
          </cell>
          <cell r="K1999">
            <v>2002.8987865384618</v>
          </cell>
          <cell r="L1999">
            <v>0</v>
          </cell>
        </row>
        <row r="2000">
          <cell r="G2000">
            <v>2.5000000000000001E-2</v>
          </cell>
          <cell r="H2000">
            <v>48215.520000000004</v>
          </cell>
          <cell r="I2000">
            <v>1205.3880000000001</v>
          </cell>
          <cell r="J2000">
            <v>0</v>
          </cell>
          <cell r="K2000">
            <v>0</v>
          </cell>
          <cell r="L2000">
            <v>0</v>
          </cell>
        </row>
        <row r="2001">
          <cell r="G2001">
            <v>0.56999999999999995</v>
          </cell>
          <cell r="H2001">
            <v>8600.1923076923085</v>
          </cell>
          <cell r="I2001">
            <v>0</v>
          </cell>
          <cell r="J2001">
            <v>0</v>
          </cell>
          <cell r="K2001">
            <v>4902.1096153846147</v>
          </cell>
          <cell r="L2001">
            <v>0</v>
          </cell>
        </row>
        <row r="2002">
          <cell r="G2002">
            <v>1.1399999999999999</v>
          </cell>
          <cell r="H2002">
            <v>4300.0961538461543</v>
          </cell>
          <cell r="I2002">
            <v>0</v>
          </cell>
          <cell r="J2002">
            <v>0</v>
          </cell>
          <cell r="K2002">
            <v>4902.1096153846147</v>
          </cell>
          <cell r="L2002">
            <v>0</v>
          </cell>
        </row>
        <row r="2003">
          <cell r="G2003">
            <v>0.10500000000000001</v>
          </cell>
          <cell r="H2003">
            <v>4800</v>
          </cell>
          <cell r="I2003">
            <v>0</v>
          </cell>
          <cell r="J2003">
            <v>0</v>
          </cell>
          <cell r="K2003">
            <v>0</v>
          </cell>
          <cell r="L2003">
            <v>504.00000000000006</v>
          </cell>
        </row>
        <row r="2004">
          <cell r="G2004">
            <v>1</v>
          </cell>
          <cell r="H2004">
            <v>605.88</v>
          </cell>
          <cell r="I2004">
            <v>0</v>
          </cell>
          <cell r="J2004">
            <v>605.88</v>
          </cell>
          <cell r="K2004">
            <v>0</v>
          </cell>
          <cell r="L2004">
            <v>0</v>
          </cell>
        </row>
        <row r="2005">
          <cell r="G2005">
            <v>1.1499999999999999</v>
          </cell>
          <cell r="H2005">
            <v>12311.11801730769</v>
          </cell>
          <cell r="I2005">
            <v>0</v>
          </cell>
          <cell r="J2005">
            <v>141.57785719903842</v>
          </cell>
          <cell r="K2005">
            <v>0</v>
          </cell>
          <cell r="L2005">
            <v>0</v>
          </cell>
        </row>
        <row r="2006">
          <cell r="G2006">
            <v>3</v>
          </cell>
          <cell r="H2006">
            <v>12311.11801730769</v>
          </cell>
          <cell r="I2006">
            <v>369.33354051923072</v>
          </cell>
          <cell r="J2006">
            <v>0</v>
          </cell>
          <cell r="K2006">
            <v>0</v>
          </cell>
          <cell r="L2006">
            <v>0</v>
          </cell>
        </row>
        <row r="2007">
          <cell r="G2007" t="str">
            <v>19-03-010</v>
          </cell>
          <cell r="H2007">
            <v>41124.009915025963</v>
          </cell>
          <cell r="I2007">
            <v>5657.1215405192315</v>
          </cell>
          <cell r="J2007">
            <v>23155.770357199042</v>
          </cell>
          <cell r="K2007">
            <v>11807.11801730769</v>
          </cell>
          <cell r="L2007">
            <v>504.00000000000006</v>
          </cell>
        </row>
        <row r="2008">
          <cell r="I2008">
            <v>0</v>
          </cell>
          <cell r="J2008">
            <v>0</v>
          </cell>
          <cell r="K2008">
            <v>0</v>
          </cell>
          <cell r="L2008">
            <v>0</v>
          </cell>
        </row>
        <row r="2009">
          <cell r="G2009">
            <v>1.3988750000000001</v>
          </cell>
          <cell r="H2009">
            <v>18000</v>
          </cell>
          <cell r="I2009">
            <v>0</v>
          </cell>
          <cell r="J2009">
            <v>25179.75</v>
          </cell>
          <cell r="K2009">
            <v>0</v>
          </cell>
          <cell r="L2009">
            <v>0</v>
          </cell>
        </row>
        <row r="2010">
          <cell r="G2010">
            <v>42</v>
          </cell>
          <cell r="H2010">
            <v>2433.4776000000002</v>
          </cell>
          <cell r="I2010">
            <v>0</v>
          </cell>
          <cell r="J2010">
            <v>102206.0592</v>
          </cell>
          <cell r="K2010">
            <v>0</v>
          </cell>
          <cell r="L2010">
            <v>0</v>
          </cell>
        </row>
        <row r="2011">
          <cell r="G2011">
            <v>8.6520000000000014E-2</v>
          </cell>
          <cell r="H2011">
            <v>225574.19865384616</v>
          </cell>
          <cell r="I2011">
            <v>3195.7027200000007</v>
          </cell>
          <cell r="J2011">
            <v>14778.481200000002</v>
          </cell>
          <cell r="K2011">
            <v>1542.4957475307694</v>
          </cell>
          <cell r="L2011">
            <v>0</v>
          </cell>
        </row>
        <row r="2012">
          <cell r="G2012">
            <v>42</v>
          </cell>
          <cell r="H2012">
            <v>77.274974238328667</v>
          </cell>
          <cell r="I2012">
            <v>0</v>
          </cell>
          <cell r="J2012">
            <v>0</v>
          </cell>
          <cell r="K2012">
            <v>0</v>
          </cell>
          <cell r="L2012">
            <v>3245.5489180098039</v>
          </cell>
        </row>
        <row r="2013">
          <cell r="G2013">
            <v>3.3353242005611634E-2</v>
          </cell>
          <cell r="H2013">
            <v>46500</v>
          </cell>
          <cell r="I2013">
            <v>0</v>
          </cell>
          <cell r="J2013">
            <v>1550.9257532609411</v>
          </cell>
          <cell r="K2013">
            <v>0</v>
          </cell>
          <cell r="L2013">
            <v>0</v>
          </cell>
        </row>
        <row r="2014">
          <cell r="G2014">
            <v>4.7462400000000002E-2</v>
          </cell>
          <cell r="H2014">
            <v>271367.72653846152</v>
          </cell>
          <cell r="I2014">
            <v>1845.3381120000001</v>
          </cell>
          <cell r="J2014">
            <v>10129.069440000001</v>
          </cell>
          <cell r="K2014">
            <v>905.35603205907694</v>
          </cell>
          <cell r="L2014">
            <v>0</v>
          </cell>
        </row>
        <row r="2015">
          <cell r="G2015">
            <v>9.6000000000000002E-2</v>
          </cell>
          <cell r="H2015">
            <v>48215.520000000004</v>
          </cell>
          <cell r="I2015">
            <v>4628.6899200000007</v>
          </cell>
          <cell r="J2015">
            <v>0</v>
          </cell>
          <cell r="K2015">
            <v>0</v>
          </cell>
          <cell r="L2015">
            <v>0</v>
          </cell>
        </row>
        <row r="2016">
          <cell r="G2016">
            <v>4.7462400000000002E-2</v>
          </cell>
          <cell r="H2016">
            <v>4800</v>
          </cell>
          <cell r="I2016">
            <v>0</v>
          </cell>
          <cell r="J2016">
            <v>0</v>
          </cell>
          <cell r="K2016">
            <v>0</v>
          </cell>
          <cell r="L2016">
            <v>227.81952000000001</v>
          </cell>
        </row>
        <row r="2017">
          <cell r="G2017">
            <v>4.0595999999999997</v>
          </cell>
          <cell r="H2017">
            <v>8600.1923076923085</v>
          </cell>
          <cell r="I2017">
            <v>0</v>
          </cell>
          <cell r="J2017">
            <v>0</v>
          </cell>
          <cell r="K2017">
            <v>34913.340692307684</v>
          </cell>
          <cell r="L2017">
            <v>0</v>
          </cell>
        </row>
        <row r="2018">
          <cell r="G2018">
            <v>8.1191999999999993</v>
          </cell>
          <cell r="H2018">
            <v>4300.0961538461543</v>
          </cell>
          <cell r="I2018">
            <v>0</v>
          </cell>
          <cell r="J2018">
            <v>0</v>
          </cell>
          <cell r="K2018">
            <v>34913.340692307684</v>
          </cell>
          <cell r="L2018">
            <v>0</v>
          </cell>
        </row>
        <row r="2019">
          <cell r="G2019">
            <v>1.1499999999999999</v>
          </cell>
          <cell r="H2019">
            <v>75747.901602215003</v>
          </cell>
          <cell r="I2019">
            <v>0</v>
          </cell>
          <cell r="J2019">
            <v>871.10086842547241</v>
          </cell>
          <cell r="K2019">
            <v>0</v>
          </cell>
          <cell r="L2019">
            <v>0</v>
          </cell>
        </row>
        <row r="2020">
          <cell r="G2020">
            <v>3</v>
          </cell>
          <cell r="H2020">
            <v>75747.901602215003</v>
          </cell>
          <cell r="I2020">
            <v>2272.4370480664497</v>
          </cell>
          <cell r="J2020">
            <v>0</v>
          </cell>
          <cell r="K2020">
            <v>0</v>
          </cell>
          <cell r="L2020">
            <v>0</v>
          </cell>
        </row>
        <row r="2021">
          <cell r="G2021" t="str">
            <v>19-03-025</v>
          </cell>
          <cell r="H2021">
            <v>242405.45586396786</v>
          </cell>
          <cell r="I2021">
            <v>11942.167800066451</v>
          </cell>
          <cell r="J2021">
            <v>154715.3864616864</v>
          </cell>
          <cell r="K2021">
            <v>72274.533164205204</v>
          </cell>
          <cell r="L2021">
            <v>3473.3684380098039</v>
          </cell>
        </row>
        <row r="2022">
          <cell r="I2022">
            <v>0</v>
          </cell>
          <cell r="J2022">
            <v>0</v>
          </cell>
          <cell r="K2022">
            <v>0</v>
          </cell>
          <cell r="L2022">
            <v>0</v>
          </cell>
        </row>
        <row r="2023">
          <cell r="G2023">
            <v>51</v>
          </cell>
          <cell r="H2023">
            <v>689</v>
          </cell>
          <cell r="I2023">
            <v>0</v>
          </cell>
          <cell r="J2023">
            <v>35139</v>
          </cell>
          <cell r="K2023">
            <v>0</v>
          </cell>
          <cell r="L2023">
            <v>0</v>
          </cell>
        </row>
        <row r="2024">
          <cell r="G2024">
            <v>4.5999999999999999E-2</v>
          </cell>
          <cell r="H2024">
            <v>16000</v>
          </cell>
          <cell r="I2024">
            <v>0</v>
          </cell>
          <cell r="J2024">
            <v>736</v>
          </cell>
          <cell r="K2024">
            <v>0</v>
          </cell>
          <cell r="L2024">
            <v>0</v>
          </cell>
        </row>
        <row r="2025">
          <cell r="G2025">
            <v>0.01</v>
          </cell>
          <cell r="H2025">
            <v>16000</v>
          </cell>
          <cell r="I2025">
            <v>0</v>
          </cell>
          <cell r="J2025">
            <v>160</v>
          </cell>
          <cell r="K2025">
            <v>0</v>
          </cell>
          <cell r="L2025">
            <v>0</v>
          </cell>
        </row>
        <row r="2026">
          <cell r="G2026">
            <v>51</v>
          </cell>
          <cell r="H2026">
            <v>77.274974238328667</v>
          </cell>
          <cell r="I2026">
            <v>0</v>
          </cell>
          <cell r="J2026">
            <v>0</v>
          </cell>
          <cell r="K2026">
            <v>0</v>
          </cell>
          <cell r="L2026">
            <v>3941.0236861547619</v>
          </cell>
        </row>
        <row r="2027">
          <cell r="G2027">
            <v>7.0000000000000007E-2</v>
          </cell>
          <cell r="H2027">
            <v>44660</v>
          </cell>
          <cell r="I2027">
            <v>3126.2000000000003</v>
          </cell>
          <cell r="J2027">
            <v>0</v>
          </cell>
          <cell r="K2027">
            <v>0</v>
          </cell>
          <cell r="L2027">
            <v>0</v>
          </cell>
        </row>
        <row r="2028">
          <cell r="G2028">
            <v>0.47210000000000002</v>
          </cell>
          <cell r="H2028">
            <v>8600.1923076923085</v>
          </cell>
          <cell r="I2028">
            <v>0</v>
          </cell>
          <cell r="J2028">
            <v>0</v>
          </cell>
          <cell r="K2028">
            <v>4060.1507884615389</v>
          </cell>
          <cell r="L2028">
            <v>0</v>
          </cell>
        </row>
        <row r="2029">
          <cell r="G2029">
            <v>0.47210000000000002</v>
          </cell>
          <cell r="H2029">
            <v>4300.0961538461543</v>
          </cell>
          <cell r="I2029">
            <v>0</v>
          </cell>
          <cell r="J2029">
            <v>0</v>
          </cell>
          <cell r="K2029">
            <v>2030.0753942307695</v>
          </cell>
          <cell r="L2029">
            <v>0</v>
          </cell>
        </row>
        <row r="2030">
          <cell r="G2030">
            <v>1.1499999999999999</v>
          </cell>
          <cell r="H2030">
            <v>10031.24986884707</v>
          </cell>
          <cell r="I2030">
            <v>0</v>
          </cell>
          <cell r="J2030">
            <v>115.35937349174129</v>
          </cell>
          <cell r="K2030">
            <v>0</v>
          </cell>
          <cell r="L2030">
            <v>0</v>
          </cell>
        </row>
        <row r="2031">
          <cell r="G2031">
            <v>2</v>
          </cell>
          <cell r="H2031">
            <v>10031.24986884707</v>
          </cell>
          <cell r="I2031">
            <v>200.62499737694139</v>
          </cell>
          <cell r="J2031">
            <v>0</v>
          </cell>
          <cell r="K2031">
            <v>0</v>
          </cell>
          <cell r="L2031">
            <v>0</v>
          </cell>
        </row>
        <row r="2032">
          <cell r="G2032" t="str">
            <v>19-03-030</v>
          </cell>
          <cell r="H2032">
            <v>49508.434239715752</v>
          </cell>
          <cell r="I2032">
            <v>3326.8249973769416</v>
          </cell>
          <cell r="J2032">
            <v>36150.359373491745</v>
          </cell>
          <cell r="K2032">
            <v>6090.2261826923086</v>
          </cell>
          <cell r="L2032">
            <v>3941.0236861547619</v>
          </cell>
        </row>
        <row r="2033">
          <cell r="I2033">
            <v>0</v>
          </cell>
          <cell r="J2033">
            <v>0</v>
          </cell>
          <cell r="K2033">
            <v>0</v>
          </cell>
          <cell r="L2033">
            <v>0</v>
          </cell>
        </row>
        <row r="2034">
          <cell r="G2034">
            <v>1</v>
          </cell>
          <cell r="H2034">
            <v>19656</v>
          </cell>
          <cell r="I2034">
            <v>0</v>
          </cell>
          <cell r="J2034">
            <v>19656</v>
          </cell>
          <cell r="K2034">
            <v>0</v>
          </cell>
          <cell r="L2034">
            <v>0</v>
          </cell>
        </row>
        <row r="2035">
          <cell r="G2035">
            <v>0.30580000000000002</v>
          </cell>
          <cell r="H2035">
            <v>9890.2211538461524</v>
          </cell>
          <cell r="I2035">
            <v>0</v>
          </cell>
          <cell r="J2035">
            <v>0</v>
          </cell>
          <cell r="K2035">
            <v>3024.4296288461537</v>
          </cell>
          <cell r="L2035">
            <v>0</v>
          </cell>
        </row>
        <row r="2036">
          <cell r="G2036" t="str">
            <v>19-03-040</v>
          </cell>
          <cell r="H2036">
            <v>22680.429628846156</v>
          </cell>
          <cell r="I2036">
            <v>0</v>
          </cell>
          <cell r="J2036">
            <v>19656</v>
          </cell>
          <cell r="K2036">
            <v>3024.4296288461537</v>
          </cell>
          <cell r="L2036">
            <v>0</v>
          </cell>
        </row>
        <row r="2037">
          <cell r="I2037">
            <v>0</v>
          </cell>
          <cell r="J2037">
            <v>0</v>
          </cell>
          <cell r="K2037">
            <v>0</v>
          </cell>
          <cell r="L2037">
            <v>0</v>
          </cell>
        </row>
        <row r="2038">
          <cell r="G2038">
            <v>1.2E-2</v>
          </cell>
          <cell r="H2038">
            <v>79047</v>
          </cell>
          <cell r="I2038">
            <v>0</v>
          </cell>
          <cell r="J2038">
            <v>948.56399999999996</v>
          </cell>
          <cell r="K2038">
            <v>0</v>
          </cell>
          <cell r="L2038">
            <v>0</v>
          </cell>
        </row>
        <row r="2039">
          <cell r="G2039">
            <v>0.12130000000000001</v>
          </cell>
          <cell r="H2039">
            <v>9890.2211538461524</v>
          </cell>
          <cell r="I2039">
            <v>0</v>
          </cell>
          <cell r="J2039">
            <v>0</v>
          </cell>
          <cell r="K2039">
            <v>1199.6838259615383</v>
          </cell>
          <cell r="L2039">
            <v>0</v>
          </cell>
        </row>
        <row r="2040">
          <cell r="G2040">
            <v>1.1499999999999999</v>
          </cell>
          <cell r="H2040">
            <v>1199.6838259615383</v>
          </cell>
          <cell r="I2040">
            <v>0</v>
          </cell>
          <cell r="J2040">
            <v>13.796363998557689</v>
          </cell>
          <cell r="K2040">
            <v>0</v>
          </cell>
          <cell r="L2040">
            <v>0</v>
          </cell>
        </row>
        <row r="2041">
          <cell r="G2041">
            <v>3</v>
          </cell>
          <cell r="H2041">
            <v>1199.6838259615383</v>
          </cell>
          <cell r="I2041">
            <v>35.990514778846148</v>
          </cell>
          <cell r="J2041">
            <v>0</v>
          </cell>
          <cell r="K2041">
            <v>0</v>
          </cell>
          <cell r="L2041">
            <v>0</v>
          </cell>
        </row>
        <row r="2042">
          <cell r="G2042" t="str">
            <v>19-03-050</v>
          </cell>
          <cell r="H2042">
            <v>2198.0347047389423</v>
          </cell>
          <cell r="I2042">
            <v>35.990514778846148</v>
          </cell>
          <cell r="J2042">
            <v>962.36036399855766</v>
          </cell>
          <cell r="K2042">
            <v>1199.6838259615383</v>
          </cell>
          <cell r="L2042">
            <v>0</v>
          </cell>
        </row>
        <row r="2043">
          <cell r="I2043">
            <v>0</v>
          </cell>
          <cell r="J2043">
            <v>0</v>
          </cell>
          <cell r="K2043">
            <v>0</v>
          </cell>
          <cell r="L2043">
            <v>0</v>
          </cell>
        </row>
        <row r="2044">
          <cell r="G2044">
            <v>51</v>
          </cell>
          <cell r="H2044">
            <v>906</v>
          </cell>
          <cell r="I2044">
            <v>0</v>
          </cell>
          <cell r="J2044">
            <v>46206</v>
          </cell>
          <cell r="K2044">
            <v>0</v>
          </cell>
          <cell r="L2044">
            <v>0</v>
          </cell>
        </row>
        <row r="2045">
          <cell r="G2045">
            <v>4.5999999999999999E-2</v>
          </cell>
          <cell r="H2045">
            <v>16000</v>
          </cell>
          <cell r="I2045">
            <v>0</v>
          </cell>
          <cell r="J2045">
            <v>736</v>
          </cell>
          <cell r="K2045">
            <v>0</v>
          </cell>
          <cell r="L2045">
            <v>0</v>
          </cell>
        </row>
        <row r="2046">
          <cell r="G2046">
            <v>0.01</v>
          </cell>
          <cell r="H2046">
            <v>16000</v>
          </cell>
          <cell r="I2046">
            <v>0</v>
          </cell>
          <cell r="J2046">
            <v>160</v>
          </cell>
          <cell r="K2046">
            <v>0</v>
          </cell>
          <cell r="L2046">
            <v>0</v>
          </cell>
        </row>
        <row r="2047">
          <cell r="G2047">
            <v>51</v>
          </cell>
          <cell r="H2047">
            <v>77.274974238328667</v>
          </cell>
          <cell r="I2047">
            <v>0</v>
          </cell>
          <cell r="J2047">
            <v>0</v>
          </cell>
          <cell r="K2047">
            <v>0</v>
          </cell>
          <cell r="L2047">
            <v>3941.0236861547619</v>
          </cell>
        </row>
        <row r="2048">
          <cell r="G2048">
            <v>7.0000000000000007E-2</v>
          </cell>
          <cell r="H2048">
            <v>44660</v>
          </cell>
          <cell r="I2048">
            <v>3126.2000000000003</v>
          </cell>
          <cell r="J2048">
            <v>0</v>
          </cell>
          <cell r="K2048">
            <v>0</v>
          </cell>
          <cell r="L2048">
            <v>0</v>
          </cell>
        </row>
        <row r="2049">
          <cell r="G2049">
            <v>0.47210000000000002</v>
          </cell>
          <cell r="H2049">
            <v>8600.1923076923085</v>
          </cell>
          <cell r="I2049">
            <v>0</v>
          </cell>
          <cell r="J2049">
            <v>0</v>
          </cell>
          <cell r="K2049">
            <v>4060.1507884615389</v>
          </cell>
          <cell r="L2049">
            <v>0</v>
          </cell>
        </row>
        <row r="2050">
          <cell r="G2050">
            <v>0.47210000000000002</v>
          </cell>
          <cell r="H2050">
            <v>4300.0961538461543</v>
          </cell>
          <cell r="I2050">
            <v>0</v>
          </cell>
          <cell r="J2050">
            <v>0</v>
          </cell>
          <cell r="K2050">
            <v>2030.0753942307695</v>
          </cell>
          <cell r="L2050">
            <v>0</v>
          </cell>
        </row>
        <row r="2051">
          <cell r="G2051">
            <v>1.1499999999999999</v>
          </cell>
          <cell r="H2051">
            <v>10031.24986884707</v>
          </cell>
          <cell r="I2051">
            <v>0</v>
          </cell>
          <cell r="J2051">
            <v>115.35937349174129</v>
          </cell>
          <cell r="K2051">
            <v>0</v>
          </cell>
          <cell r="L2051">
            <v>0</v>
          </cell>
        </row>
        <row r="2052">
          <cell r="G2052">
            <v>3</v>
          </cell>
          <cell r="H2052">
            <v>10031.24986884707</v>
          </cell>
          <cell r="I2052">
            <v>300.93749606541206</v>
          </cell>
          <cell r="J2052">
            <v>0</v>
          </cell>
          <cell r="K2052">
            <v>0</v>
          </cell>
          <cell r="L2052">
            <v>0</v>
          </cell>
        </row>
        <row r="2053">
          <cell r="G2053" t="str">
            <v>19-03-060</v>
          </cell>
          <cell r="H2053">
            <v>60675.746738404225</v>
          </cell>
          <cell r="I2053">
            <v>3427.1374960654125</v>
          </cell>
          <cell r="J2053">
            <v>47217.359373491745</v>
          </cell>
          <cell r="K2053">
            <v>6090.2261826923086</v>
          </cell>
          <cell r="L2053">
            <v>3941.0236861547619</v>
          </cell>
        </row>
        <row r="2054">
          <cell r="I2054">
            <v>0</v>
          </cell>
          <cell r="J2054">
            <v>0</v>
          </cell>
          <cell r="K2054">
            <v>0</v>
          </cell>
          <cell r="L2054">
            <v>0</v>
          </cell>
        </row>
        <row r="2055">
          <cell r="G2055">
            <v>3.3142820747668065</v>
          </cell>
          <cell r="H2055">
            <v>18000</v>
          </cell>
          <cell r="I2055">
            <v>0</v>
          </cell>
          <cell r="J2055">
            <v>59657.077345802514</v>
          </cell>
          <cell r="K2055">
            <v>0</v>
          </cell>
          <cell r="L2055">
            <v>0</v>
          </cell>
        </row>
        <row r="2056">
          <cell r="G2056">
            <v>56</v>
          </cell>
          <cell r="H2056">
            <v>2433.4776000000002</v>
          </cell>
          <cell r="I2056">
            <v>0</v>
          </cell>
          <cell r="J2056">
            <v>136274.74560000002</v>
          </cell>
          <cell r="K2056">
            <v>0</v>
          </cell>
          <cell r="L2056">
            <v>0</v>
          </cell>
        </row>
        <row r="2057">
          <cell r="G2057">
            <v>0.11536000000000002</v>
          </cell>
          <cell r="H2057">
            <v>225574.19865384616</v>
          </cell>
          <cell r="I2057">
            <v>4260.9369600000009</v>
          </cell>
          <cell r="J2057">
            <v>19704.641600000003</v>
          </cell>
          <cell r="K2057">
            <v>2056.6609967076924</v>
          </cell>
          <cell r="L2057">
            <v>0</v>
          </cell>
        </row>
        <row r="2058">
          <cell r="G2058">
            <v>56</v>
          </cell>
          <cell r="H2058">
            <v>77.274974238328667</v>
          </cell>
          <cell r="I2058">
            <v>0</v>
          </cell>
          <cell r="J2058">
            <v>0</v>
          </cell>
          <cell r="K2058">
            <v>0</v>
          </cell>
          <cell r="L2058">
            <v>4327.3985573464051</v>
          </cell>
        </row>
        <row r="2059">
          <cell r="G2059">
            <v>3.3353242005611634E-2</v>
          </cell>
          <cell r="H2059">
            <v>46500</v>
          </cell>
          <cell r="I2059">
            <v>0</v>
          </cell>
          <cell r="J2059">
            <v>1550.9257532609411</v>
          </cell>
          <cell r="K2059">
            <v>0</v>
          </cell>
          <cell r="L2059">
            <v>0</v>
          </cell>
        </row>
        <row r="2060">
          <cell r="G2060">
            <v>6.9894153357065725E-2</v>
          </cell>
          <cell r="H2060">
            <v>271367.72653846152</v>
          </cell>
          <cell r="I2060">
            <v>2717.4846825227155</v>
          </cell>
          <cell r="J2060">
            <v>14916.286003314788</v>
          </cell>
          <cell r="K2060">
            <v>1333.2468090000007</v>
          </cell>
          <cell r="L2060">
            <v>0</v>
          </cell>
        </row>
        <row r="2061">
          <cell r="G2061">
            <v>0.1413716694115407</v>
          </cell>
          <cell r="H2061">
            <v>48215.520000000004</v>
          </cell>
          <cell r="I2061">
            <v>6816.3085539455296</v>
          </cell>
          <cell r="J2061">
            <v>0</v>
          </cell>
          <cell r="K2061">
            <v>0</v>
          </cell>
          <cell r="L2061">
            <v>0</v>
          </cell>
        </row>
        <row r="2062">
          <cell r="G2062">
            <v>6.9894153357065725E-2</v>
          </cell>
          <cell r="H2062">
            <v>4800</v>
          </cell>
          <cell r="I2062">
            <v>0</v>
          </cell>
          <cell r="J2062">
            <v>0</v>
          </cell>
          <cell r="K2062">
            <v>0</v>
          </cell>
          <cell r="L2062">
            <v>335.49193611391547</v>
          </cell>
        </row>
        <row r="2063">
          <cell r="G2063">
            <v>7.7145000000000001</v>
          </cell>
          <cell r="H2063">
            <v>8600.1923076923085</v>
          </cell>
          <cell r="I2063">
            <v>0</v>
          </cell>
          <cell r="J2063">
            <v>0</v>
          </cell>
          <cell r="K2063">
            <v>66346.183557692304</v>
          </cell>
          <cell r="L2063">
            <v>0</v>
          </cell>
        </row>
        <row r="2064">
          <cell r="G2064">
            <v>15.429</v>
          </cell>
          <cell r="H2064">
            <v>4300.0961538461543</v>
          </cell>
          <cell r="I2064">
            <v>0</v>
          </cell>
          <cell r="J2064">
            <v>0</v>
          </cell>
          <cell r="K2064">
            <v>66346.183557692304</v>
          </cell>
          <cell r="L2064">
            <v>0</v>
          </cell>
        </row>
        <row r="2065">
          <cell r="G2065">
            <v>1.1499999999999999</v>
          </cell>
          <cell r="H2065">
            <v>140745.16541455264</v>
          </cell>
          <cell r="I2065">
            <v>0</v>
          </cell>
          <cell r="J2065">
            <v>1618.5694022673551</v>
          </cell>
          <cell r="K2065">
            <v>0</v>
          </cell>
          <cell r="L2065">
            <v>0</v>
          </cell>
        </row>
        <row r="2066">
          <cell r="G2066">
            <v>3</v>
          </cell>
          <cell r="H2066">
            <v>140745.16541455264</v>
          </cell>
          <cell r="I2066">
            <v>4222.3549624365787</v>
          </cell>
          <cell r="J2066">
            <v>0</v>
          </cell>
          <cell r="K2066">
            <v>0</v>
          </cell>
          <cell r="L2066">
            <v>0</v>
          </cell>
        </row>
        <row r="2067">
          <cell r="G2067" t="str">
            <v>19-03-070</v>
          </cell>
          <cell r="H2067">
            <v>392484.49627810309</v>
          </cell>
          <cell r="I2067">
            <v>18017.085158904825</v>
          </cell>
          <cell r="J2067">
            <v>233722.24570464558</v>
          </cell>
          <cell r="K2067">
            <v>136082.27492109232</v>
          </cell>
          <cell r="L2067">
            <v>4662.8904934603206</v>
          </cell>
        </row>
        <row r="2068">
          <cell r="I2068">
            <v>0</v>
          </cell>
          <cell r="J2068">
            <v>0</v>
          </cell>
          <cell r="K2068">
            <v>0</v>
          </cell>
          <cell r="L2068">
            <v>0</v>
          </cell>
        </row>
        <row r="2069">
          <cell r="G2069">
            <v>19.477874452256717</v>
          </cell>
          <cell r="H2069">
            <v>18000</v>
          </cell>
          <cell r="I2069">
            <v>0</v>
          </cell>
          <cell r="J2069">
            <v>350601.74014062091</v>
          </cell>
          <cell r="K2069">
            <v>0</v>
          </cell>
          <cell r="L2069">
            <v>0</v>
          </cell>
        </row>
        <row r="2070">
          <cell r="G2070">
            <v>280</v>
          </cell>
          <cell r="H2070">
            <v>2433.4776000000002</v>
          </cell>
          <cell r="I2070">
            <v>0</v>
          </cell>
          <cell r="J2070">
            <v>681373.728</v>
          </cell>
          <cell r="K2070">
            <v>0</v>
          </cell>
          <cell r="L2070">
            <v>0</v>
          </cell>
        </row>
        <row r="2071">
          <cell r="G2071">
            <v>0.57680000000000009</v>
          </cell>
          <cell r="H2071">
            <v>225574.19865384616</v>
          </cell>
          <cell r="I2071">
            <v>21304.684800000003</v>
          </cell>
          <cell r="J2071">
            <v>98523.208000000013</v>
          </cell>
          <cell r="K2071">
            <v>10283.304983538463</v>
          </cell>
          <cell r="L2071">
            <v>0</v>
          </cell>
        </row>
        <row r="2072">
          <cell r="G2072">
            <v>280</v>
          </cell>
          <cell r="H2072">
            <v>77.274974238328667</v>
          </cell>
          <cell r="I2072">
            <v>0</v>
          </cell>
          <cell r="J2072">
            <v>0</v>
          </cell>
          <cell r="K2072">
            <v>0</v>
          </cell>
          <cell r="L2072">
            <v>21636.992786732026</v>
          </cell>
        </row>
        <row r="2073">
          <cell r="G2073">
            <v>3.3353242005611634E-2</v>
          </cell>
          <cell r="H2073">
            <v>46500</v>
          </cell>
          <cell r="I2073">
            <v>0</v>
          </cell>
          <cell r="J2073">
            <v>1550.9257532609411</v>
          </cell>
          <cell r="K2073">
            <v>0</v>
          </cell>
          <cell r="L2073">
            <v>0</v>
          </cell>
        </row>
        <row r="2074">
          <cell r="G2074">
            <v>0.18638440895217523</v>
          </cell>
          <cell r="H2074">
            <v>271367.72653846152</v>
          </cell>
          <cell r="I2074">
            <v>7246.6258200605726</v>
          </cell>
          <cell r="J2074">
            <v>39776.762675506099</v>
          </cell>
          <cell r="K2074">
            <v>3555.3248240000012</v>
          </cell>
          <cell r="L2074">
            <v>0</v>
          </cell>
        </row>
        <row r="2075">
          <cell r="G2075">
            <v>0.37699111843077515</v>
          </cell>
          <cell r="H2075">
            <v>48215.520000000004</v>
          </cell>
          <cell r="I2075">
            <v>18176.822810521411</v>
          </cell>
          <cell r="J2075">
            <v>0</v>
          </cell>
          <cell r="K2075">
            <v>0</v>
          </cell>
          <cell r="L2075">
            <v>0</v>
          </cell>
        </row>
        <row r="2076">
          <cell r="G2076">
            <v>0.18638440895217523</v>
          </cell>
          <cell r="H2076">
            <v>4800</v>
          </cell>
          <cell r="I2076">
            <v>0</v>
          </cell>
          <cell r="J2076">
            <v>0</v>
          </cell>
          <cell r="K2076">
            <v>0</v>
          </cell>
          <cell r="L2076">
            <v>894.64516297044111</v>
          </cell>
        </row>
        <row r="2077">
          <cell r="G2077">
            <v>28.593499999999999</v>
          </cell>
          <cell r="H2077">
            <v>8600.1923076923085</v>
          </cell>
          <cell r="I2077">
            <v>0</v>
          </cell>
          <cell r="J2077">
            <v>0</v>
          </cell>
          <cell r="K2077">
            <v>245909.59874999998</v>
          </cell>
          <cell r="L2077">
            <v>0</v>
          </cell>
        </row>
        <row r="2078">
          <cell r="G2078">
            <v>57.186999999999998</v>
          </cell>
          <cell r="H2078">
            <v>4300.0961538461543</v>
          </cell>
          <cell r="I2078">
            <v>0</v>
          </cell>
          <cell r="J2078">
            <v>0</v>
          </cell>
          <cell r="K2078">
            <v>245909.59874999998</v>
          </cell>
          <cell r="L2078">
            <v>0</v>
          </cell>
        </row>
        <row r="2079">
          <cell r="G2079">
            <v>1.1499999999999999</v>
          </cell>
          <cell r="H2079">
            <v>528189.46525724092</v>
          </cell>
          <cell r="I2079">
            <v>0</v>
          </cell>
          <cell r="J2079">
            <v>6074.1788504582701</v>
          </cell>
          <cell r="K2079">
            <v>0</v>
          </cell>
          <cell r="L2079">
            <v>0</v>
          </cell>
        </row>
        <row r="2080">
          <cell r="G2080">
            <v>3</v>
          </cell>
          <cell r="H2080">
            <v>528189.46525724092</v>
          </cell>
          <cell r="I2080">
            <v>15845.683957717229</v>
          </cell>
          <cell r="J2080">
            <v>0</v>
          </cell>
          <cell r="K2080">
            <v>0</v>
          </cell>
          <cell r="L2080">
            <v>0</v>
          </cell>
        </row>
        <row r="2081">
          <cell r="G2081" t="str">
            <v>19-03-075</v>
          </cell>
          <cell r="H2081">
            <v>1768663.8260653864</v>
          </cell>
          <cell r="I2081">
            <v>62573.81738829922</v>
          </cell>
          <cell r="J2081">
            <v>1177900.5434198463</v>
          </cell>
          <cell r="K2081">
            <v>505657.82730753842</v>
          </cell>
          <cell r="L2081">
            <v>22531.637949702468</v>
          </cell>
        </row>
        <row r="2082">
          <cell r="I2082">
            <v>0</v>
          </cell>
          <cell r="J2082">
            <v>0</v>
          </cell>
          <cell r="K2082">
            <v>0</v>
          </cell>
          <cell r="L2082">
            <v>0</v>
          </cell>
        </row>
        <row r="2083">
          <cell r="G2083">
            <v>8.16</v>
          </cell>
          <cell r="H2083">
            <v>3753.66</v>
          </cell>
          <cell r="I2083">
            <v>0</v>
          </cell>
          <cell r="J2083">
            <v>30629.865600000001</v>
          </cell>
          <cell r="K2083">
            <v>0</v>
          </cell>
          <cell r="L2083">
            <v>0</v>
          </cell>
        </row>
        <row r="2084">
          <cell r="G2084">
            <v>4.5999999999999999E-2</v>
          </cell>
          <cell r="H2084">
            <v>16000</v>
          </cell>
          <cell r="I2084">
            <v>0</v>
          </cell>
          <cell r="J2084">
            <v>736</v>
          </cell>
          <cell r="K2084">
            <v>0</v>
          </cell>
          <cell r="L2084">
            <v>0</v>
          </cell>
        </row>
        <row r="2085">
          <cell r="G2085">
            <v>0.01</v>
          </cell>
          <cell r="H2085">
            <v>16000</v>
          </cell>
          <cell r="I2085">
            <v>0</v>
          </cell>
          <cell r="J2085">
            <v>160</v>
          </cell>
          <cell r="K2085">
            <v>0</v>
          </cell>
          <cell r="L2085">
            <v>0</v>
          </cell>
        </row>
        <row r="2086">
          <cell r="G2086">
            <v>8.16</v>
          </cell>
          <cell r="H2086">
            <v>77.274974238328667</v>
          </cell>
          <cell r="I2086">
            <v>0</v>
          </cell>
          <cell r="J2086">
            <v>0</v>
          </cell>
          <cell r="K2086">
            <v>0</v>
          </cell>
          <cell r="L2086">
            <v>630.56378978476198</v>
          </cell>
        </row>
        <row r="2087">
          <cell r="G2087">
            <v>7.0000000000000007E-2</v>
          </cell>
          <cell r="H2087">
            <v>44660</v>
          </cell>
          <cell r="I2087">
            <v>3126.2000000000003</v>
          </cell>
          <cell r="J2087">
            <v>0</v>
          </cell>
          <cell r="K2087">
            <v>0</v>
          </cell>
          <cell r="L2087">
            <v>0</v>
          </cell>
        </row>
        <row r="2088">
          <cell r="G2088">
            <v>0.47210000000000002</v>
          </cell>
          <cell r="H2088">
            <v>8600.1923076923085</v>
          </cell>
          <cell r="I2088">
            <v>0</v>
          </cell>
          <cell r="J2088">
            <v>0</v>
          </cell>
          <cell r="K2088">
            <v>4060.1507884615389</v>
          </cell>
          <cell r="L2088">
            <v>0</v>
          </cell>
        </row>
        <row r="2089">
          <cell r="G2089">
            <v>0.47210000000000002</v>
          </cell>
          <cell r="H2089">
            <v>4300.0961538461543</v>
          </cell>
          <cell r="I2089">
            <v>0</v>
          </cell>
          <cell r="J2089">
            <v>0</v>
          </cell>
          <cell r="K2089">
            <v>2030.0753942307695</v>
          </cell>
          <cell r="L2089">
            <v>0</v>
          </cell>
        </row>
        <row r="2090">
          <cell r="G2090">
            <v>1.1499999999999999</v>
          </cell>
          <cell r="H2090">
            <v>6720.7899724770705</v>
          </cell>
          <cell r="I2090">
            <v>0</v>
          </cell>
          <cell r="J2090">
            <v>77.289084683486308</v>
          </cell>
          <cell r="K2090">
            <v>0</v>
          </cell>
          <cell r="L2090">
            <v>0</v>
          </cell>
        </row>
        <row r="2091">
          <cell r="G2091">
            <v>2</v>
          </cell>
          <cell r="H2091">
            <v>6720.7899724770705</v>
          </cell>
          <cell r="I2091">
            <v>134.4157994495414</v>
          </cell>
          <cell r="J2091">
            <v>0</v>
          </cell>
          <cell r="K2091">
            <v>0</v>
          </cell>
          <cell r="L2091">
            <v>0</v>
          </cell>
        </row>
        <row r="2092">
          <cell r="G2092" t="str">
            <v>19-03-080</v>
          </cell>
          <cell r="H2092">
            <v>41584.560456610096</v>
          </cell>
          <cell r="I2092">
            <v>3260.6157994495416</v>
          </cell>
          <cell r="J2092">
            <v>31603.154684683486</v>
          </cell>
          <cell r="K2092">
            <v>6090.2261826923086</v>
          </cell>
          <cell r="L2092">
            <v>630.56378978476198</v>
          </cell>
        </row>
        <row r="2093">
          <cell r="I2093">
            <v>0</v>
          </cell>
          <cell r="J2093">
            <v>0</v>
          </cell>
          <cell r="K2093">
            <v>0</v>
          </cell>
          <cell r="L2093">
            <v>0</v>
          </cell>
        </row>
        <row r="2094">
          <cell r="G2094">
            <v>26</v>
          </cell>
          <cell r="H2094">
            <v>7191.9999999999991</v>
          </cell>
          <cell r="I2094">
            <v>0</v>
          </cell>
          <cell r="J2094">
            <v>186992</v>
          </cell>
          <cell r="K2094">
            <v>0</v>
          </cell>
          <cell r="L2094">
            <v>0</v>
          </cell>
        </row>
        <row r="2095">
          <cell r="G2095">
            <v>49.523809523809518</v>
          </cell>
          <cell r="H2095">
            <v>450</v>
          </cell>
          <cell r="I2095">
            <v>0</v>
          </cell>
          <cell r="J2095">
            <v>22285.714285714283</v>
          </cell>
          <cell r="K2095">
            <v>0</v>
          </cell>
          <cell r="L2095">
            <v>0</v>
          </cell>
        </row>
        <row r="2096">
          <cell r="G2096">
            <v>0.03</v>
          </cell>
          <cell r="H2096">
            <v>182347.2</v>
          </cell>
          <cell r="I2096">
            <v>0</v>
          </cell>
          <cell r="J2096">
            <v>5470.4160000000002</v>
          </cell>
          <cell r="K2096">
            <v>0</v>
          </cell>
          <cell r="L2096">
            <v>0</v>
          </cell>
        </row>
        <row r="2097">
          <cell r="G2097">
            <v>26.880000000000006</v>
          </cell>
          <cell r="H2097">
            <v>2934.288</v>
          </cell>
          <cell r="I2097">
            <v>0</v>
          </cell>
          <cell r="J2097">
            <v>78873.661440000025</v>
          </cell>
          <cell r="K2097">
            <v>0</v>
          </cell>
          <cell r="L2097">
            <v>0</v>
          </cell>
        </row>
        <row r="2098">
          <cell r="G2098">
            <v>1</v>
          </cell>
          <cell r="H2098">
            <v>9890.2211538461524</v>
          </cell>
          <cell r="I2098">
            <v>0</v>
          </cell>
          <cell r="J2098">
            <v>0</v>
          </cell>
          <cell r="K2098">
            <v>9890.2211538461524</v>
          </cell>
          <cell r="L2098">
            <v>0</v>
          </cell>
        </row>
        <row r="2099">
          <cell r="G2099">
            <v>1</v>
          </cell>
          <cell r="H2099">
            <v>4300.0961538461543</v>
          </cell>
          <cell r="I2099">
            <v>0</v>
          </cell>
          <cell r="J2099">
            <v>0</v>
          </cell>
          <cell r="K2099">
            <v>4300.0961538461543</v>
          </cell>
          <cell r="L2099">
            <v>0</v>
          </cell>
        </row>
        <row r="2100">
          <cell r="G2100">
            <v>1.1499999999999999</v>
          </cell>
          <cell r="H2100">
            <v>14190.317307692307</v>
          </cell>
          <cell r="I2100">
            <v>0</v>
          </cell>
          <cell r="J2100">
            <v>163.18864903846151</v>
          </cell>
          <cell r="K2100">
            <v>0</v>
          </cell>
          <cell r="L2100">
            <v>0</v>
          </cell>
        </row>
        <row r="2101">
          <cell r="G2101">
            <v>6</v>
          </cell>
          <cell r="H2101">
            <v>14190.317307692307</v>
          </cell>
          <cell r="I2101">
            <v>851.41903846153843</v>
          </cell>
          <cell r="J2101">
            <v>0</v>
          </cell>
          <cell r="K2101">
            <v>0</v>
          </cell>
          <cell r="L2101">
            <v>0</v>
          </cell>
        </row>
        <row r="2102">
          <cell r="G2102" t="str">
            <v>19-03-090</v>
          </cell>
          <cell r="H2102">
            <v>308826.71672090661</v>
          </cell>
          <cell r="I2102">
            <v>851.41903846153843</v>
          </cell>
          <cell r="J2102">
            <v>293784.98037475278</v>
          </cell>
          <cell r="K2102">
            <v>14190.317307692307</v>
          </cell>
          <cell r="L2102">
            <v>0</v>
          </cell>
        </row>
        <row r="2103">
          <cell r="I2103">
            <v>0</v>
          </cell>
          <cell r="J2103">
            <v>0</v>
          </cell>
          <cell r="K2103">
            <v>0</v>
          </cell>
          <cell r="L2103">
            <v>0</v>
          </cell>
        </row>
        <row r="2104">
          <cell r="G2104">
            <v>0.24</v>
          </cell>
          <cell r="H2104">
            <v>50000</v>
          </cell>
          <cell r="I2104">
            <v>0</v>
          </cell>
          <cell r="J2104">
            <v>12000</v>
          </cell>
          <cell r="K2104">
            <v>0</v>
          </cell>
          <cell r="L2104">
            <v>0</v>
          </cell>
        </row>
        <row r="2105">
          <cell r="G2105">
            <v>0.24</v>
          </cell>
          <cell r="H2105">
            <v>5200</v>
          </cell>
          <cell r="I2105">
            <v>0</v>
          </cell>
          <cell r="J2105">
            <v>0</v>
          </cell>
          <cell r="K2105">
            <v>0</v>
          </cell>
          <cell r="L2105">
            <v>1248</v>
          </cell>
        </row>
        <row r="2106">
          <cell r="G2106">
            <v>1.1499999999999999</v>
          </cell>
          <cell r="H2106">
            <v>1248</v>
          </cell>
          <cell r="I2106">
            <v>0</v>
          </cell>
          <cell r="J2106">
            <v>14.351999999999999</v>
          </cell>
          <cell r="K2106">
            <v>0</v>
          </cell>
          <cell r="L2106">
            <v>0</v>
          </cell>
        </row>
        <row r="2107">
          <cell r="G2107">
            <v>3</v>
          </cell>
          <cell r="H2107">
            <v>1248</v>
          </cell>
          <cell r="I2107">
            <v>37.44</v>
          </cell>
          <cell r="J2107">
            <v>0</v>
          </cell>
          <cell r="K2107">
            <v>0</v>
          </cell>
          <cell r="L2107">
            <v>0</v>
          </cell>
        </row>
        <row r="2108">
          <cell r="G2108" t="str">
            <v>19-03-120</v>
          </cell>
          <cell r="H2108">
            <v>13299.792000000001</v>
          </cell>
          <cell r="I2108">
            <v>37.44</v>
          </cell>
          <cell r="J2108">
            <v>12014.352000000001</v>
          </cell>
          <cell r="K2108">
            <v>0</v>
          </cell>
          <cell r="L2108">
            <v>1248</v>
          </cell>
        </row>
        <row r="2109">
          <cell r="I2109">
            <v>0</v>
          </cell>
          <cell r="J2109">
            <v>0</v>
          </cell>
          <cell r="K2109">
            <v>0</v>
          </cell>
          <cell r="L2109">
            <v>0</v>
          </cell>
        </row>
        <row r="2110">
          <cell r="G2110">
            <v>0.22000000000000003</v>
          </cell>
          <cell r="H2110">
            <v>46500</v>
          </cell>
          <cell r="I2110">
            <v>0</v>
          </cell>
          <cell r="J2110">
            <v>10230.000000000002</v>
          </cell>
          <cell r="K2110">
            <v>0</v>
          </cell>
          <cell r="L2110">
            <v>0</v>
          </cell>
        </row>
        <row r="2111">
          <cell r="G2111">
            <v>0.22000000000000003</v>
          </cell>
          <cell r="H2111">
            <v>5200</v>
          </cell>
          <cell r="I2111">
            <v>0</v>
          </cell>
          <cell r="J2111">
            <v>0</v>
          </cell>
          <cell r="K2111">
            <v>0</v>
          </cell>
          <cell r="L2111">
            <v>1144.0000000000002</v>
          </cell>
        </row>
        <row r="2112">
          <cell r="G2112">
            <v>1.1499999999999999</v>
          </cell>
          <cell r="H2112">
            <v>1144.0000000000002</v>
          </cell>
          <cell r="I2112">
            <v>0</v>
          </cell>
          <cell r="J2112">
            <v>13.156000000000001</v>
          </cell>
          <cell r="K2112">
            <v>0</v>
          </cell>
          <cell r="L2112">
            <v>0</v>
          </cell>
        </row>
        <row r="2113">
          <cell r="G2113">
            <v>3</v>
          </cell>
          <cell r="H2113">
            <v>1144.0000000000002</v>
          </cell>
          <cell r="I2113">
            <v>34.320000000000007</v>
          </cell>
          <cell r="J2113">
            <v>0</v>
          </cell>
          <cell r="K2113">
            <v>0</v>
          </cell>
          <cell r="L2113">
            <v>0</v>
          </cell>
        </row>
        <row r="2114">
          <cell r="G2114" t="str">
            <v>19-03-130</v>
          </cell>
          <cell r="H2114">
            <v>11421.476000000002</v>
          </cell>
          <cell r="I2114">
            <v>34.320000000000007</v>
          </cell>
          <cell r="J2114">
            <v>10243.156000000003</v>
          </cell>
          <cell r="K2114">
            <v>0</v>
          </cell>
          <cell r="L2114">
            <v>1144.0000000000002</v>
          </cell>
        </row>
        <row r="2115">
          <cell r="I2115">
            <v>0</v>
          </cell>
          <cell r="J2115">
            <v>0</v>
          </cell>
          <cell r="K2115">
            <v>0</v>
          </cell>
          <cell r="L2115">
            <v>0</v>
          </cell>
        </row>
        <row r="2116">
          <cell r="G2116">
            <v>1.03</v>
          </cell>
          <cell r="H2116">
            <v>271367.72653846152</v>
          </cell>
          <cell r="I2116">
            <v>40046.400000000001</v>
          </cell>
          <cell r="J2116">
            <v>219814.875</v>
          </cell>
          <cell r="K2116">
            <v>19647.483334615386</v>
          </cell>
          <cell r="L2116">
            <v>0</v>
          </cell>
        </row>
        <row r="2117">
          <cell r="G2117">
            <v>0.01</v>
          </cell>
          <cell r="H2117">
            <v>762.00161538461543</v>
          </cell>
          <cell r="I2117">
            <v>0</v>
          </cell>
          <cell r="J2117">
            <v>3.3199200000000002</v>
          </cell>
          <cell r="K2117">
            <v>4.3000961538461535</v>
          </cell>
          <cell r="L2117">
            <v>0</v>
          </cell>
        </row>
        <row r="2118">
          <cell r="G2118">
            <v>5</v>
          </cell>
          <cell r="H2118">
            <v>605.88</v>
          </cell>
          <cell r="I2118">
            <v>0</v>
          </cell>
          <cell r="J2118">
            <v>3029.4</v>
          </cell>
          <cell r="K2118">
            <v>0</v>
          </cell>
          <cell r="L2118">
            <v>0</v>
          </cell>
        </row>
        <row r="2119">
          <cell r="G2119">
            <v>7.0000000000000007E-2</v>
          </cell>
          <cell r="H2119">
            <v>8595.84</v>
          </cell>
          <cell r="I2119">
            <v>601.70880000000011</v>
          </cell>
          <cell r="J2119">
            <v>0</v>
          </cell>
          <cell r="K2119">
            <v>0</v>
          </cell>
          <cell r="L2119">
            <v>0</v>
          </cell>
        </row>
        <row r="2120">
          <cell r="G2120">
            <v>1</v>
          </cell>
          <cell r="H2120">
            <v>4800</v>
          </cell>
          <cell r="I2120">
            <v>0</v>
          </cell>
          <cell r="J2120">
            <v>0</v>
          </cell>
          <cell r="K2120">
            <v>0</v>
          </cell>
          <cell r="L2120">
            <v>4800</v>
          </cell>
        </row>
        <row r="2121">
          <cell r="G2121">
            <v>14.613200000000001</v>
          </cell>
          <cell r="H2121">
            <v>8600.1923076923085</v>
          </cell>
          <cell r="I2121">
            <v>0</v>
          </cell>
          <cell r="J2121">
            <v>0</v>
          </cell>
          <cell r="K2121">
            <v>125676.33023076922</v>
          </cell>
          <cell r="L2121">
            <v>0</v>
          </cell>
        </row>
        <row r="2122">
          <cell r="G2122">
            <v>29.226400000000002</v>
          </cell>
          <cell r="H2122">
            <v>4300.0961538461543</v>
          </cell>
          <cell r="I2122">
            <v>0</v>
          </cell>
          <cell r="J2122">
            <v>0</v>
          </cell>
          <cell r="K2122">
            <v>125676.33023076922</v>
          </cell>
          <cell r="L2122">
            <v>0</v>
          </cell>
        </row>
        <row r="2123">
          <cell r="G2123">
            <v>1.1499999999999999</v>
          </cell>
          <cell r="H2123">
            <v>275804.4438923077</v>
          </cell>
          <cell r="I2123">
            <v>0</v>
          </cell>
          <cell r="J2123">
            <v>3171.7511047615385</v>
          </cell>
          <cell r="K2123">
            <v>0</v>
          </cell>
          <cell r="L2123">
            <v>0</v>
          </cell>
        </row>
        <row r="2124">
          <cell r="G2124">
            <v>3</v>
          </cell>
          <cell r="H2124">
            <v>275804.4438923077</v>
          </cell>
          <cell r="I2124">
            <v>8274.1333167692301</v>
          </cell>
          <cell r="J2124">
            <v>0</v>
          </cell>
          <cell r="K2124">
            <v>0</v>
          </cell>
          <cell r="L2124">
            <v>0</v>
          </cell>
        </row>
        <row r="2125">
          <cell r="G2125" t="str">
            <v>19-03-135</v>
          </cell>
          <cell r="H2125">
            <v>550746.03203383845</v>
          </cell>
          <cell r="I2125">
            <v>48922.24211676923</v>
          </cell>
          <cell r="J2125">
            <v>226019.34602476153</v>
          </cell>
          <cell r="K2125">
            <v>271004.4438923077</v>
          </cell>
          <cell r="L2125">
            <v>4800</v>
          </cell>
        </row>
        <row r="2126">
          <cell r="I2126">
            <v>0</v>
          </cell>
          <cell r="J2126">
            <v>0</v>
          </cell>
          <cell r="K2126">
            <v>0</v>
          </cell>
          <cell r="L2126">
            <v>0</v>
          </cell>
        </row>
        <row r="2127">
          <cell r="G2127">
            <v>0.5</v>
          </cell>
          <cell r="H2127">
            <v>89432.639999999999</v>
          </cell>
          <cell r="I2127">
            <v>0</v>
          </cell>
          <cell r="J2127">
            <v>44716.32</v>
          </cell>
          <cell r="K2127">
            <v>0</v>
          </cell>
          <cell r="L2127">
            <v>0</v>
          </cell>
        </row>
        <row r="2128">
          <cell r="G2128">
            <v>0.15</v>
          </cell>
          <cell r="H2128">
            <v>21000</v>
          </cell>
          <cell r="I2128">
            <v>0</v>
          </cell>
          <cell r="J2128">
            <v>3150</v>
          </cell>
          <cell r="K2128">
            <v>0</v>
          </cell>
          <cell r="L2128">
            <v>0</v>
          </cell>
        </row>
        <row r="2129">
          <cell r="G2129">
            <v>0.59899999999999998</v>
          </cell>
          <cell r="H2129">
            <v>8600.1923076923085</v>
          </cell>
          <cell r="I2129">
            <v>0</v>
          </cell>
          <cell r="J2129">
            <v>0</v>
          </cell>
          <cell r="K2129">
            <v>5151.5151923076919</v>
          </cell>
          <cell r="L2129">
            <v>0</v>
          </cell>
        </row>
        <row r="2130">
          <cell r="G2130">
            <v>1.1499999999999999</v>
          </cell>
          <cell r="H2130">
            <v>5151.5151923076919</v>
          </cell>
          <cell r="I2130">
            <v>0</v>
          </cell>
          <cell r="J2130">
            <v>59.242424711538455</v>
          </cell>
          <cell r="K2130">
            <v>0</v>
          </cell>
          <cell r="L2130">
            <v>0</v>
          </cell>
        </row>
        <row r="2131">
          <cell r="G2131">
            <v>3</v>
          </cell>
          <cell r="H2131">
            <v>5151.5151923076919</v>
          </cell>
          <cell r="I2131">
            <v>154.54545576923076</v>
          </cell>
          <cell r="J2131">
            <v>0</v>
          </cell>
          <cell r="K2131">
            <v>0</v>
          </cell>
          <cell r="L2131">
            <v>0</v>
          </cell>
        </row>
        <row r="2132">
          <cell r="G2132" t="str">
            <v>19-03-140</v>
          </cell>
          <cell r="H2132">
            <v>53231.623072788461</v>
          </cell>
          <cell r="I2132">
            <v>154.54545576923076</v>
          </cell>
          <cell r="J2132">
            <v>47925.562424711541</v>
          </cell>
          <cell r="K2132">
            <v>5151.5151923076919</v>
          </cell>
          <cell r="L2132">
            <v>0</v>
          </cell>
        </row>
        <row r="2133">
          <cell r="I2133">
            <v>0</v>
          </cell>
          <cell r="J2133">
            <v>0</v>
          </cell>
          <cell r="K2133">
            <v>0</v>
          </cell>
          <cell r="L2133">
            <v>0</v>
          </cell>
        </row>
        <row r="2134">
          <cell r="G2134">
            <v>2.5</v>
          </cell>
          <cell r="H2134">
            <v>14749.011</v>
          </cell>
          <cell r="I2134">
            <v>0</v>
          </cell>
          <cell r="J2134">
            <v>36872.527500000004</v>
          </cell>
          <cell r="K2134">
            <v>0</v>
          </cell>
          <cell r="L2134">
            <v>0</v>
          </cell>
        </row>
        <row r="2135">
          <cell r="G2135">
            <v>2.5</v>
          </cell>
          <cell r="H2135">
            <v>1000</v>
          </cell>
          <cell r="I2135">
            <v>0</v>
          </cell>
          <cell r="J2135">
            <v>0</v>
          </cell>
          <cell r="K2135">
            <v>0</v>
          </cell>
          <cell r="L2135">
            <v>2500</v>
          </cell>
        </row>
        <row r="2136">
          <cell r="G2136">
            <v>7.7250000000000001E-3</v>
          </cell>
          <cell r="H2136">
            <v>201644.19865384616</v>
          </cell>
          <cell r="I2136">
            <v>285.3306</v>
          </cell>
          <cell r="J2136">
            <v>1134.6479999999999</v>
          </cell>
          <cell r="K2136">
            <v>137.72283460096153</v>
          </cell>
          <cell r="L2136">
            <v>0</v>
          </cell>
        </row>
        <row r="2137">
          <cell r="G2137">
            <v>1.93125E-3</v>
          </cell>
          <cell r="H2137">
            <v>225574.19865384616</v>
          </cell>
          <cell r="I2137">
            <v>71.332650000000001</v>
          </cell>
          <cell r="J2137">
            <v>329.87681250000003</v>
          </cell>
          <cell r="K2137">
            <v>34.430708650240383</v>
          </cell>
          <cell r="L2137">
            <v>0</v>
          </cell>
        </row>
        <row r="2138">
          <cell r="G2138">
            <v>0.63490000000000002</v>
          </cell>
          <cell r="H2138">
            <v>8600.1923076923085</v>
          </cell>
          <cell r="I2138">
            <v>0</v>
          </cell>
          <cell r="J2138">
            <v>0</v>
          </cell>
          <cell r="K2138">
            <v>5460.262096153846</v>
          </cell>
          <cell r="L2138">
            <v>0</v>
          </cell>
        </row>
        <row r="2139">
          <cell r="G2139">
            <v>0.63490000000000002</v>
          </cell>
          <cell r="H2139">
            <v>4300.0961538461543</v>
          </cell>
          <cell r="I2139">
            <v>0</v>
          </cell>
          <cell r="J2139">
            <v>0</v>
          </cell>
          <cell r="K2139">
            <v>2730.131048076923</v>
          </cell>
          <cell r="L2139">
            <v>0</v>
          </cell>
        </row>
        <row r="2140">
          <cell r="G2140">
            <v>1.1499999999999999</v>
          </cell>
          <cell r="H2140">
            <v>10862.54668748197</v>
          </cell>
          <cell r="I2140">
            <v>0</v>
          </cell>
          <cell r="J2140">
            <v>124.91928690604266</v>
          </cell>
          <cell r="K2140">
            <v>0</v>
          </cell>
          <cell r="L2140">
            <v>0</v>
          </cell>
        </row>
        <row r="2141">
          <cell r="G2141">
            <v>3</v>
          </cell>
          <cell r="H2141">
            <v>10862.54668748197</v>
          </cell>
          <cell r="I2141">
            <v>325.87640062445911</v>
          </cell>
          <cell r="J2141">
            <v>0</v>
          </cell>
          <cell r="K2141">
            <v>0</v>
          </cell>
          <cell r="L2141">
            <v>0</v>
          </cell>
        </row>
        <row r="2142">
          <cell r="G2142" t="str">
            <v>19-04-010</v>
          </cell>
          <cell r="H2142">
            <v>50007.057937512473</v>
          </cell>
          <cell r="I2142">
            <v>682.53965062445911</v>
          </cell>
          <cell r="J2142">
            <v>38461.971599406046</v>
          </cell>
          <cell r="K2142">
            <v>8362.5466874819704</v>
          </cell>
          <cell r="L2142">
            <v>2500</v>
          </cell>
        </row>
        <row r="2143">
          <cell r="I2143">
            <v>0</v>
          </cell>
          <cell r="J2143">
            <v>0</v>
          </cell>
          <cell r="K2143">
            <v>0</v>
          </cell>
          <cell r="L2143">
            <v>0</v>
          </cell>
        </row>
        <row r="2144">
          <cell r="G2144">
            <v>2.5</v>
          </cell>
          <cell r="H2144">
            <v>8340</v>
          </cell>
          <cell r="I2144">
            <v>0</v>
          </cell>
          <cell r="J2144">
            <v>20850</v>
          </cell>
          <cell r="K2144">
            <v>0</v>
          </cell>
          <cell r="L2144">
            <v>0</v>
          </cell>
        </row>
        <row r="2145">
          <cell r="G2145">
            <v>2.5</v>
          </cell>
          <cell r="H2145">
            <v>1000</v>
          </cell>
          <cell r="I2145">
            <v>0</v>
          </cell>
          <cell r="J2145">
            <v>0</v>
          </cell>
          <cell r="K2145">
            <v>0</v>
          </cell>
          <cell r="L2145">
            <v>2500</v>
          </cell>
        </row>
        <row r="2146">
          <cell r="G2146">
            <v>3.0900000000000003E-3</v>
          </cell>
          <cell r="H2146">
            <v>201644.19865384616</v>
          </cell>
          <cell r="I2146">
            <v>114.13224000000001</v>
          </cell>
          <cell r="J2146">
            <v>453.85920000000004</v>
          </cell>
          <cell r="K2146">
            <v>55.089133840384619</v>
          </cell>
          <cell r="L2146">
            <v>0</v>
          </cell>
        </row>
        <row r="2147">
          <cell r="G2147">
            <v>1.351875E-3</v>
          </cell>
          <cell r="H2147">
            <v>225574.19865384616</v>
          </cell>
          <cell r="I2147">
            <v>49.932854999999996</v>
          </cell>
          <cell r="J2147">
            <v>230.91376875</v>
          </cell>
          <cell r="K2147">
            <v>24.101496055168269</v>
          </cell>
          <cell r="L2147">
            <v>0</v>
          </cell>
        </row>
        <row r="2148">
          <cell r="G2148">
            <v>0.40970000000000001</v>
          </cell>
          <cell r="H2148">
            <v>8600.1923076923085</v>
          </cell>
          <cell r="I2148">
            <v>0</v>
          </cell>
          <cell r="J2148">
            <v>0</v>
          </cell>
          <cell r="K2148">
            <v>3523.4987884615384</v>
          </cell>
          <cell r="L2148">
            <v>0</v>
          </cell>
        </row>
        <row r="2149">
          <cell r="G2149">
            <v>0.40970000000000001</v>
          </cell>
          <cell r="H2149">
            <v>4300.0961538461543</v>
          </cell>
          <cell r="I2149">
            <v>0</v>
          </cell>
          <cell r="J2149">
            <v>0</v>
          </cell>
          <cell r="K2149">
            <v>1761.7493942307692</v>
          </cell>
          <cell r="L2149">
            <v>0</v>
          </cell>
        </row>
        <row r="2150">
          <cell r="G2150">
            <v>1.1499999999999999</v>
          </cell>
          <cell r="H2150">
            <v>7864.4388125878604</v>
          </cell>
          <cell r="I2150">
            <v>0</v>
          </cell>
          <cell r="J2150">
            <v>90.44104634476038</v>
          </cell>
          <cell r="K2150">
            <v>0</v>
          </cell>
          <cell r="L2150">
            <v>0</v>
          </cell>
        </row>
        <row r="2151">
          <cell r="G2151">
            <v>3</v>
          </cell>
          <cell r="H2151">
            <v>7864.4388125878604</v>
          </cell>
          <cell r="I2151">
            <v>235.93316437763579</v>
          </cell>
          <cell r="J2151">
            <v>0</v>
          </cell>
          <cell r="K2151">
            <v>0</v>
          </cell>
          <cell r="L2151">
            <v>0</v>
          </cell>
        </row>
        <row r="2152">
          <cell r="G2152" t="str">
            <v>19-04-020</v>
          </cell>
          <cell r="H2152">
            <v>29889.651087060258</v>
          </cell>
          <cell r="I2152">
            <v>399.9982593776358</v>
          </cell>
          <cell r="J2152">
            <v>21625.21401509476</v>
          </cell>
          <cell r="K2152">
            <v>5364.4388125878604</v>
          </cell>
          <cell r="L2152">
            <v>2500</v>
          </cell>
        </row>
        <row r="2153">
          <cell r="I2153">
            <v>0</v>
          </cell>
          <cell r="J2153">
            <v>0</v>
          </cell>
          <cell r="K2153">
            <v>0</v>
          </cell>
          <cell r="L2153">
            <v>0</v>
          </cell>
        </row>
        <row r="2154">
          <cell r="G2154">
            <v>8.1900000000000001E-2</v>
          </cell>
          <cell r="H2154">
            <v>28665.919999999998</v>
          </cell>
          <cell r="I2154">
            <v>0</v>
          </cell>
          <cell r="J2154">
            <v>2347.738848</v>
          </cell>
          <cell r="K2154">
            <v>0</v>
          </cell>
          <cell r="L2154">
            <v>0</v>
          </cell>
        </row>
        <row r="2155">
          <cell r="G2155">
            <v>2.4E-2</v>
          </cell>
          <cell r="H2155">
            <v>2199.3599999999997</v>
          </cell>
          <cell r="I2155">
            <v>0</v>
          </cell>
          <cell r="J2155">
            <v>52.784639999999996</v>
          </cell>
          <cell r="K2155">
            <v>0</v>
          </cell>
          <cell r="L2155">
            <v>0</v>
          </cell>
        </row>
        <row r="2156">
          <cell r="G2156">
            <v>1</v>
          </cell>
          <cell r="H2156">
            <v>47.449545584938647</v>
          </cell>
          <cell r="I2156">
            <v>0</v>
          </cell>
          <cell r="J2156">
            <v>0</v>
          </cell>
          <cell r="K2156">
            <v>0</v>
          </cell>
          <cell r="L2156">
            <v>47.449545584938647</v>
          </cell>
        </row>
        <row r="2157">
          <cell r="G2157">
            <v>5.8000000000000003E-2</v>
          </cell>
          <cell r="H2157">
            <v>8600.1923076923085</v>
          </cell>
          <cell r="I2157">
            <v>0</v>
          </cell>
          <cell r="J2157">
            <v>0</v>
          </cell>
          <cell r="K2157">
            <v>498.81115384615384</v>
          </cell>
          <cell r="L2157">
            <v>0</v>
          </cell>
        </row>
        <row r="2158">
          <cell r="G2158">
            <v>5.8000000000000003E-2</v>
          </cell>
          <cell r="H2158">
            <v>4300.0961538461543</v>
          </cell>
          <cell r="I2158">
            <v>0</v>
          </cell>
          <cell r="J2158">
            <v>0</v>
          </cell>
          <cell r="K2158">
            <v>249.40557692307692</v>
          </cell>
          <cell r="L2158">
            <v>0</v>
          </cell>
        </row>
        <row r="2159">
          <cell r="G2159">
            <v>1.1499999999999999</v>
          </cell>
          <cell r="H2159">
            <v>795.66627635416933</v>
          </cell>
          <cell r="I2159">
            <v>0</v>
          </cell>
          <cell r="J2159">
            <v>9.1501621780729465</v>
          </cell>
          <cell r="K2159">
            <v>0</v>
          </cell>
          <cell r="L2159">
            <v>0</v>
          </cell>
        </row>
        <row r="2160">
          <cell r="G2160">
            <v>3</v>
          </cell>
          <cell r="H2160">
            <v>795.66627635416933</v>
          </cell>
          <cell r="I2160">
            <v>23.869988290625077</v>
          </cell>
          <cell r="J2160">
            <v>0</v>
          </cell>
          <cell r="K2160">
            <v>0</v>
          </cell>
          <cell r="L2160">
            <v>0</v>
          </cell>
        </row>
        <row r="2161">
          <cell r="G2161" t="str">
            <v>19-08-010</v>
          </cell>
          <cell r="H2161">
            <v>3229.2099148228672</v>
          </cell>
          <cell r="I2161">
            <v>23.869988290625077</v>
          </cell>
          <cell r="J2161">
            <v>2409.6736501780729</v>
          </cell>
          <cell r="K2161">
            <v>748.21673076923071</v>
          </cell>
          <cell r="L2161">
            <v>47.449545584938647</v>
          </cell>
        </row>
        <row r="2162">
          <cell r="I2162">
            <v>0</v>
          </cell>
          <cell r="J2162">
            <v>0</v>
          </cell>
          <cell r="K2162">
            <v>0</v>
          </cell>
          <cell r="L2162">
            <v>0</v>
          </cell>
        </row>
        <row r="2163">
          <cell r="G2163">
            <v>1.25</v>
          </cell>
          <cell r="H2163">
            <v>31320.000000000004</v>
          </cell>
          <cell r="I2163">
            <v>0</v>
          </cell>
          <cell r="J2163">
            <v>39150.000000000007</v>
          </cell>
          <cell r="K2163">
            <v>0</v>
          </cell>
          <cell r="L2163">
            <v>0</v>
          </cell>
        </row>
        <row r="2164">
          <cell r="G2164">
            <v>3.3329999999999999E-2</v>
          </cell>
          <cell r="H2164">
            <v>44660</v>
          </cell>
          <cell r="I2164">
            <v>1488.5177999999999</v>
          </cell>
          <cell r="J2164">
            <v>0</v>
          </cell>
          <cell r="K2164">
            <v>0</v>
          </cell>
          <cell r="L2164">
            <v>0</v>
          </cell>
        </row>
        <row r="2165">
          <cell r="G2165">
            <v>1.0447</v>
          </cell>
          <cell r="H2165">
            <v>5160.1153846153848</v>
          </cell>
          <cell r="I2165">
            <v>0</v>
          </cell>
          <cell r="J2165">
            <v>0</v>
          </cell>
          <cell r="K2165">
            <v>5390.7725423076918</v>
          </cell>
          <cell r="L2165">
            <v>0</v>
          </cell>
        </row>
        <row r="2166">
          <cell r="G2166">
            <v>1.1499999999999999</v>
          </cell>
          <cell r="H2166">
            <v>5390.7725423076918</v>
          </cell>
          <cell r="I2166">
            <v>0</v>
          </cell>
          <cell r="J2166">
            <v>61.993884236538449</v>
          </cell>
          <cell r="K2166">
            <v>0</v>
          </cell>
          <cell r="L2166">
            <v>0</v>
          </cell>
        </row>
        <row r="2167">
          <cell r="G2167">
            <v>3</v>
          </cell>
          <cell r="H2167">
            <v>5390.7725423076918</v>
          </cell>
          <cell r="I2167">
            <v>161.72317626923075</v>
          </cell>
          <cell r="J2167">
            <v>0</v>
          </cell>
          <cell r="K2167">
            <v>0</v>
          </cell>
          <cell r="L2167">
            <v>0</v>
          </cell>
        </row>
        <row r="2168">
          <cell r="G2168" t="str">
            <v>22-01-020</v>
          </cell>
          <cell r="H2168">
            <v>46253.00740281347</v>
          </cell>
          <cell r="I2168">
            <v>1650.2409762692305</v>
          </cell>
          <cell r="J2168">
            <v>39211.993884236545</v>
          </cell>
          <cell r="K2168">
            <v>5390.7725423076918</v>
          </cell>
          <cell r="L2168">
            <v>0</v>
          </cell>
        </row>
        <row r="2169">
          <cell r="I2169">
            <v>0</v>
          </cell>
          <cell r="J2169">
            <v>0</v>
          </cell>
          <cell r="K2169">
            <v>0</v>
          </cell>
          <cell r="L2169">
            <v>0</v>
          </cell>
        </row>
        <row r="2170">
          <cell r="G2170">
            <v>1.25</v>
          </cell>
          <cell r="H2170">
            <v>37700</v>
          </cell>
          <cell r="I2170">
            <v>0</v>
          </cell>
          <cell r="J2170">
            <v>47125</v>
          </cell>
          <cell r="K2170">
            <v>0</v>
          </cell>
          <cell r="L2170">
            <v>0</v>
          </cell>
        </row>
        <row r="2171">
          <cell r="G2171">
            <v>3.3329999999999999E-2</v>
          </cell>
          <cell r="H2171">
            <v>44660</v>
          </cell>
          <cell r="I2171">
            <v>1488.5177999999999</v>
          </cell>
          <cell r="J2171">
            <v>0</v>
          </cell>
          <cell r="K2171">
            <v>0</v>
          </cell>
          <cell r="L2171">
            <v>0</v>
          </cell>
        </row>
        <row r="2172">
          <cell r="G2172">
            <v>1.0447</v>
          </cell>
          <cell r="H2172">
            <v>5160.1153846153848</v>
          </cell>
          <cell r="I2172">
            <v>0</v>
          </cell>
          <cell r="J2172">
            <v>0</v>
          </cell>
          <cell r="K2172">
            <v>5390.7725423076918</v>
          </cell>
          <cell r="L2172">
            <v>0</v>
          </cell>
        </row>
        <row r="2173">
          <cell r="G2173">
            <v>1.1499999999999999</v>
          </cell>
          <cell r="H2173">
            <v>5390.7725423076918</v>
          </cell>
          <cell r="I2173">
            <v>0</v>
          </cell>
          <cell r="J2173">
            <v>61.993884236538449</v>
          </cell>
          <cell r="K2173">
            <v>0</v>
          </cell>
          <cell r="L2173">
            <v>0</v>
          </cell>
        </row>
        <row r="2174">
          <cell r="G2174">
            <v>3</v>
          </cell>
          <cell r="H2174">
            <v>5390.7725423076918</v>
          </cell>
          <cell r="I2174">
            <v>161.72317626923075</v>
          </cell>
          <cell r="J2174">
            <v>0</v>
          </cell>
          <cell r="K2174">
            <v>0</v>
          </cell>
          <cell r="L2174">
            <v>0</v>
          </cell>
        </row>
        <row r="2175">
          <cell r="G2175" t="str">
            <v>22-01-030</v>
          </cell>
          <cell r="H2175">
            <v>54228.007402813462</v>
          </cell>
          <cell r="I2175">
            <v>1650.2409762692305</v>
          </cell>
          <cell r="J2175">
            <v>47186.993884236537</v>
          </cell>
          <cell r="K2175">
            <v>5390.7725423076918</v>
          </cell>
          <cell r="L2175">
            <v>0</v>
          </cell>
        </row>
        <row r="2176">
          <cell r="I2176">
            <v>0</v>
          </cell>
          <cell r="J2176">
            <v>0</v>
          </cell>
          <cell r="K2176">
            <v>0</v>
          </cell>
          <cell r="L2176">
            <v>0</v>
          </cell>
        </row>
        <row r="2177">
          <cell r="G2177">
            <v>1</v>
          </cell>
          <cell r="H2177">
            <v>5200</v>
          </cell>
          <cell r="I2177">
            <v>0</v>
          </cell>
          <cell r="J2177">
            <v>0</v>
          </cell>
          <cell r="K2177">
            <v>0</v>
          </cell>
          <cell r="L2177">
            <v>5200</v>
          </cell>
        </row>
        <row r="2178">
          <cell r="G2178">
            <v>1.0447</v>
          </cell>
          <cell r="H2178">
            <v>5160.1153846153848</v>
          </cell>
          <cell r="I2178">
            <v>0</v>
          </cell>
          <cell r="J2178">
            <v>0</v>
          </cell>
          <cell r="K2178">
            <v>5390.7725423076918</v>
          </cell>
          <cell r="L2178">
            <v>0</v>
          </cell>
        </row>
        <row r="2179">
          <cell r="G2179">
            <v>0.5</v>
          </cell>
          <cell r="H2179">
            <v>40600</v>
          </cell>
          <cell r="I2179">
            <v>20300</v>
          </cell>
          <cell r="J2179">
            <v>0</v>
          </cell>
          <cell r="K2179">
            <v>0</v>
          </cell>
          <cell r="L2179">
            <v>0</v>
          </cell>
        </row>
        <row r="2180">
          <cell r="G2180">
            <v>1.1499999999999999</v>
          </cell>
          <cell r="H2180">
            <v>10590.772542307692</v>
          </cell>
          <cell r="I2180">
            <v>0</v>
          </cell>
          <cell r="J2180">
            <v>121.79388423653845</v>
          </cell>
          <cell r="K2180">
            <v>0</v>
          </cell>
          <cell r="L2180">
            <v>0</v>
          </cell>
        </row>
        <row r="2181">
          <cell r="G2181">
            <v>3</v>
          </cell>
          <cell r="H2181">
            <v>10590.772542307692</v>
          </cell>
          <cell r="I2181">
            <v>317.72317626923075</v>
          </cell>
          <cell r="J2181">
            <v>0</v>
          </cell>
          <cell r="K2181">
            <v>0</v>
          </cell>
          <cell r="L2181">
            <v>0</v>
          </cell>
        </row>
        <row r="2182">
          <cell r="G2182" t="str">
            <v>22-01-050</v>
          </cell>
          <cell r="H2182">
            <v>31330.289602813464</v>
          </cell>
          <cell r="I2182">
            <v>20617.723176269232</v>
          </cell>
          <cell r="J2182">
            <v>121.79388423653845</v>
          </cell>
          <cell r="K2182">
            <v>5390.7725423076918</v>
          </cell>
          <cell r="L2182">
            <v>5200</v>
          </cell>
        </row>
        <row r="2183">
          <cell r="I2183">
            <v>0</v>
          </cell>
          <cell r="J2183">
            <v>0</v>
          </cell>
          <cell r="K2183">
            <v>0</v>
          </cell>
          <cell r="L2183">
            <v>0</v>
          </cell>
        </row>
        <row r="2184">
          <cell r="G2184">
            <v>0.05</v>
          </cell>
          <cell r="H2184">
            <v>144000</v>
          </cell>
          <cell r="I2184">
            <v>7200</v>
          </cell>
          <cell r="J2184">
            <v>0</v>
          </cell>
          <cell r="K2184">
            <v>0</v>
          </cell>
          <cell r="L2184">
            <v>0</v>
          </cell>
        </row>
        <row r="2185">
          <cell r="G2185">
            <v>1.1499999999999999</v>
          </cell>
          <cell r="H2185">
            <v>10950</v>
          </cell>
          <cell r="I2185">
            <v>12592.499999999998</v>
          </cell>
          <cell r="J2185">
            <v>0</v>
          </cell>
          <cell r="K2185">
            <v>0</v>
          </cell>
          <cell r="L2185">
            <v>0</v>
          </cell>
        </row>
        <row r="2186">
          <cell r="G2186" t="str">
            <v>22-01-060</v>
          </cell>
          <cell r="H2186">
            <v>19792.5</v>
          </cell>
          <cell r="I2186">
            <v>19792.5</v>
          </cell>
          <cell r="J2186">
            <v>0</v>
          </cell>
          <cell r="K2186">
            <v>0</v>
          </cell>
          <cell r="L2186">
            <v>0</v>
          </cell>
        </row>
        <row r="2187">
          <cell r="I2187">
            <v>0</v>
          </cell>
          <cell r="J2187">
            <v>0</v>
          </cell>
          <cell r="K2187">
            <v>0</v>
          </cell>
          <cell r="L2187">
            <v>0</v>
          </cell>
        </row>
        <row r="2188">
          <cell r="G2188">
            <v>1.03</v>
          </cell>
          <cell r="H2188">
            <v>271367.72653846152</v>
          </cell>
          <cell r="I2188">
            <v>40046.400000000001</v>
          </cell>
          <cell r="J2188">
            <v>219814.875</v>
          </cell>
          <cell r="K2188">
            <v>19647.483334615386</v>
          </cell>
          <cell r="L2188">
            <v>0</v>
          </cell>
        </row>
        <row r="2189">
          <cell r="G2189">
            <v>4.0758228660493261</v>
          </cell>
          <cell r="H2189">
            <v>762.00161538461543</v>
          </cell>
          <cell r="I2189">
            <v>0</v>
          </cell>
          <cell r="J2189">
            <v>1353.1405849454479</v>
          </cell>
          <cell r="K2189">
            <v>1752.6430230056912</v>
          </cell>
          <cell r="L2189">
            <v>0</v>
          </cell>
        </row>
        <row r="2190">
          <cell r="G2190">
            <v>3.0856330796736042</v>
          </cell>
          <cell r="H2190">
            <v>10524.508732519973</v>
          </cell>
          <cell r="I2190">
            <v>29554.99860783121</v>
          </cell>
          <cell r="J2190">
            <v>2919.7736845461332</v>
          </cell>
          <cell r="K2190">
            <v>0</v>
          </cell>
          <cell r="L2190">
            <v>0</v>
          </cell>
        </row>
        <row r="2191">
          <cell r="G2191">
            <v>0.99018978637572208</v>
          </cell>
          <cell r="H2191">
            <v>6295.9196776480212</v>
          </cell>
          <cell r="I2191">
            <v>6234.1553606489988</v>
          </cell>
          <cell r="J2191">
            <v>0</v>
          </cell>
          <cell r="K2191">
            <v>0</v>
          </cell>
          <cell r="L2191">
            <v>0</v>
          </cell>
        </row>
        <row r="2192">
          <cell r="G2192">
            <v>0.125</v>
          </cell>
          <cell r="H2192">
            <v>36331.200000000004</v>
          </cell>
          <cell r="I2192">
            <v>4541.4000000000005</v>
          </cell>
          <cell r="J2192">
            <v>0</v>
          </cell>
          <cell r="K2192">
            <v>0</v>
          </cell>
          <cell r="L2192">
            <v>0</v>
          </cell>
        </row>
        <row r="2193">
          <cell r="G2193">
            <v>1.03</v>
          </cell>
          <cell r="H2193">
            <v>4800</v>
          </cell>
          <cell r="I2193">
            <v>0</v>
          </cell>
          <cell r="J2193">
            <v>0</v>
          </cell>
          <cell r="K2193">
            <v>0</v>
          </cell>
          <cell r="L2193">
            <v>4944</v>
          </cell>
        </row>
        <row r="2194">
          <cell r="G2194">
            <v>3.0856330796736042</v>
          </cell>
          <cell r="H2194">
            <v>605.88</v>
          </cell>
          <cell r="I2194">
            <v>0</v>
          </cell>
          <cell r="J2194">
            <v>1869.5233703126432</v>
          </cell>
          <cell r="K2194">
            <v>0</v>
          </cell>
          <cell r="L2194">
            <v>0</v>
          </cell>
        </row>
        <row r="2195">
          <cell r="G2195">
            <v>8.73</v>
          </cell>
          <cell r="H2195">
            <v>8600.1923076923085</v>
          </cell>
          <cell r="I2195">
            <v>0</v>
          </cell>
          <cell r="J2195">
            <v>0</v>
          </cell>
          <cell r="K2195">
            <v>75079.678846153853</v>
          </cell>
          <cell r="L2195">
            <v>0</v>
          </cell>
        </row>
        <row r="2196">
          <cell r="G2196">
            <v>17.46</v>
          </cell>
          <cell r="H2196">
            <v>4300.0961538461543</v>
          </cell>
          <cell r="I2196">
            <v>0</v>
          </cell>
          <cell r="J2196">
            <v>0</v>
          </cell>
          <cell r="K2196">
            <v>75079.678846153853</v>
          </cell>
          <cell r="L2196">
            <v>0</v>
          </cell>
        </row>
        <row r="2197">
          <cell r="G2197">
            <v>1.1499999999999999</v>
          </cell>
          <cell r="H2197">
            <v>176503.48404992878</v>
          </cell>
          <cell r="I2197">
            <v>0</v>
          </cell>
          <cell r="J2197">
            <v>2029.7900665741809</v>
          </cell>
          <cell r="K2197">
            <v>0</v>
          </cell>
          <cell r="L2197">
            <v>0</v>
          </cell>
        </row>
        <row r="2198">
          <cell r="G2198">
            <v>3</v>
          </cell>
          <cell r="H2198">
            <v>176503.48404992878</v>
          </cell>
          <cell r="I2198">
            <v>5295.1045214978631</v>
          </cell>
          <cell r="J2198">
            <v>0</v>
          </cell>
          <cell r="K2198">
            <v>0</v>
          </cell>
          <cell r="L2198">
            <v>0</v>
          </cell>
        </row>
        <row r="2199">
          <cell r="G2199" t="str">
            <v>22-01-070</v>
          </cell>
          <cell r="H2199">
            <v>490162.64524628525</v>
          </cell>
          <cell r="I2199">
            <v>85672.058489978081</v>
          </cell>
          <cell r="J2199">
            <v>227987.10270637838</v>
          </cell>
          <cell r="K2199">
            <v>171559.48404992878</v>
          </cell>
          <cell r="L2199">
            <v>4944</v>
          </cell>
        </row>
        <row r="2200">
          <cell r="I2200">
            <v>0</v>
          </cell>
          <cell r="J2200">
            <v>0</v>
          </cell>
          <cell r="K2200">
            <v>0</v>
          </cell>
          <cell r="L2200">
            <v>0</v>
          </cell>
        </row>
        <row r="2201">
          <cell r="G2201">
            <v>1.03</v>
          </cell>
          <cell r="H2201">
            <v>1821.1999999999998</v>
          </cell>
          <cell r="I2201">
            <v>0</v>
          </cell>
          <cell r="J2201">
            <v>1875.836</v>
          </cell>
          <cell r="K2201">
            <v>0</v>
          </cell>
          <cell r="L2201">
            <v>0</v>
          </cell>
        </row>
        <row r="2202">
          <cell r="G2202">
            <v>2.5000000000000001E-2</v>
          </cell>
          <cell r="H2202">
            <v>2199.3599999999997</v>
          </cell>
          <cell r="I2202">
            <v>0</v>
          </cell>
          <cell r="J2202">
            <v>54.984000000000002</v>
          </cell>
          <cell r="K2202">
            <v>0</v>
          </cell>
          <cell r="L2202">
            <v>0</v>
          </cell>
        </row>
        <row r="2203">
          <cell r="G2203">
            <v>4.0689999999999997E-2</v>
          </cell>
          <cell r="H2203">
            <v>8600.1923076923085</v>
          </cell>
          <cell r="I2203">
            <v>0</v>
          </cell>
          <cell r="J2203">
            <v>0</v>
          </cell>
          <cell r="K2203">
            <v>349.94182499999994</v>
          </cell>
          <cell r="L2203">
            <v>0</v>
          </cell>
        </row>
        <row r="2204">
          <cell r="G2204">
            <v>1.163E-2</v>
          </cell>
          <cell r="H2204">
            <v>4300.0961538461543</v>
          </cell>
          <cell r="I2204">
            <v>0</v>
          </cell>
          <cell r="J2204">
            <v>0</v>
          </cell>
          <cell r="K2204">
            <v>50.010118269230766</v>
          </cell>
          <cell r="L2204">
            <v>0</v>
          </cell>
        </row>
        <row r="2205">
          <cell r="G2205">
            <v>1.1499999999999999</v>
          </cell>
          <cell r="H2205">
            <v>399.9519432692307</v>
          </cell>
          <cell r="I2205">
            <v>0</v>
          </cell>
          <cell r="J2205">
            <v>4.5994473475961524</v>
          </cell>
          <cell r="K2205">
            <v>0</v>
          </cell>
          <cell r="L2205">
            <v>0</v>
          </cell>
        </row>
        <row r="2206">
          <cell r="G2206">
            <v>3</v>
          </cell>
          <cell r="H2206">
            <v>399.9519432692307</v>
          </cell>
          <cell r="I2206">
            <v>11.998558298076921</v>
          </cell>
          <cell r="J2206">
            <v>0</v>
          </cell>
          <cell r="K2206">
            <v>0</v>
          </cell>
          <cell r="L2206">
            <v>0</v>
          </cell>
        </row>
        <row r="2207">
          <cell r="G2207" t="str">
            <v>22-01-080</v>
          </cell>
          <cell r="H2207">
            <v>2347.3699489149039</v>
          </cell>
          <cell r="I2207">
            <v>11.998558298076921</v>
          </cell>
          <cell r="J2207">
            <v>1935.4194473475961</v>
          </cell>
          <cell r="K2207">
            <v>399.9519432692307</v>
          </cell>
          <cell r="L2207">
            <v>0</v>
          </cell>
        </row>
        <row r="2208">
          <cell r="I2208">
            <v>0</v>
          </cell>
          <cell r="J2208">
            <v>0</v>
          </cell>
          <cell r="K2208">
            <v>0</v>
          </cell>
          <cell r="L2208">
            <v>0</v>
          </cell>
        </row>
        <row r="2209">
          <cell r="G2209">
            <v>2.5</v>
          </cell>
          <cell r="H2209">
            <v>8340</v>
          </cell>
          <cell r="I2209">
            <v>0</v>
          </cell>
          <cell r="J2209">
            <v>20850</v>
          </cell>
          <cell r="K2209">
            <v>0</v>
          </cell>
          <cell r="L2209">
            <v>0</v>
          </cell>
        </row>
        <row r="2210">
          <cell r="G2210">
            <v>0.03</v>
          </cell>
          <cell r="H2210">
            <v>9500</v>
          </cell>
          <cell r="I2210">
            <v>0</v>
          </cell>
          <cell r="J2210">
            <v>0</v>
          </cell>
          <cell r="K2210">
            <v>285</v>
          </cell>
          <cell r="L2210">
            <v>0</v>
          </cell>
        </row>
        <row r="2211">
          <cell r="G2211">
            <v>2.5</v>
          </cell>
          <cell r="H2211">
            <v>1000</v>
          </cell>
          <cell r="I2211">
            <v>0</v>
          </cell>
          <cell r="J2211">
            <v>0</v>
          </cell>
          <cell r="K2211">
            <v>0</v>
          </cell>
          <cell r="L2211">
            <v>2500</v>
          </cell>
        </row>
        <row r="2212">
          <cell r="G2212">
            <v>3.0900000000000003E-3</v>
          </cell>
          <cell r="H2212">
            <v>201644.19865384616</v>
          </cell>
          <cell r="I2212">
            <v>114.13224000000001</v>
          </cell>
          <cell r="J2212">
            <v>453.85920000000004</v>
          </cell>
          <cell r="K2212">
            <v>55.089133840384619</v>
          </cell>
          <cell r="L2212">
            <v>0</v>
          </cell>
        </row>
        <row r="2213">
          <cell r="G2213">
            <v>1.351875E-3</v>
          </cell>
          <cell r="H2213">
            <v>225574.19865384616</v>
          </cell>
          <cell r="I2213">
            <v>49.932854999999996</v>
          </cell>
          <cell r="J2213">
            <v>230.91376875</v>
          </cell>
          <cell r="K2213">
            <v>24.101496055168269</v>
          </cell>
          <cell r="L2213">
            <v>0</v>
          </cell>
        </row>
        <row r="2214">
          <cell r="G2214">
            <v>0.40970000000000001</v>
          </cell>
          <cell r="H2214">
            <v>8600.1923076923085</v>
          </cell>
          <cell r="I2214">
            <v>0</v>
          </cell>
          <cell r="J2214">
            <v>0</v>
          </cell>
          <cell r="K2214">
            <v>3523.4987884615384</v>
          </cell>
          <cell r="L2214">
            <v>0</v>
          </cell>
        </row>
        <row r="2215">
          <cell r="G2215">
            <v>0.40970000000000001</v>
          </cell>
          <cell r="H2215">
            <v>4300.0961538461543</v>
          </cell>
          <cell r="I2215">
            <v>0</v>
          </cell>
          <cell r="J2215">
            <v>0</v>
          </cell>
          <cell r="K2215">
            <v>1761.7493942307692</v>
          </cell>
          <cell r="L2215">
            <v>0</v>
          </cell>
        </row>
        <row r="2216">
          <cell r="G2216">
            <v>1.1499999999999999</v>
          </cell>
          <cell r="H2216">
            <v>8149.4388125878604</v>
          </cell>
          <cell r="I2216">
            <v>0</v>
          </cell>
          <cell r="J2216">
            <v>93.718546344760384</v>
          </cell>
          <cell r="K2216">
            <v>0</v>
          </cell>
          <cell r="L2216">
            <v>0</v>
          </cell>
        </row>
        <row r="2217">
          <cell r="G2217">
            <v>3</v>
          </cell>
          <cell r="H2217">
            <v>8149.4388125878604</v>
          </cell>
          <cell r="I2217">
            <v>244.4831643776358</v>
          </cell>
          <cell r="J2217">
            <v>0</v>
          </cell>
          <cell r="K2217">
            <v>0</v>
          </cell>
          <cell r="L2217">
            <v>0</v>
          </cell>
        </row>
        <row r="2218">
          <cell r="G2218" t="str">
            <v>22-02-010</v>
          </cell>
          <cell r="H2218">
            <v>30186.478587060257</v>
          </cell>
          <cell r="I2218">
            <v>408.54825937763582</v>
          </cell>
          <cell r="J2218">
            <v>21628.49151509476</v>
          </cell>
          <cell r="K2218">
            <v>5649.4388125878604</v>
          </cell>
          <cell r="L2218">
            <v>2500</v>
          </cell>
        </row>
        <row r="2219">
          <cell r="I2219">
            <v>0</v>
          </cell>
          <cell r="J2219">
            <v>0</v>
          </cell>
          <cell r="K2219">
            <v>0</v>
          </cell>
          <cell r="L2219">
            <v>0</v>
          </cell>
        </row>
        <row r="2220">
          <cell r="G2220">
            <v>2.5</v>
          </cell>
          <cell r="H2220">
            <v>14749.011</v>
          </cell>
          <cell r="I2220">
            <v>0</v>
          </cell>
          <cell r="J2220">
            <v>36872.527500000004</v>
          </cell>
          <cell r="K2220">
            <v>0</v>
          </cell>
          <cell r="L2220">
            <v>0</v>
          </cell>
        </row>
        <row r="2221">
          <cell r="G2221">
            <v>2.5</v>
          </cell>
          <cell r="H2221">
            <v>1000</v>
          </cell>
          <cell r="I2221">
            <v>0</v>
          </cell>
          <cell r="J2221">
            <v>0</v>
          </cell>
          <cell r="K2221">
            <v>0</v>
          </cell>
          <cell r="L2221">
            <v>2500</v>
          </cell>
        </row>
        <row r="2222">
          <cell r="G2222">
            <v>7.7250000000000001E-3</v>
          </cell>
          <cell r="H2222">
            <v>201644.19865384616</v>
          </cell>
          <cell r="I2222">
            <v>285.3306</v>
          </cell>
          <cell r="J2222">
            <v>1134.6479999999999</v>
          </cell>
          <cell r="K2222">
            <v>137.72283460096153</v>
          </cell>
          <cell r="L2222">
            <v>0</v>
          </cell>
        </row>
        <row r="2223">
          <cell r="G2223">
            <v>1.93125E-3</v>
          </cell>
          <cell r="H2223">
            <v>225574.19865384616</v>
          </cell>
          <cell r="I2223">
            <v>71.332650000000001</v>
          </cell>
          <cell r="J2223">
            <v>329.87681250000003</v>
          </cell>
          <cell r="K2223">
            <v>34.430708650240383</v>
          </cell>
          <cell r="L2223">
            <v>0</v>
          </cell>
        </row>
        <row r="2224">
          <cell r="G2224">
            <v>0.63490000000000002</v>
          </cell>
          <cell r="H2224">
            <v>8600.1923076923085</v>
          </cell>
          <cell r="I2224">
            <v>0</v>
          </cell>
          <cell r="J2224">
            <v>0</v>
          </cell>
          <cell r="K2224">
            <v>5460.262096153846</v>
          </cell>
          <cell r="L2224">
            <v>0</v>
          </cell>
        </row>
        <row r="2225">
          <cell r="G2225">
            <v>0.63490000000000002</v>
          </cell>
          <cell r="H2225">
            <v>4300.0961538461543</v>
          </cell>
          <cell r="I2225">
            <v>0</v>
          </cell>
          <cell r="J2225">
            <v>0</v>
          </cell>
          <cell r="K2225">
            <v>2730.131048076923</v>
          </cell>
          <cell r="L2225">
            <v>0</v>
          </cell>
        </row>
        <row r="2226">
          <cell r="G2226">
            <v>1.1499999999999999</v>
          </cell>
          <cell r="H2226">
            <v>10862.54668748197</v>
          </cell>
          <cell r="I2226">
            <v>0</v>
          </cell>
          <cell r="J2226">
            <v>124.91928690604266</v>
          </cell>
          <cell r="K2226">
            <v>0</v>
          </cell>
          <cell r="L2226">
            <v>0</v>
          </cell>
        </row>
        <row r="2227">
          <cell r="G2227">
            <v>3</v>
          </cell>
          <cell r="H2227">
            <v>10862.54668748197</v>
          </cell>
          <cell r="I2227">
            <v>325.87640062445911</v>
          </cell>
          <cell r="J2227">
            <v>0</v>
          </cell>
          <cell r="K2227">
            <v>0</v>
          </cell>
          <cell r="L2227">
            <v>0</v>
          </cell>
        </row>
        <row r="2228">
          <cell r="G2228" t="str">
            <v>22-02-020</v>
          </cell>
          <cell r="H2228">
            <v>50007.057937512473</v>
          </cell>
          <cell r="I2228">
            <v>682.53965062445911</v>
          </cell>
          <cell r="J2228">
            <v>38461.971599406046</v>
          </cell>
          <cell r="K2228">
            <v>8362.5466874819704</v>
          </cell>
          <cell r="L2228">
            <v>2500</v>
          </cell>
        </row>
        <row r="2229">
          <cell r="I2229">
            <v>0</v>
          </cell>
          <cell r="J2229">
            <v>0</v>
          </cell>
          <cell r="K2229">
            <v>0</v>
          </cell>
          <cell r="L2229">
            <v>0</v>
          </cell>
        </row>
        <row r="2230">
          <cell r="G2230">
            <v>51</v>
          </cell>
          <cell r="H2230">
            <v>689</v>
          </cell>
          <cell r="I2230">
            <v>0</v>
          </cell>
          <cell r="J2230">
            <v>35139</v>
          </cell>
          <cell r="K2230">
            <v>0</v>
          </cell>
          <cell r="L2230">
            <v>0</v>
          </cell>
        </row>
        <row r="2231">
          <cell r="G2231">
            <v>4.5999999999999999E-2</v>
          </cell>
          <cell r="H2231">
            <v>16000</v>
          </cell>
          <cell r="I2231">
            <v>0</v>
          </cell>
          <cell r="J2231">
            <v>736</v>
          </cell>
          <cell r="K2231">
            <v>0</v>
          </cell>
          <cell r="L2231">
            <v>0</v>
          </cell>
        </row>
        <row r="2232">
          <cell r="G2232">
            <v>0.01</v>
          </cell>
          <cell r="H2232">
            <v>16000</v>
          </cell>
          <cell r="I2232">
            <v>0</v>
          </cell>
          <cell r="J2232">
            <v>160</v>
          </cell>
          <cell r="K2232">
            <v>0</v>
          </cell>
          <cell r="L2232">
            <v>0</v>
          </cell>
        </row>
        <row r="2233">
          <cell r="G2233">
            <v>51</v>
          </cell>
          <cell r="H2233">
            <v>77.274974238328667</v>
          </cell>
          <cell r="I2233">
            <v>0</v>
          </cell>
          <cell r="J2233">
            <v>0</v>
          </cell>
          <cell r="K2233">
            <v>0</v>
          </cell>
          <cell r="L2233">
            <v>3941.0236861547619</v>
          </cell>
        </row>
        <row r="2234">
          <cell r="G2234">
            <v>7.0000000000000007E-2</v>
          </cell>
          <cell r="H2234">
            <v>44660</v>
          </cell>
          <cell r="I2234">
            <v>3126.2000000000003</v>
          </cell>
          <cell r="J2234">
            <v>0</v>
          </cell>
          <cell r="K2234">
            <v>0</v>
          </cell>
          <cell r="L2234">
            <v>0</v>
          </cell>
        </row>
        <row r="2235">
          <cell r="G2235">
            <v>0.47210000000000002</v>
          </cell>
          <cell r="H2235">
            <v>8600.1923076923085</v>
          </cell>
          <cell r="I2235">
            <v>0</v>
          </cell>
          <cell r="J2235">
            <v>0</v>
          </cell>
          <cell r="K2235">
            <v>4060.1507884615389</v>
          </cell>
          <cell r="L2235">
            <v>0</v>
          </cell>
        </row>
        <row r="2236">
          <cell r="G2236">
            <v>0.47210000000000002</v>
          </cell>
          <cell r="H2236">
            <v>4300.0961538461543</v>
          </cell>
          <cell r="I2236">
            <v>0</v>
          </cell>
          <cell r="J2236">
            <v>0</v>
          </cell>
          <cell r="K2236">
            <v>2030.0753942307695</v>
          </cell>
          <cell r="L2236">
            <v>0</v>
          </cell>
        </row>
        <row r="2237">
          <cell r="G2237">
            <v>1.1499999999999999</v>
          </cell>
          <cell r="H2237">
            <v>10031.24986884707</v>
          </cell>
          <cell r="I2237">
            <v>0</v>
          </cell>
          <cell r="J2237">
            <v>115.35937349174129</v>
          </cell>
          <cell r="K2237">
            <v>0</v>
          </cell>
          <cell r="L2237">
            <v>0</v>
          </cell>
        </row>
        <row r="2238">
          <cell r="G2238">
            <v>2</v>
          </cell>
          <cell r="H2238">
            <v>10031.24986884707</v>
          </cell>
          <cell r="I2238">
            <v>200.62499737694139</v>
          </cell>
          <cell r="J2238">
            <v>0</v>
          </cell>
          <cell r="K2238">
            <v>0</v>
          </cell>
          <cell r="L2238">
            <v>0</v>
          </cell>
        </row>
        <row r="2239">
          <cell r="G2239" t="str">
            <v>22-02-050</v>
          </cell>
          <cell r="H2239">
            <v>49508.434239715752</v>
          </cell>
          <cell r="I2239">
            <v>3326.8249973769416</v>
          </cell>
          <cell r="J2239">
            <v>36150.359373491745</v>
          </cell>
          <cell r="K2239">
            <v>6090.2261826923086</v>
          </cell>
          <cell r="L2239">
            <v>3941.0236861547619</v>
          </cell>
        </row>
        <row r="2240">
          <cell r="I2240">
            <v>0</v>
          </cell>
          <cell r="J2240">
            <v>0</v>
          </cell>
          <cell r="K2240">
            <v>0</v>
          </cell>
          <cell r="L2240">
            <v>0</v>
          </cell>
        </row>
        <row r="2241">
          <cell r="G2241">
            <v>51</v>
          </cell>
          <cell r="H2241">
            <v>906</v>
          </cell>
          <cell r="I2241">
            <v>0</v>
          </cell>
          <cell r="J2241">
            <v>46206</v>
          </cell>
          <cell r="K2241">
            <v>0</v>
          </cell>
          <cell r="L2241">
            <v>0</v>
          </cell>
        </row>
        <row r="2242">
          <cell r="G2242">
            <v>4.5999999999999999E-2</v>
          </cell>
          <cell r="H2242">
            <v>16000</v>
          </cell>
          <cell r="I2242">
            <v>0</v>
          </cell>
          <cell r="J2242">
            <v>736</v>
          </cell>
          <cell r="K2242">
            <v>0</v>
          </cell>
          <cell r="L2242">
            <v>0</v>
          </cell>
        </row>
        <row r="2243">
          <cell r="G2243">
            <v>0.01</v>
          </cell>
          <cell r="H2243">
            <v>16000</v>
          </cell>
          <cell r="I2243">
            <v>0</v>
          </cell>
          <cell r="J2243">
            <v>160</v>
          </cell>
          <cell r="K2243">
            <v>0</v>
          </cell>
          <cell r="L2243">
            <v>0</v>
          </cell>
        </row>
        <row r="2244">
          <cell r="G2244">
            <v>51</v>
          </cell>
          <cell r="H2244">
            <v>77.274974238328667</v>
          </cell>
          <cell r="I2244">
            <v>0</v>
          </cell>
          <cell r="J2244">
            <v>0</v>
          </cell>
          <cell r="K2244">
            <v>0</v>
          </cell>
          <cell r="L2244">
            <v>3941.0236861547619</v>
          </cell>
        </row>
        <row r="2245">
          <cell r="G2245">
            <v>7.0000000000000007E-2</v>
          </cell>
          <cell r="H2245">
            <v>44660</v>
          </cell>
          <cell r="I2245">
            <v>3126.2000000000003</v>
          </cell>
          <cell r="J2245">
            <v>0</v>
          </cell>
          <cell r="K2245">
            <v>0</v>
          </cell>
          <cell r="L2245">
            <v>0</v>
          </cell>
        </row>
        <row r="2246">
          <cell r="G2246">
            <v>0.47210000000000002</v>
          </cell>
          <cell r="H2246">
            <v>8600.1923076923085</v>
          </cell>
          <cell r="I2246">
            <v>0</v>
          </cell>
          <cell r="J2246">
            <v>0</v>
          </cell>
          <cell r="K2246">
            <v>4060.1507884615389</v>
          </cell>
          <cell r="L2246">
            <v>0</v>
          </cell>
        </row>
        <row r="2247">
          <cell r="G2247">
            <v>0.47210000000000002</v>
          </cell>
          <cell r="H2247">
            <v>4300.0961538461543</v>
          </cell>
          <cell r="I2247">
            <v>0</v>
          </cell>
          <cell r="J2247">
            <v>0</v>
          </cell>
          <cell r="K2247">
            <v>2030.0753942307695</v>
          </cell>
          <cell r="L2247">
            <v>0</v>
          </cell>
        </row>
        <row r="2248">
          <cell r="G2248">
            <v>1.1499999999999999</v>
          </cell>
          <cell r="H2248">
            <v>10031.24986884707</v>
          </cell>
          <cell r="I2248">
            <v>0</v>
          </cell>
          <cell r="J2248">
            <v>115.35937349174129</v>
          </cell>
          <cell r="K2248">
            <v>0</v>
          </cell>
          <cell r="L2248">
            <v>0</v>
          </cell>
        </row>
        <row r="2249">
          <cell r="G2249">
            <v>3</v>
          </cell>
          <cell r="H2249">
            <v>10031.24986884707</v>
          </cell>
          <cell r="I2249">
            <v>300.93749606541206</v>
          </cell>
          <cell r="J2249">
            <v>0</v>
          </cell>
          <cell r="K2249">
            <v>0</v>
          </cell>
          <cell r="L2249">
            <v>0</v>
          </cell>
        </row>
        <row r="2250">
          <cell r="G2250" t="str">
            <v>22-02-060</v>
          </cell>
          <cell r="H2250">
            <v>60675.746738404225</v>
          </cell>
          <cell r="I2250">
            <v>3427.1374960654125</v>
          </cell>
          <cell r="J2250">
            <v>47217.359373491745</v>
          </cell>
          <cell r="K2250">
            <v>6090.2261826923086</v>
          </cell>
          <cell r="L2250">
            <v>3941.0236861547619</v>
          </cell>
        </row>
        <row r="2251">
          <cell r="I2251">
            <v>0</v>
          </cell>
          <cell r="J2251">
            <v>0</v>
          </cell>
          <cell r="K2251">
            <v>0</v>
          </cell>
          <cell r="L2251">
            <v>0</v>
          </cell>
        </row>
        <row r="2252">
          <cell r="G2252">
            <v>6.1800000000000015E-2</v>
          </cell>
          <cell r="H2252">
            <v>271367.72653846152</v>
          </cell>
          <cell r="I2252">
            <v>2402.7840000000006</v>
          </cell>
          <cell r="J2252">
            <v>13188.892500000004</v>
          </cell>
          <cell r="K2252">
            <v>1178.8490000769234</v>
          </cell>
          <cell r="L2252">
            <v>0</v>
          </cell>
        </row>
        <row r="2253">
          <cell r="G2253">
            <v>1</v>
          </cell>
          <cell r="H2253">
            <v>762.00161538461543</v>
          </cell>
          <cell r="I2253">
            <v>0</v>
          </cell>
          <cell r="J2253">
            <v>331.99200000000002</v>
          </cell>
          <cell r="K2253">
            <v>430.00961538461536</v>
          </cell>
          <cell r="L2253">
            <v>0</v>
          </cell>
        </row>
        <row r="2254">
          <cell r="G2254">
            <v>0.95</v>
          </cell>
          <cell r="H2254">
            <v>8595.84</v>
          </cell>
          <cell r="I2254">
            <v>8166.0479999999998</v>
          </cell>
          <cell r="J2254">
            <v>0</v>
          </cell>
          <cell r="K2254">
            <v>0</v>
          </cell>
          <cell r="L2254">
            <v>0</v>
          </cell>
        </row>
        <row r="2255">
          <cell r="G2255">
            <v>6.1800000000000015E-2</v>
          </cell>
          <cell r="H2255">
            <v>4800</v>
          </cell>
          <cell r="I2255">
            <v>0</v>
          </cell>
          <cell r="J2255">
            <v>0</v>
          </cell>
          <cell r="K2255">
            <v>0</v>
          </cell>
          <cell r="L2255">
            <v>296.64000000000004</v>
          </cell>
        </row>
        <row r="2256">
          <cell r="G2256">
            <v>0.56559999999999999</v>
          </cell>
          <cell r="H2256">
            <v>8600.1923076923085</v>
          </cell>
          <cell r="I2256">
            <v>0</v>
          </cell>
          <cell r="J2256">
            <v>0</v>
          </cell>
          <cell r="K2256">
            <v>4864.2687692307691</v>
          </cell>
          <cell r="L2256">
            <v>0</v>
          </cell>
        </row>
        <row r="2257">
          <cell r="G2257">
            <v>1.1312</v>
          </cell>
          <cell r="H2257">
            <v>4300.0961538461543</v>
          </cell>
          <cell r="I2257">
            <v>0</v>
          </cell>
          <cell r="J2257">
            <v>0</v>
          </cell>
          <cell r="K2257">
            <v>4864.2687692307691</v>
          </cell>
          <cell r="L2257">
            <v>0</v>
          </cell>
        </row>
        <row r="2258">
          <cell r="G2258">
            <v>1.1499999999999999</v>
          </cell>
          <cell r="H2258">
            <v>11634.036153923076</v>
          </cell>
          <cell r="I2258">
            <v>0</v>
          </cell>
          <cell r="J2258">
            <v>133.79141577011535</v>
          </cell>
          <cell r="K2258">
            <v>0</v>
          </cell>
          <cell r="L2258">
            <v>0</v>
          </cell>
        </row>
        <row r="2259">
          <cell r="G2259">
            <v>3</v>
          </cell>
          <cell r="H2259">
            <v>11634.036153923076</v>
          </cell>
          <cell r="I2259">
            <v>349.02108461769222</v>
          </cell>
          <cell r="J2259">
            <v>0</v>
          </cell>
          <cell r="K2259">
            <v>0</v>
          </cell>
          <cell r="L2259">
            <v>0</v>
          </cell>
        </row>
        <row r="2260">
          <cell r="G2260" t="str">
            <v>22-02-070</v>
          </cell>
          <cell r="H2260">
            <v>36206.565154310883</v>
          </cell>
          <cell r="I2260">
            <v>10917.853084617693</v>
          </cell>
          <cell r="J2260">
            <v>13654.67591577012</v>
          </cell>
          <cell r="K2260">
            <v>11337.396153923077</v>
          </cell>
          <cell r="L2260">
            <v>296.64000000000004</v>
          </cell>
        </row>
        <row r="2261">
          <cell r="I2261">
            <v>0</v>
          </cell>
          <cell r="J2261">
            <v>0</v>
          </cell>
          <cell r="K2261">
            <v>0</v>
          </cell>
          <cell r="L2261">
            <v>0</v>
          </cell>
        </row>
        <row r="2262">
          <cell r="G2262">
            <v>2.5</v>
          </cell>
          <cell r="H2262">
            <v>8340</v>
          </cell>
          <cell r="I2262">
            <v>0</v>
          </cell>
          <cell r="J2262">
            <v>20850</v>
          </cell>
          <cell r="K2262">
            <v>0</v>
          </cell>
          <cell r="L2262">
            <v>0</v>
          </cell>
        </row>
        <row r="2263">
          <cell r="G2263">
            <v>0.03</v>
          </cell>
          <cell r="H2263">
            <v>9500</v>
          </cell>
          <cell r="I2263">
            <v>0</v>
          </cell>
          <cell r="J2263">
            <v>0</v>
          </cell>
          <cell r="K2263">
            <v>285</v>
          </cell>
          <cell r="L2263">
            <v>0</v>
          </cell>
        </row>
        <row r="2264">
          <cell r="G2264">
            <v>2.5</v>
          </cell>
          <cell r="H2264">
            <v>1000</v>
          </cell>
          <cell r="I2264">
            <v>0</v>
          </cell>
          <cell r="J2264">
            <v>0</v>
          </cell>
          <cell r="K2264">
            <v>0</v>
          </cell>
          <cell r="L2264">
            <v>2500</v>
          </cell>
        </row>
        <row r="2265">
          <cell r="G2265">
            <v>3.0900000000000003E-3</v>
          </cell>
          <cell r="H2265">
            <v>201644.19865384616</v>
          </cell>
          <cell r="I2265">
            <v>114.13224000000001</v>
          </cell>
          <cell r="J2265">
            <v>453.85920000000004</v>
          </cell>
          <cell r="K2265">
            <v>55.089133840384619</v>
          </cell>
          <cell r="L2265">
            <v>0</v>
          </cell>
        </row>
        <row r="2266">
          <cell r="G2266">
            <v>1.351875E-3</v>
          </cell>
          <cell r="H2266">
            <v>225574.19865384616</v>
          </cell>
          <cell r="I2266">
            <v>49.932854999999996</v>
          </cell>
          <cell r="J2266">
            <v>230.91376875</v>
          </cell>
          <cell r="K2266">
            <v>24.101496055168269</v>
          </cell>
          <cell r="L2266">
            <v>0</v>
          </cell>
        </row>
        <row r="2267">
          <cell r="G2267">
            <v>0.40970000000000001</v>
          </cell>
          <cell r="H2267">
            <v>8600.1923076923085</v>
          </cell>
          <cell r="I2267">
            <v>0</v>
          </cell>
          <cell r="J2267">
            <v>0</v>
          </cell>
          <cell r="K2267">
            <v>3523.4987884615384</v>
          </cell>
          <cell r="L2267">
            <v>0</v>
          </cell>
        </row>
        <row r="2268">
          <cell r="G2268">
            <v>0.40970000000000001</v>
          </cell>
          <cell r="H2268">
            <v>4300.0961538461543</v>
          </cell>
          <cell r="I2268">
            <v>0</v>
          </cell>
          <cell r="J2268">
            <v>0</v>
          </cell>
          <cell r="K2268">
            <v>1761.7493942307692</v>
          </cell>
          <cell r="L2268">
            <v>0</v>
          </cell>
        </row>
        <row r="2269">
          <cell r="G2269">
            <v>1.1499999999999999</v>
          </cell>
          <cell r="H2269">
            <v>8149.4388125878604</v>
          </cell>
          <cell r="I2269">
            <v>0</v>
          </cell>
          <cell r="J2269">
            <v>93.718546344760384</v>
          </cell>
          <cell r="K2269">
            <v>0</v>
          </cell>
          <cell r="L2269">
            <v>0</v>
          </cell>
        </row>
        <row r="2270">
          <cell r="G2270">
            <v>3</v>
          </cell>
          <cell r="H2270">
            <v>8149.4388125878604</v>
          </cell>
          <cell r="I2270">
            <v>244.4831643776358</v>
          </cell>
          <cell r="J2270">
            <v>0</v>
          </cell>
          <cell r="K2270">
            <v>0</v>
          </cell>
          <cell r="L2270">
            <v>0</v>
          </cell>
        </row>
        <row r="2271">
          <cell r="G2271" t="str">
            <v>22-02-080</v>
          </cell>
          <cell r="H2271">
            <v>30186.478587060257</v>
          </cell>
          <cell r="I2271">
            <v>408.54825937763582</v>
          </cell>
          <cell r="J2271">
            <v>21628.49151509476</v>
          </cell>
          <cell r="K2271">
            <v>5649.4388125878604</v>
          </cell>
          <cell r="L2271">
            <v>2500</v>
          </cell>
        </row>
        <row r="2272">
          <cell r="I2272">
            <v>0</v>
          </cell>
          <cell r="J2272">
            <v>0</v>
          </cell>
          <cell r="K2272">
            <v>0</v>
          </cell>
          <cell r="L2272">
            <v>0</v>
          </cell>
        </row>
        <row r="2273">
          <cell r="G2273">
            <v>1</v>
          </cell>
          <cell r="H2273">
            <v>180236.22959999999</v>
          </cell>
          <cell r="I2273">
            <v>0</v>
          </cell>
          <cell r="J2273">
            <v>180236.22959999999</v>
          </cell>
          <cell r="K2273">
            <v>0</v>
          </cell>
          <cell r="L2273">
            <v>0</v>
          </cell>
        </row>
        <row r="2274">
          <cell r="G2274" t="str">
            <v>22-02-090</v>
          </cell>
          <cell r="H2274">
            <v>180236.22959999999</v>
          </cell>
          <cell r="I2274">
            <v>0</v>
          </cell>
          <cell r="J2274">
            <v>180236.22959999999</v>
          </cell>
          <cell r="K2274">
            <v>0</v>
          </cell>
          <cell r="L2274">
            <v>0</v>
          </cell>
        </row>
        <row r="2275">
          <cell r="I2275">
            <v>0</v>
          </cell>
          <cell r="J2275">
            <v>0</v>
          </cell>
          <cell r="K2275">
            <v>0</v>
          </cell>
          <cell r="L2275">
            <v>0</v>
          </cell>
        </row>
        <row r="2276">
          <cell r="G2276">
            <v>1</v>
          </cell>
          <cell r="H2276">
            <v>2427671.6639999999</v>
          </cell>
          <cell r="I2276">
            <v>0</v>
          </cell>
          <cell r="J2276">
            <v>2427671.6639999999</v>
          </cell>
          <cell r="K2276">
            <v>0</v>
          </cell>
          <cell r="L2276">
            <v>0</v>
          </cell>
        </row>
        <row r="2277">
          <cell r="G2277">
            <v>1.6800000000000001E-3</v>
          </cell>
          <cell r="H2277">
            <v>225574.19865384616</v>
          </cell>
          <cell r="I2277">
            <v>62.052480000000003</v>
          </cell>
          <cell r="J2277">
            <v>286.96080000000001</v>
          </cell>
          <cell r="K2277">
            <v>29.951373738461537</v>
          </cell>
          <cell r="L2277">
            <v>0</v>
          </cell>
        </row>
        <row r="2278">
          <cell r="G2278">
            <v>1</v>
          </cell>
          <cell r="H2278">
            <v>9250</v>
          </cell>
          <cell r="I2278">
            <v>0</v>
          </cell>
          <cell r="J2278">
            <v>9250</v>
          </cell>
          <cell r="K2278">
            <v>0</v>
          </cell>
          <cell r="L2278">
            <v>0</v>
          </cell>
        </row>
        <row r="2279">
          <cell r="G2279">
            <v>3.5165000000000002</v>
          </cell>
          <cell r="H2279">
            <v>9890.2211538461524</v>
          </cell>
          <cell r="I2279">
            <v>0</v>
          </cell>
          <cell r="J2279">
            <v>0</v>
          </cell>
          <cell r="K2279">
            <v>34778.962687499996</v>
          </cell>
          <cell r="L2279">
            <v>0</v>
          </cell>
        </row>
        <row r="2280">
          <cell r="G2280">
            <v>3.5165000000000002</v>
          </cell>
          <cell r="H2280">
            <v>4300.0961538461543</v>
          </cell>
          <cell r="I2280">
            <v>0</v>
          </cell>
          <cell r="J2280">
            <v>0</v>
          </cell>
          <cell r="K2280">
            <v>15121.288125000001</v>
          </cell>
          <cell r="L2280">
            <v>0</v>
          </cell>
        </row>
        <row r="2281">
          <cell r="G2281">
            <v>1.1499999999999999</v>
          </cell>
          <cell r="H2281">
            <v>49930.202186238457</v>
          </cell>
          <cell r="I2281">
            <v>0</v>
          </cell>
          <cell r="J2281">
            <v>574.19732514174223</v>
          </cell>
          <cell r="K2281">
            <v>0</v>
          </cell>
          <cell r="L2281">
            <v>0</v>
          </cell>
        </row>
        <row r="2282">
          <cell r="G2282">
            <v>3</v>
          </cell>
          <cell r="H2282">
            <v>49930.202186238457</v>
          </cell>
          <cell r="I2282">
            <v>1497.9060655871538</v>
          </cell>
          <cell r="J2282">
            <v>0</v>
          </cell>
          <cell r="K2282">
            <v>0</v>
          </cell>
          <cell r="L2282">
            <v>0</v>
          </cell>
        </row>
        <row r="2283">
          <cell r="G2283" t="str">
            <v>22-02-095</v>
          </cell>
          <cell r="H2283">
            <v>2489272.982856967</v>
          </cell>
          <cell r="I2283">
            <v>1559.9585455871538</v>
          </cell>
          <cell r="J2283">
            <v>2437782.8221251415</v>
          </cell>
          <cell r="K2283">
            <v>49930.202186238457</v>
          </cell>
          <cell r="L2283">
            <v>0</v>
          </cell>
        </row>
        <row r="2284">
          <cell r="I2284">
            <v>0</v>
          </cell>
          <cell r="J2284">
            <v>0</v>
          </cell>
          <cell r="K2284">
            <v>0</v>
          </cell>
          <cell r="L2284">
            <v>0</v>
          </cell>
        </row>
        <row r="2285">
          <cell r="G2285">
            <v>0.16666666666666666</v>
          </cell>
          <cell r="H2285">
            <v>28665.919999999998</v>
          </cell>
          <cell r="I2285">
            <v>0</v>
          </cell>
          <cell r="J2285">
            <v>4777.6533333333327</v>
          </cell>
          <cell r="K2285">
            <v>0</v>
          </cell>
          <cell r="L2285">
            <v>0</v>
          </cell>
        </row>
        <row r="2286">
          <cell r="G2286">
            <v>4.8000000000000001E-2</v>
          </cell>
          <cell r="H2286">
            <v>2199.3599999999997</v>
          </cell>
          <cell r="I2286">
            <v>0</v>
          </cell>
          <cell r="J2286">
            <v>105.56927999999999</v>
          </cell>
          <cell r="K2286">
            <v>0</v>
          </cell>
          <cell r="L2286">
            <v>0</v>
          </cell>
        </row>
        <row r="2287">
          <cell r="G2287">
            <v>2</v>
          </cell>
          <cell r="H2287">
            <v>47.449545584938647</v>
          </cell>
          <cell r="I2287">
            <v>0</v>
          </cell>
          <cell r="J2287">
            <v>0</v>
          </cell>
          <cell r="K2287">
            <v>0</v>
          </cell>
          <cell r="L2287">
            <v>94.899091169877295</v>
          </cell>
        </row>
        <row r="2288">
          <cell r="G2288">
            <v>6.4000000000000015E-2</v>
          </cell>
          <cell r="H2288">
            <v>220100.73230769229</v>
          </cell>
          <cell r="I2288">
            <v>2488.3200000000006</v>
          </cell>
          <cell r="J2288">
            <v>10360.800000000003</v>
          </cell>
          <cell r="K2288">
            <v>1237.3268676923078</v>
          </cell>
          <cell r="L2288">
            <v>0</v>
          </cell>
        </row>
        <row r="2289">
          <cell r="G2289">
            <v>23.9</v>
          </cell>
          <cell r="H2289">
            <v>2934.288</v>
          </cell>
          <cell r="I2289">
            <v>0</v>
          </cell>
          <cell r="J2289">
            <v>70129.483199999988</v>
          </cell>
          <cell r="K2289">
            <v>0</v>
          </cell>
          <cell r="L2289">
            <v>0</v>
          </cell>
        </row>
        <row r="2290">
          <cell r="G2290">
            <v>0.24079999999999999</v>
          </cell>
          <cell r="H2290">
            <v>8600.1923076923085</v>
          </cell>
          <cell r="I2290">
            <v>0</v>
          </cell>
          <cell r="J2290">
            <v>0</v>
          </cell>
          <cell r="K2290">
            <v>2070.9263076923075</v>
          </cell>
          <cell r="L2290">
            <v>0</v>
          </cell>
        </row>
        <row r="2291">
          <cell r="G2291">
            <v>1.1499999999999999</v>
          </cell>
          <cell r="H2291">
            <v>3403.1522665544926</v>
          </cell>
          <cell r="I2291">
            <v>0</v>
          </cell>
          <cell r="J2291">
            <v>39.136251065376662</v>
          </cell>
          <cell r="K2291">
            <v>0</v>
          </cell>
          <cell r="L2291">
            <v>0</v>
          </cell>
        </row>
        <row r="2292">
          <cell r="G2292">
            <v>3</v>
          </cell>
          <cell r="H2292">
            <v>3403.1522665544926</v>
          </cell>
          <cell r="I2292">
            <v>102.09456799663478</v>
          </cell>
          <cell r="J2292">
            <v>0</v>
          </cell>
          <cell r="K2292">
            <v>0</v>
          </cell>
          <cell r="L2292">
            <v>0</v>
          </cell>
        </row>
        <row r="2293">
          <cell r="G2293" t="str">
            <v>22-02-100</v>
          </cell>
          <cell r="H2293">
            <v>91406.208898949815</v>
          </cell>
          <cell r="I2293">
            <v>2590.4145679966355</v>
          </cell>
          <cell r="J2293">
            <v>85412.642064398693</v>
          </cell>
          <cell r="K2293">
            <v>3308.2531753846151</v>
          </cell>
          <cell r="L2293">
            <v>94.899091169877295</v>
          </cell>
        </row>
        <row r="2294">
          <cell r="I2294">
            <v>0</v>
          </cell>
          <cell r="J2294">
            <v>0</v>
          </cell>
          <cell r="K2294">
            <v>0</v>
          </cell>
          <cell r="L2294">
            <v>0</v>
          </cell>
        </row>
        <row r="2295">
          <cell r="G2295">
            <v>0.23710599999999998</v>
          </cell>
          <cell r="H2295">
            <v>271367.72653846152</v>
          </cell>
          <cell r="I2295">
            <v>9218.6812799999989</v>
          </cell>
          <cell r="J2295">
            <v>50601.384224999994</v>
          </cell>
          <cell r="K2295">
            <v>4522.850663628461</v>
          </cell>
          <cell r="L2295">
            <v>0</v>
          </cell>
        </row>
        <row r="2296">
          <cell r="G2296">
            <v>11</v>
          </cell>
          <cell r="H2296">
            <v>2347.3699489149039</v>
          </cell>
          <cell r="I2296">
            <v>131.98414127884612</v>
          </cell>
          <cell r="J2296">
            <v>21289.613920823558</v>
          </cell>
          <cell r="K2296">
            <v>4399.4713759615379</v>
          </cell>
          <cell r="L2296">
            <v>0</v>
          </cell>
        </row>
        <row r="2297">
          <cell r="G2297">
            <v>3.15</v>
          </cell>
          <cell r="H2297">
            <v>7605.2250000000004</v>
          </cell>
          <cell r="I2297">
            <v>23956.458750000002</v>
          </cell>
          <cell r="J2297">
            <v>0</v>
          </cell>
          <cell r="K2297">
            <v>0</v>
          </cell>
          <cell r="L2297">
            <v>0</v>
          </cell>
        </row>
        <row r="2298">
          <cell r="G2298">
            <v>3.15</v>
          </cell>
          <cell r="H2298">
            <v>762.00161538461543</v>
          </cell>
          <cell r="I2298">
            <v>0</v>
          </cell>
          <cell r="J2298">
            <v>1045.7748000000001</v>
          </cell>
          <cell r="K2298">
            <v>1354.5302884615382</v>
          </cell>
          <cell r="L2298">
            <v>0</v>
          </cell>
        </row>
        <row r="2299">
          <cell r="G2299">
            <v>2</v>
          </cell>
          <cell r="H2299">
            <v>7082</v>
          </cell>
          <cell r="I2299">
            <v>14164</v>
          </cell>
          <cell r="J2299">
            <v>0</v>
          </cell>
          <cell r="K2299">
            <v>0</v>
          </cell>
          <cell r="L2299">
            <v>0</v>
          </cell>
        </row>
        <row r="2300">
          <cell r="G2300">
            <v>0.23710599999999998</v>
          </cell>
          <cell r="H2300">
            <v>4800</v>
          </cell>
          <cell r="I2300">
            <v>0</v>
          </cell>
          <cell r="J2300">
            <v>0</v>
          </cell>
          <cell r="K2300">
            <v>0</v>
          </cell>
          <cell r="L2300">
            <v>1138.1088</v>
          </cell>
        </row>
        <row r="2301">
          <cell r="G2301">
            <v>1.6493</v>
          </cell>
          <cell r="H2301">
            <v>8600.1923076923085</v>
          </cell>
          <cell r="I2301">
            <v>0</v>
          </cell>
          <cell r="J2301">
            <v>0</v>
          </cell>
          <cell r="K2301">
            <v>14184.297173076924</v>
          </cell>
          <cell r="L2301">
            <v>0</v>
          </cell>
        </row>
        <row r="2302">
          <cell r="G2302">
            <v>1.6493</v>
          </cell>
          <cell r="H2302">
            <v>4300.0961538461543</v>
          </cell>
          <cell r="I2302">
            <v>0</v>
          </cell>
          <cell r="J2302">
            <v>0</v>
          </cell>
          <cell r="K2302">
            <v>7092.148586538462</v>
          </cell>
          <cell r="L2302">
            <v>0</v>
          </cell>
        </row>
        <row r="2303">
          <cell r="G2303">
            <v>1.1499999999999999</v>
          </cell>
          <cell r="H2303">
            <v>32691.406887666926</v>
          </cell>
          <cell r="I2303">
            <v>0</v>
          </cell>
          <cell r="J2303">
            <v>375.95117920816961</v>
          </cell>
          <cell r="K2303">
            <v>0</v>
          </cell>
          <cell r="L2303">
            <v>0</v>
          </cell>
        </row>
        <row r="2304">
          <cell r="G2304">
            <v>3</v>
          </cell>
          <cell r="H2304">
            <v>32691.406887666926</v>
          </cell>
          <cell r="I2304">
            <v>980.74220663000767</v>
          </cell>
          <cell r="J2304">
            <v>0</v>
          </cell>
          <cell r="K2304">
            <v>0</v>
          </cell>
          <cell r="L2304">
            <v>0</v>
          </cell>
        </row>
        <row r="2305">
          <cell r="G2305" t="str">
            <v>22-03-010</v>
          </cell>
          <cell r="H2305">
            <v>154455.99739060749</v>
          </cell>
          <cell r="I2305">
            <v>48451.866377908853</v>
          </cell>
          <cell r="J2305">
            <v>73312.724125031731</v>
          </cell>
          <cell r="K2305">
            <v>31553.298087666924</v>
          </cell>
          <cell r="L2305">
            <v>1138.1088</v>
          </cell>
        </row>
        <row r="2306">
          <cell r="I2306">
            <v>0</v>
          </cell>
          <cell r="J2306">
            <v>0</v>
          </cell>
          <cell r="K2306">
            <v>0</v>
          </cell>
          <cell r="L2306">
            <v>0</v>
          </cell>
        </row>
        <row r="2307">
          <cell r="G2307">
            <v>1</v>
          </cell>
          <cell r="H2307">
            <v>630336</v>
          </cell>
          <cell r="I2307">
            <v>0</v>
          </cell>
          <cell r="J2307">
            <v>630336</v>
          </cell>
          <cell r="K2307">
            <v>0</v>
          </cell>
          <cell r="L2307">
            <v>0</v>
          </cell>
        </row>
        <row r="2308">
          <cell r="G2308" t="str">
            <v>22-03-030</v>
          </cell>
          <cell r="H2308">
            <v>630336</v>
          </cell>
          <cell r="I2308">
            <v>0</v>
          </cell>
          <cell r="J2308">
            <v>630336</v>
          </cell>
          <cell r="K2308">
            <v>0</v>
          </cell>
          <cell r="L2308">
            <v>0</v>
          </cell>
        </row>
        <row r="2309">
          <cell r="I2309">
            <v>0</v>
          </cell>
          <cell r="J2309">
            <v>0</v>
          </cell>
          <cell r="K2309">
            <v>0</v>
          </cell>
          <cell r="L2309">
            <v>0</v>
          </cell>
        </row>
        <row r="2310">
          <cell r="G2310">
            <v>1</v>
          </cell>
          <cell r="H2310">
            <v>15237.4584</v>
          </cell>
          <cell r="I2310">
            <v>0</v>
          </cell>
          <cell r="J2310">
            <v>15237.4584</v>
          </cell>
          <cell r="K2310">
            <v>0</v>
          </cell>
          <cell r="L2310">
            <v>0</v>
          </cell>
        </row>
        <row r="2311">
          <cell r="G2311">
            <v>1.8095573684677208E-2</v>
          </cell>
          <cell r="H2311">
            <v>220100.73230769229</v>
          </cell>
          <cell r="I2311">
            <v>703.55590486024983</v>
          </cell>
          <cell r="J2311">
            <v>2929.4471848781814</v>
          </cell>
          <cell r="K2311">
            <v>349.84592978682809</v>
          </cell>
          <cell r="L2311">
            <v>0</v>
          </cell>
        </row>
        <row r="2312">
          <cell r="G2312">
            <v>0.71950000000000003</v>
          </cell>
          <cell r="H2312">
            <v>8600.1923076923085</v>
          </cell>
          <cell r="I2312">
            <v>0</v>
          </cell>
          <cell r="J2312">
            <v>0</v>
          </cell>
          <cell r="K2312">
            <v>6187.8383653846158</v>
          </cell>
          <cell r="L2312">
            <v>0</v>
          </cell>
        </row>
        <row r="2313">
          <cell r="G2313">
            <v>0.71950000000000003</v>
          </cell>
          <cell r="H2313">
            <v>4300.0961538461543</v>
          </cell>
          <cell r="I2313">
            <v>0</v>
          </cell>
          <cell r="J2313">
            <v>0</v>
          </cell>
          <cell r="K2313">
            <v>3093.9191826923079</v>
          </cell>
          <cell r="L2313">
            <v>0</v>
          </cell>
        </row>
        <row r="2314">
          <cell r="G2314">
            <v>1.1499999999999999</v>
          </cell>
          <cell r="H2314">
            <v>9631.6034778637513</v>
          </cell>
          <cell r="I2314">
            <v>0</v>
          </cell>
          <cell r="J2314">
            <v>110.76343999543313</v>
          </cell>
          <cell r="K2314">
            <v>0</v>
          </cell>
          <cell r="L2314">
            <v>0</v>
          </cell>
        </row>
        <row r="2315">
          <cell r="G2315">
            <v>3</v>
          </cell>
          <cell r="H2315">
            <v>9631.6034778637513</v>
          </cell>
          <cell r="I2315">
            <v>288.94810433591255</v>
          </cell>
          <cell r="J2315">
            <v>0</v>
          </cell>
          <cell r="K2315">
            <v>0</v>
          </cell>
          <cell r="L2315">
            <v>0</v>
          </cell>
        </row>
        <row r="2316">
          <cell r="G2316" t="str">
            <v>22-03-070</v>
          </cell>
          <cell r="H2316">
            <v>28901.776511933527</v>
          </cell>
          <cell r="I2316">
            <v>992.50400919616231</v>
          </cell>
          <cell r="J2316">
            <v>18277.669024873612</v>
          </cell>
          <cell r="K2316">
            <v>9631.6034778637513</v>
          </cell>
          <cell r="L2316">
            <v>0</v>
          </cell>
        </row>
        <row r="2317">
          <cell r="I2317">
            <v>0</v>
          </cell>
          <cell r="J2317">
            <v>0</v>
          </cell>
          <cell r="K2317">
            <v>0</v>
          </cell>
          <cell r="L2317">
            <v>0</v>
          </cell>
        </row>
        <row r="2318">
          <cell r="G2318">
            <v>1</v>
          </cell>
          <cell r="H2318">
            <v>55000</v>
          </cell>
          <cell r="I2318">
            <v>0</v>
          </cell>
          <cell r="J2318">
            <v>55000</v>
          </cell>
          <cell r="K2318">
            <v>0</v>
          </cell>
          <cell r="L2318">
            <v>0</v>
          </cell>
        </row>
        <row r="2319">
          <cell r="G2319">
            <v>0.125</v>
          </cell>
          <cell r="H2319">
            <v>90000</v>
          </cell>
          <cell r="I2319">
            <v>0</v>
          </cell>
          <cell r="J2319">
            <v>11250</v>
          </cell>
          <cell r="K2319">
            <v>0</v>
          </cell>
          <cell r="L2319">
            <v>0</v>
          </cell>
        </row>
        <row r="2320">
          <cell r="G2320">
            <v>5.0186000000000002</v>
          </cell>
          <cell r="H2320">
            <v>5160.1153846153848</v>
          </cell>
          <cell r="I2320">
            <v>0</v>
          </cell>
          <cell r="J2320">
            <v>0</v>
          </cell>
          <cell r="K2320">
            <v>25896.55506923077</v>
          </cell>
          <cell r="L2320">
            <v>0</v>
          </cell>
        </row>
        <row r="2321">
          <cell r="G2321">
            <v>1.1499999999999999</v>
          </cell>
          <cell r="H2321">
            <v>25896.55506923077</v>
          </cell>
          <cell r="I2321">
            <v>0</v>
          </cell>
          <cell r="J2321">
            <v>297.81038329615382</v>
          </cell>
          <cell r="K2321">
            <v>0</v>
          </cell>
          <cell r="L2321">
            <v>0</v>
          </cell>
        </row>
        <row r="2322">
          <cell r="G2322">
            <v>3</v>
          </cell>
          <cell r="H2322">
            <v>25896.55506923077</v>
          </cell>
          <cell r="I2322">
            <v>776.89665207692303</v>
          </cell>
          <cell r="J2322">
            <v>0</v>
          </cell>
          <cell r="K2322">
            <v>0</v>
          </cell>
          <cell r="L2322">
            <v>0</v>
          </cell>
        </row>
        <row r="2323">
          <cell r="G2323" t="str">
            <v>22-04-010</v>
          </cell>
          <cell r="H2323">
            <v>93221.26210460384</v>
          </cell>
          <cell r="I2323">
            <v>776.89665207692303</v>
          </cell>
          <cell r="J2323">
            <v>66547.81038329615</v>
          </cell>
          <cell r="K2323">
            <v>25896.55506923077</v>
          </cell>
          <cell r="L2323">
            <v>0</v>
          </cell>
        </row>
        <row r="2324">
          <cell r="I2324">
            <v>0</v>
          </cell>
          <cell r="J2324">
            <v>0</v>
          </cell>
          <cell r="K2324">
            <v>0</v>
          </cell>
          <cell r="L2324">
            <v>0</v>
          </cell>
        </row>
        <row r="2325">
          <cell r="G2325">
            <v>1</v>
          </cell>
          <cell r="H2325">
            <v>55000</v>
          </cell>
          <cell r="I2325">
            <v>0</v>
          </cell>
          <cell r="J2325">
            <v>55000</v>
          </cell>
          <cell r="K2325">
            <v>0</v>
          </cell>
          <cell r="L2325">
            <v>0</v>
          </cell>
        </row>
        <row r="2326">
          <cell r="G2326">
            <v>0.125</v>
          </cell>
          <cell r="H2326">
            <v>90000</v>
          </cell>
          <cell r="I2326">
            <v>0</v>
          </cell>
          <cell r="J2326">
            <v>11250</v>
          </cell>
          <cell r="K2326">
            <v>0</v>
          </cell>
          <cell r="L2326">
            <v>0</v>
          </cell>
        </row>
        <row r="2327">
          <cell r="G2327">
            <v>5.0186000000000002</v>
          </cell>
          <cell r="H2327">
            <v>5160.1153846153848</v>
          </cell>
          <cell r="I2327">
            <v>0</v>
          </cell>
          <cell r="J2327">
            <v>0</v>
          </cell>
          <cell r="K2327">
            <v>25896.55506923077</v>
          </cell>
          <cell r="L2327">
            <v>0</v>
          </cell>
        </row>
        <row r="2328">
          <cell r="G2328">
            <v>1.1499999999999999</v>
          </cell>
          <cell r="H2328">
            <v>25896.55506923077</v>
          </cell>
          <cell r="I2328">
            <v>0</v>
          </cell>
          <cell r="J2328">
            <v>297.81038329615382</v>
          </cell>
          <cell r="K2328">
            <v>0</v>
          </cell>
          <cell r="L2328">
            <v>0</v>
          </cell>
        </row>
        <row r="2329">
          <cell r="G2329">
            <v>3</v>
          </cell>
          <cell r="H2329">
            <v>25896.55506923077</v>
          </cell>
          <cell r="I2329">
            <v>776.89665207692303</v>
          </cell>
          <cell r="J2329">
            <v>0</v>
          </cell>
          <cell r="K2329">
            <v>0</v>
          </cell>
          <cell r="L2329">
            <v>0</v>
          </cell>
        </row>
        <row r="2330">
          <cell r="G2330" t="str">
            <v>22-04-050</v>
          </cell>
          <cell r="H2330">
            <v>93221.26210460384</v>
          </cell>
          <cell r="I2330">
            <v>776.89665207692303</v>
          </cell>
          <cell r="J2330">
            <v>66547.81038329615</v>
          </cell>
          <cell r="K2330">
            <v>25896.55506923077</v>
          </cell>
          <cell r="L2330">
            <v>0</v>
          </cell>
        </row>
        <row r="2331">
          <cell r="I2331">
            <v>0</v>
          </cell>
          <cell r="J2331">
            <v>0</v>
          </cell>
          <cell r="K2331">
            <v>0</v>
          </cell>
          <cell r="L2331">
            <v>0</v>
          </cell>
        </row>
        <row r="2332">
          <cell r="G2332">
            <v>1</v>
          </cell>
          <cell r="H2332">
            <v>55000</v>
          </cell>
          <cell r="I2332">
            <v>0</v>
          </cell>
          <cell r="J2332">
            <v>55000</v>
          </cell>
          <cell r="K2332">
            <v>0</v>
          </cell>
          <cell r="L2332">
            <v>0</v>
          </cell>
        </row>
        <row r="2333">
          <cell r="G2333">
            <v>0.125</v>
          </cell>
          <cell r="H2333">
            <v>90000</v>
          </cell>
          <cell r="I2333">
            <v>0</v>
          </cell>
          <cell r="J2333">
            <v>11250</v>
          </cell>
          <cell r="K2333">
            <v>0</v>
          </cell>
          <cell r="L2333">
            <v>0</v>
          </cell>
        </row>
        <row r="2334">
          <cell r="G2334">
            <v>5.0186000000000002</v>
          </cell>
          <cell r="H2334">
            <v>5160.1153846153848</v>
          </cell>
          <cell r="I2334">
            <v>0</v>
          </cell>
          <cell r="J2334">
            <v>0</v>
          </cell>
          <cell r="K2334">
            <v>25896.55506923077</v>
          </cell>
          <cell r="L2334">
            <v>0</v>
          </cell>
        </row>
        <row r="2335">
          <cell r="G2335">
            <v>1.1499999999999999</v>
          </cell>
          <cell r="H2335">
            <v>25896.55506923077</v>
          </cell>
          <cell r="I2335">
            <v>0</v>
          </cell>
          <cell r="J2335">
            <v>297.81038329615382</v>
          </cell>
          <cell r="K2335">
            <v>0</v>
          </cell>
          <cell r="L2335">
            <v>0</v>
          </cell>
        </row>
        <row r="2336">
          <cell r="G2336">
            <v>3</v>
          </cell>
          <cell r="H2336">
            <v>25896.55506923077</v>
          </cell>
          <cell r="I2336">
            <v>776.89665207692303</v>
          </cell>
          <cell r="J2336">
            <v>0</v>
          </cell>
          <cell r="K2336">
            <v>0</v>
          </cell>
          <cell r="L2336">
            <v>0</v>
          </cell>
        </row>
        <row r="2337">
          <cell r="G2337" t="str">
            <v>22-04-060</v>
          </cell>
          <cell r="H2337">
            <v>93221.26210460384</v>
          </cell>
          <cell r="I2337">
            <v>776.89665207692303</v>
          </cell>
          <cell r="J2337">
            <v>66547.81038329615</v>
          </cell>
          <cell r="K2337">
            <v>25896.55506923077</v>
          </cell>
          <cell r="L2337">
            <v>0</v>
          </cell>
        </row>
        <row r="2338">
          <cell r="I2338">
            <v>0</v>
          </cell>
          <cell r="J2338">
            <v>0</v>
          </cell>
          <cell r="K2338">
            <v>0</v>
          </cell>
          <cell r="L2338">
            <v>0</v>
          </cell>
        </row>
        <row r="2339">
          <cell r="G2339">
            <v>1</v>
          </cell>
          <cell r="H2339">
            <v>55000</v>
          </cell>
          <cell r="I2339">
            <v>0</v>
          </cell>
          <cell r="J2339">
            <v>55000</v>
          </cell>
          <cell r="K2339">
            <v>0</v>
          </cell>
          <cell r="L2339">
            <v>0</v>
          </cell>
        </row>
        <row r="2340">
          <cell r="G2340">
            <v>0.125</v>
          </cell>
          <cell r="H2340">
            <v>90000</v>
          </cell>
          <cell r="I2340">
            <v>0</v>
          </cell>
          <cell r="J2340">
            <v>11250</v>
          </cell>
          <cell r="K2340">
            <v>0</v>
          </cell>
          <cell r="L2340">
            <v>0</v>
          </cell>
        </row>
        <row r="2341">
          <cell r="G2341">
            <v>5.0186000000000002</v>
          </cell>
          <cell r="H2341">
            <v>5160.1153846153848</v>
          </cell>
          <cell r="I2341">
            <v>0</v>
          </cell>
          <cell r="J2341">
            <v>0</v>
          </cell>
          <cell r="K2341">
            <v>25896.55506923077</v>
          </cell>
          <cell r="L2341">
            <v>0</v>
          </cell>
        </row>
        <row r="2342">
          <cell r="G2342">
            <v>1.1499999999999999</v>
          </cell>
          <cell r="H2342">
            <v>25896.55506923077</v>
          </cell>
          <cell r="I2342">
            <v>0</v>
          </cell>
          <cell r="J2342">
            <v>297.81038329615382</v>
          </cell>
          <cell r="K2342">
            <v>0</v>
          </cell>
          <cell r="L2342">
            <v>0</v>
          </cell>
        </row>
        <row r="2343">
          <cell r="G2343">
            <v>3</v>
          </cell>
          <cell r="H2343">
            <v>25896.55506923077</v>
          </cell>
          <cell r="I2343">
            <v>776.89665207692303</v>
          </cell>
          <cell r="J2343">
            <v>0</v>
          </cell>
          <cell r="K2343">
            <v>0</v>
          </cell>
          <cell r="L2343">
            <v>0</v>
          </cell>
        </row>
        <row r="2344">
          <cell r="G2344" t="str">
            <v>22-04-070</v>
          </cell>
          <cell r="H2344">
            <v>93221.26210460384</v>
          </cell>
          <cell r="I2344">
            <v>776.89665207692303</v>
          </cell>
          <cell r="J2344">
            <v>66547.81038329615</v>
          </cell>
          <cell r="K2344">
            <v>25896.55506923077</v>
          </cell>
          <cell r="L2344">
            <v>0</v>
          </cell>
        </row>
        <row r="2345">
          <cell r="I2345">
            <v>0</v>
          </cell>
          <cell r="J2345">
            <v>0</v>
          </cell>
          <cell r="K2345">
            <v>0</v>
          </cell>
          <cell r="L2345">
            <v>0</v>
          </cell>
        </row>
        <row r="2346">
          <cell r="G2346">
            <v>1</v>
          </cell>
          <cell r="H2346">
            <v>55000</v>
          </cell>
          <cell r="I2346">
            <v>0</v>
          </cell>
          <cell r="J2346">
            <v>55000</v>
          </cell>
          <cell r="K2346">
            <v>0</v>
          </cell>
          <cell r="L2346">
            <v>0</v>
          </cell>
        </row>
        <row r="2347">
          <cell r="G2347">
            <v>0.125</v>
          </cell>
          <cell r="H2347">
            <v>90000</v>
          </cell>
          <cell r="I2347">
            <v>0</v>
          </cell>
          <cell r="J2347">
            <v>11250</v>
          </cell>
          <cell r="K2347">
            <v>0</v>
          </cell>
          <cell r="L2347">
            <v>0</v>
          </cell>
        </row>
        <row r="2348">
          <cell r="G2348">
            <v>5.0186000000000002</v>
          </cell>
          <cell r="H2348">
            <v>5160.1153846153848</v>
          </cell>
          <cell r="I2348">
            <v>0</v>
          </cell>
          <cell r="J2348">
            <v>0</v>
          </cell>
          <cell r="K2348">
            <v>25896.55506923077</v>
          </cell>
          <cell r="L2348">
            <v>0</v>
          </cell>
        </row>
        <row r="2349">
          <cell r="G2349">
            <v>1.1499999999999999</v>
          </cell>
          <cell r="H2349">
            <v>25896.55506923077</v>
          </cell>
          <cell r="I2349">
            <v>0</v>
          </cell>
          <cell r="J2349">
            <v>297.81038329615382</v>
          </cell>
          <cell r="K2349">
            <v>0</v>
          </cell>
          <cell r="L2349">
            <v>0</v>
          </cell>
        </row>
        <row r="2350">
          <cell r="G2350">
            <v>3</v>
          </cell>
          <cell r="H2350">
            <v>25896.55506923077</v>
          </cell>
          <cell r="I2350">
            <v>776.89665207692303</v>
          </cell>
          <cell r="J2350">
            <v>0</v>
          </cell>
          <cell r="K2350">
            <v>0</v>
          </cell>
          <cell r="L2350">
            <v>0</v>
          </cell>
        </row>
        <row r="2351">
          <cell r="G2351" t="str">
            <v>22-04-080</v>
          </cell>
          <cell r="H2351">
            <v>93221.26210460384</v>
          </cell>
          <cell r="I2351">
            <v>776.89665207692303</v>
          </cell>
          <cell r="J2351">
            <v>66547.81038329615</v>
          </cell>
          <cell r="K2351">
            <v>25896.55506923077</v>
          </cell>
          <cell r="L2351">
            <v>0</v>
          </cell>
        </row>
        <row r="2352">
          <cell r="I2352">
            <v>0</v>
          </cell>
          <cell r="J2352">
            <v>0</v>
          </cell>
          <cell r="K2352">
            <v>0</v>
          </cell>
          <cell r="L2352">
            <v>0</v>
          </cell>
        </row>
        <row r="2353">
          <cell r="G2353">
            <v>1</v>
          </cell>
          <cell r="H2353">
            <v>55000</v>
          </cell>
          <cell r="I2353">
            <v>0</v>
          </cell>
          <cell r="J2353">
            <v>55000</v>
          </cell>
          <cell r="K2353">
            <v>0</v>
          </cell>
          <cell r="L2353">
            <v>0</v>
          </cell>
        </row>
        <row r="2354">
          <cell r="G2354">
            <v>0.125</v>
          </cell>
          <cell r="H2354">
            <v>90000</v>
          </cell>
          <cell r="I2354">
            <v>0</v>
          </cell>
          <cell r="J2354">
            <v>11250</v>
          </cell>
          <cell r="K2354">
            <v>0</v>
          </cell>
          <cell r="L2354">
            <v>0</v>
          </cell>
        </row>
        <row r="2355">
          <cell r="G2355">
            <v>5.0186000000000002</v>
          </cell>
          <cell r="H2355">
            <v>5160.1153846153848</v>
          </cell>
          <cell r="I2355">
            <v>0</v>
          </cell>
          <cell r="J2355">
            <v>0</v>
          </cell>
          <cell r="K2355">
            <v>25896.55506923077</v>
          </cell>
          <cell r="L2355">
            <v>0</v>
          </cell>
        </row>
        <row r="2356">
          <cell r="G2356">
            <v>1.1499999999999999</v>
          </cell>
          <cell r="H2356">
            <v>25896.55506923077</v>
          </cell>
          <cell r="I2356">
            <v>0</v>
          </cell>
          <cell r="J2356">
            <v>297.81038329615382</v>
          </cell>
          <cell r="K2356">
            <v>0</v>
          </cell>
          <cell r="L2356">
            <v>0</v>
          </cell>
        </row>
        <row r="2357">
          <cell r="G2357">
            <v>3</v>
          </cell>
          <cell r="H2357">
            <v>25896.55506923077</v>
          </cell>
          <cell r="I2357">
            <v>776.89665207692303</v>
          </cell>
          <cell r="J2357">
            <v>0</v>
          </cell>
          <cell r="K2357">
            <v>0</v>
          </cell>
          <cell r="L2357">
            <v>0</v>
          </cell>
        </row>
        <row r="2358">
          <cell r="G2358" t="str">
            <v>22-04-090</v>
          </cell>
          <cell r="H2358">
            <v>93221.26210460384</v>
          </cell>
          <cell r="I2358">
            <v>776.89665207692303</v>
          </cell>
          <cell r="J2358">
            <v>66547.81038329615</v>
          </cell>
          <cell r="K2358">
            <v>25896.55506923077</v>
          </cell>
          <cell r="L2358">
            <v>0</v>
          </cell>
        </row>
        <row r="2359">
          <cell r="I2359">
            <v>0</v>
          </cell>
          <cell r="J2359">
            <v>0</v>
          </cell>
          <cell r="K2359">
            <v>0</v>
          </cell>
          <cell r="L2359">
            <v>0</v>
          </cell>
        </row>
        <row r="2360">
          <cell r="G2360">
            <v>1</v>
          </cell>
          <cell r="H2360">
            <v>55000</v>
          </cell>
          <cell r="I2360">
            <v>0</v>
          </cell>
          <cell r="J2360">
            <v>55000</v>
          </cell>
          <cell r="K2360">
            <v>0</v>
          </cell>
          <cell r="L2360">
            <v>0</v>
          </cell>
        </row>
        <row r="2361">
          <cell r="G2361">
            <v>0.125</v>
          </cell>
          <cell r="H2361">
            <v>90000</v>
          </cell>
          <cell r="I2361">
            <v>0</v>
          </cell>
          <cell r="J2361">
            <v>11250</v>
          </cell>
          <cell r="K2361">
            <v>0</v>
          </cell>
          <cell r="L2361">
            <v>0</v>
          </cell>
        </row>
        <row r="2362">
          <cell r="G2362">
            <v>5.0186000000000002</v>
          </cell>
          <cell r="H2362">
            <v>5160.1153846153848</v>
          </cell>
          <cell r="I2362">
            <v>0</v>
          </cell>
          <cell r="J2362">
            <v>0</v>
          </cell>
          <cell r="K2362">
            <v>25896.55506923077</v>
          </cell>
          <cell r="L2362">
            <v>0</v>
          </cell>
        </row>
        <row r="2363">
          <cell r="G2363">
            <v>1.1499999999999999</v>
          </cell>
          <cell r="H2363">
            <v>25896.55506923077</v>
          </cell>
          <cell r="I2363">
            <v>0</v>
          </cell>
          <cell r="J2363">
            <v>297.81038329615382</v>
          </cell>
          <cell r="K2363">
            <v>0</v>
          </cell>
          <cell r="L2363">
            <v>0</v>
          </cell>
        </row>
        <row r="2364">
          <cell r="G2364">
            <v>3</v>
          </cell>
          <cell r="H2364">
            <v>25896.55506923077</v>
          </cell>
          <cell r="I2364">
            <v>776.89665207692303</v>
          </cell>
          <cell r="J2364">
            <v>0</v>
          </cell>
          <cell r="K2364">
            <v>0</v>
          </cell>
          <cell r="L2364">
            <v>0</v>
          </cell>
        </row>
        <row r="2365">
          <cell r="G2365" t="str">
            <v>22-04-100</v>
          </cell>
          <cell r="H2365">
            <v>93221.26210460384</v>
          </cell>
          <cell r="I2365">
            <v>776.89665207692303</v>
          </cell>
          <cell r="J2365">
            <v>66547.81038329615</v>
          </cell>
          <cell r="K2365">
            <v>25896.55506923077</v>
          </cell>
          <cell r="L2365">
            <v>0</v>
          </cell>
        </row>
        <row r="2366">
          <cell r="I2366">
            <v>0</v>
          </cell>
          <cell r="J2366">
            <v>0</v>
          </cell>
          <cell r="K2366">
            <v>0</v>
          </cell>
          <cell r="L2366">
            <v>0</v>
          </cell>
        </row>
        <row r="2367">
          <cell r="G2367">
            <v>1</v>
          </cell>
          <cell r="H2367">
            <v>55000</v>
          </cell>
          <cell r="I2367">
            <v>0</v>
          </cell>
          <cell r="J2367">
            <v>55000</v>
          </cell>
          <cell r="K2367">
            <v>0</v>
          </cell>
          <cell r="L2367">
            <v>0</v>
          </cell>
        </row>
        <row r="2368">
          <cell r="G2368">
            <v>0.125</v>
          </cell>
          <cell r="H2368">
            <v>90000</v>
          </cell>
          <cell r="I2368">
            <v>0</v>
          </cell>
          <cell r="J2368">
            <v>11250</v>
          </cell>
          <cell r="K2368">
            <v>0</v>
          </cell>
          <cell r="L2368">
            <v>0</v>
          </cell>
        </row>
        <row r="2369">
          <cell r="G2369">
            <v>5.0186000000000002</v>
          </cell>
          <cell r="H2369">
            <v>5160.1153846153848</v>
          </cell>
          <cell r="I2369">
            <v>0</v>
          </cell>
          <cell r="J2369">
            <v>0</v>
          </cell>
          <cell r="K2369">
            <v>25896.55506923077</v>
          </cell>
          <cell r="L2369">
            <v>0</v>
          </cell>
        </row>
        <row r="2370">
          <cell r="G2370">
            <v>1.1499999999999999</v>
          </cell>
          <cell r="H2370">
            <v>25896.55506923077</v>
          </cell>
          <cell r="I2370">
            <v>0</v>
          </cell>
          <cell r="J2370">
            <v>297.81038329615382</v>
          </cell>
          <cell r="K2370">
            <v>0</v>
          </cell>
          <cell r="L2370">
            <v>0</v>
          </cell>
        </row>
        <row r="2371">
          <cell r="G2371">
            <v>3</v>
          </cell>
          <cell r="H2371">
            <v>25896.55506923077</v>
          </cell>
          <cell r="I2371">
            <v>776.89665207692303</v>
          </cell>
          <cell r="J2371">
            <v>0</v>
          </cell>
          <cell r="K2371">
            <v>0</v>
          </cell>
          <cell r="L2371">
            <v>0</v>
          </cell>
        </row>
        <row r="2372">
          <cell r="G2372" t="str">
            <v>22-04-120</v>
          </cell>
          <cell r="H2372">
            <v>93221.26210460384</v>
          </cell>
          <cell r="I2372">
            <v>776.89665207692303</v>
          </cell>
          <cell r="J2372">
            <v>66547.81038329615</v>
          </cell>
          <cell r="K2372">
            <v>25896.55506923077</v>
          </cell>
          <cell r="L2372">
            <v>0</v>
          </cell>
        </row>
        <row r="2373">
          <cell r="I2373">
            <v>0</v>
          </cell>
          <cell r="J2373">
            <v>0</v>
          </cell>
          <cell r="K2373">
            <v>0</v>
          </cell>
          <cell r="L2373">
            <v>0</v>
          </cell>
        </row>
        <row r="2374">
          <cell r="G2374">
            <v>1</v>
          </cell>
          <cell r="H2374">
            <v>4636</v>
          </cell>
          <cell r="I2374">
            <v>0</v>
          </cell>
          <cell r="J2374">
            <v>4636</v>
          </cell>
          <cell r="K2374">
            <v>0</v>
          </cell>
          <cell r="L2374">
            <v>0</v>
          </cell>
        </row>
        <row r="2375">
          <cell r="G2375">
            <v>8.0600000000000005E-2</v>
          </cell>
          <cell r="H2375">
            <v>5160.1153846153848</v>
          </cell>
          <cell r="I2375">
            <v>0</v>
          </cell>
          <cell r="J2375">
            <v>0</v>
          </cell>
          <cell r="K2375">
            <v>415.90530000000001</v>
          </cell>
          <cell r="L2375">
            <v>0</v>
          </cell>
        </row>
        <row r="2376">
          <cell r="G2376">
            <v>1.1499999999999999</v>
          </cell>
          <cell r="H2376">
            <v>415.90530000000001</v>
          </cell>
          <cell r="I2376">
            <v>0</v>
          </cell>
          <cell r="J2376">
            <v>4.7829109499999998</v>
          </cell>
          <cell r="K2376">
            <v>0</v>
          </cell>
          <cell r="L2376">
            <v>0</v>
          </cell>
        </row>
        <row r="2377">
          <cell r="G2377">
            <v>3</v>
          </cell>
          <cell r="H2377">
            <v>415.90530000000001</v>
          </cell>
          <cell r="I2377">
            <v>12.477159000000002</v>
          </cell>
          <cell r="J2377">
            <v>0</v>
          </cell>
          <cell r="K2377">
            <v>0</v>
          </cell>
          <cell r="L2377">
            <v>0</v>
          </cell>
        </row>
        <row r="2378">
          <cell r="G2378" t="str">
            <v>22-04-140</v>
          </cell>
          <cell r="H2378">
            <v>5069.1653699500002</v>
          </cell>
          <cell r="I2378">
            <v>12.477159000000002</v>
          </cell>
          <cell r="J2378">
            <v>4640.7829109499999</v>
          </cell>
          <cell r="K2378">
            <v>415.90530000000001</v>
          </cell>
          <cell r="L2378">
            <v>0</v>
          </cell>
        </row>
        <row r="2379">
          <cell r="I2379">
            <v>0</v>
          </cell>
          <cell r="J2379">
            <v>0</v>
          </cell>
          <cell r="K2379">
            <v>0</v>
          </cell>
          <cell r="L2379">
            <v>0</v>
          </cell>
        </row>
        <row r="2380">
          <cell r="G2380">
            <v>1</v>
          </cell>
          <cell r="H2380">
            <v>55000</v>
          </cell>
          <cell r="I2380">
            <v>0</v>
          </cell>
          <cell r="J2380">
            <v>55000</v>
          </cell>
          <cell r="K2380">
            <v>0</v>
          </cell>
          <cell r="L2380">
            <v>0</v>
          </cell>
        </row>
        <row r="2381">
          <cell r="G2381">
            <v>0.125</v>
          </cell>
          <cell r="H2381">
            <v>90000</v>
          </cell>
          <cell r="I2381">
            <v>0</v>
          </cell>
          <cell r="J2381">
            <v>11250</v>
          </cell>
          <cell r="K2381">
            <v>0</v>
          </cell>
          <cell r="L2381">
            <v>0</v>
          </cell>
        </row>
        <row r="2382">
          <cell r="G2382">
            <v>5.0186000000000002</v>
          </cell>
          <cell r="H2382">
            <v>5160.1153846153848</v>
          </cell>
          <cell r="I2382">
            <v>0</v>
          </cell>
          <cell r="J2382">
            <v>0</v>
          </cell>
          <cell r="K2382">
            <v>25896.55506923077</v>
          </cell>
          <cell r="L2382">
            <v>0</v>
          </cell>
        </row>
        <row r="2383">
          <cell r="G2383">
            <v>1.1499999999999999</v>
          </cell>
          <cell r="H2383">
            <v>25896.55506923077</v>
          </cell>
          <cell r="I2383">
            <v>0</v>
          </cell>
          <cell r="J2383">
            <v>297.81038329615382</v>
          </cell>
          <cell r="K2383">
            <v>0</v>
          </cell>
          <cell r="L2383">
            <v>0</v>
          </cell>
        </row>
        <row r="2384">
          <cell r="G2384">
            <v>3</v>
          </cell>
          <cell r="H2384">
            <v>25896.55506923077</v>
          </cell>
          <cell r="I2384">
            <v>776.89665207692303</v>
          </cell>
          <cell r="J2384">
            <v>0</v>
          </cell>
          <cell r="K2384">
            <v>0</v>
          </cell>
          <cell r="L2384">
            <v>0</v>
          </cell>
        </row>
        <row r="2385">
          <cell r="G2385" t="str">
            <v>22-04-150</v>
          </cell>
          <cell r="H2385">
            <v>93221.26210460384</v>
          </cell>
          <cell r="I2385">
            <v>776.89665207692303</v>
          </cell>
          <cell r="J2385">
            <v>66547.81038329615</v>
          </cell>
          <cell r="K2385">
            <v>25896.55506923077</v>
          </cell>
          <cell r="L2385">
            <v>0</v>
          </cell>
        </row>
        <row r="2386">
          <cell r="I2386">
            <v>0</v>
          </cell>
          <cell r="J2386">
            <v>0</v>
          </cell>
          <cell r="K2386">
            <v>0</v>
          </cell>
          <cell r="L2386">
            <v>0</v>
          </cell>
        </row>
        <row r="2387">
          <cell r="G2387">
            <v>1</v>
          </cell>
          <cell r="H2387">
            <v>55000</v>
          </cell>
          <cell r="I2387">
            <v>0</v>
          </cell>
          <cell r="J2387">
            <v>55000</v>
          </cell>
          <cell r="K2387">
            <v>0</v>
          </cell>
          <cell r="L2387">
            <v>0</v>
          </cell>
        </row>
        <row r="2388">
          <cell r="G2388">
            <v>0.125</v>
          </cell>
          <cell r="H2388">
            <v>90000</v>
          </cell>
          <cell r="I2388">
            <v>0</v>
          </cell>
          <cell r="J2388">
            <v>11250</v>
          </cell>
          <cell r="K2388">
            <v>0</v>
          </cell>
          <cell r="L2388">
            <v>0</v>
          </cell>
        </row>
        <row r="2389">
          <cell r="G2389">
            <v>5.0186000000000002</v>
          </cell>
          <cell r="H2389">
            <v>5160.1153846153848</v>
          </cell>
          <cell r="I2389">
            <v>0</v>
          </cell>
          <cell r="J2389">
            <v>0</v>
          </cell>
          <cell r="K2389">
            <v>25896.55506923077</v>
          </cell>
          <cell r="L2389">
            <v>0</v>
          </cell>
        </row>
        <row r="2390">
          <cell r="G2390">
            <v>1.1499999999999999</v>
          </cell>
          <cell r="H2390">
            <v>25896.55506923077</v>
          </cell>
          <cell r="I2390">
            <v>0</v>
          </cell>
          <cell r="J2390">
            <v>297.81038329615382</v>
          </cell>
          <cell r="K2390">
            <v>0</v>
          </cell>
          <cell r="L2390">
            <v>0</v>
          </cell>
        </row>
        <row r="2391">
          <cell r="G2391">
            <v>3</v>
          </cell>
          <cell r="H2391">
            <v>25896.55506923077</v>
          </cell>
          <cell r="I2391">
            <v>776.89665207692303</v>
          </cell>
          <cell r="J2391">
            <v>0</v>
          </cell>
          <cell r="K2391">
            <v>0</v>
          </cell>
          <cell r="L2391">
            <v>0</v>
          </cell>
        </row>
        <row r="2392">
          <cell r="G2392" t="str">
            <v>22-04-162</v>
          </cell>
          <cell r="H2392">
            <v>93221.26210460384</v>
          </cell>
          <cell r="I2392">
            <v>776.89665207692303</v>
          </cell>
          <cell r="J2392">
            <v>66547.81038329615</v>
          </cell>
          <cell r="K2392">
            <v>25896.55506923077</v>
          </cell>
          <cell r="L2392">
            <v>0</v>
          </cell>
        </row>
        <row r="2393">
          <cell r="I2393">
            <v>0</v>
          </cell>
          <cell r="J2393">
            <v>0</v>
          </cell>
          <cell r="K2393">
            <v>0</v>
          </cell>
          <cell r="L2393">
            <v>0</v>
          </cell>
        </row>
        <row r="2394">
          <cell r="G2394">
            <v>1</v>
          </cell>
          <cell r="H2394">
            <v>55000</v>
          </cell>
          <cell r="I2394">
            <v>0</v>
          </cell>
          <cell r="J2394">
            <v>55000</v>
          </cell>
          <cell r="K2394">
            <v>0</v>
          </cell>
          <cell r="L2394">
            <v>0</v>
          </cell>
        </row>
        <row r="2395">
          <cell r="G2395">
            <v>0.125</v>
          </cell>
          <cell r="H2395">
            <v>90000</v>
          </cell>
          <cell r="I2395">
            <v>0</v>
          </cell>
          <cell r="J2395">
            <v>11250</v>
          </cell>
          <cell r="K2395">
            <v>0</v>
          </cell>
          <cell r="L2395">
            <v>0</v>
          </cell>
        </row>
        <row r="2396">
          <cell r="G2396">
            <v>5.0186000000000002</v>
          </cell>
          <cell r="H2396">
            <v>5160.1153846153848</v>
          </cell>
          <cell r="I2396">
            <v>0</v>
          </cell>
          <cell r="J2396">
            <v>0</v>
          </cell>
          <cell r="K2396">
            <v>25896.55506923077</v>
          </cell>
          <cell r="L2396">
            <v>0</v>
          </cell>
        </row>
        <row r="2397">
          <cell r="G2397">
            <v>1.1499999999999999</v>
          </cell>
          <cell r="H2397">
            <v>25896.55506923077</v>
          </cell>
          <cell r="I2397">
            <v>0</v>
          </cell>
          <cell r="J2397">
            <v>297.81038329615382</v>
          </cell>
          <cell r="K2397">
            <v>0</v>
          </cell>
          <cell r="L2397">
            <v>0</v>
          </cell>
        </row>
        <row r="2398">
          <cell r="G2398">
            <v>3</v>
          </cell>
          <cell r="H2398">
            <v>25896.55506923077</v>
          </cell>
          <cell r="I2398">
            <v>776.89665207692303</v>
          </cell>
          <cell r="J2398">
            <v>0</v>
          </cell>
          <cell r="K2398">
            <v>0</v>
          </cell>
          <cell r="L2398">
            <v>0</v>
          </cell>
        </row>
        <row r="2399">
          <cell r="G2399" t="str">
            <v>22-04-164</v>
          </cell>
          <cell r="H2399">
            <v>93221.26210460384</v>
          </cell>
          <cell r="I2399">
            <v>776.89665207692303</v>
          </cell>
          <cell r="J2399">
            <v>66547.81038329615</v>
          </cell>
          <cell r="K2399">
            <v>25896.55506923077</v>
          </cell>
          <cell r="L2399">
            <v>0</v>
          </cell>
        </row>
        <row r="2400">
          <cell r="I2400">
            <v>0</v>
          </cell>
          <cell r="J2400">
            <v>0</v>
          </cell>
          <cell r="K2400">
            <v>0</v>
          </cell>
          <cell r="L2400">
            <v>0</v>
          </cell>
        </row>
        <row r="2401">
          <cell r="G2401">
            <v>1</v>
          </cell>
          <cell r="H2401">
            <v>55000</v>
          </cell>
          <cell r="I2401">
            <v>0</v>
          </cell>
          <cell r="J2401">
            <v>55000</v>
          </cell>
          <cell r="K2401">
            <v>0</v>
          </cell>
          <cell r="L2401">
            <v>0</v>
          </cell>
        </row>
        <row r="2402">
          <cell r="G2402">
            <v>0.125</v>
          </cell>
          <cell r="H2402">
            <v>90000</v>
          </cell>
          <cell r="I2402">
            <v>0</v>
          </cell>
          <cell r="J2402">
            <v>11250</v>
          </cell>
          <cell r="K2402">
            <v>0</v>
          </cell>
          <cell r="L2402">
            <v>0</v>
          </cell>
        </row>
        <row r="2403">
          <cell r="G2403">
            <v>5.0186000000000002</v>
          </cell>
          <cell r="H2403">
            <v>5160.1153846153848</v>
          </cell>
          <cell r="I2403">
            <v>0</v>
          </cell>
          <cell r="J2403">
            <v>0</v>
          </cell>
          <cell r="K2403">
            <v>25896.55506923077</v>
          </cell>
          <cell r="L2403">
            <v>0</v>
          </cell>
        </row>
        <row r="2404">
          <cell r="G2404">
            <v>1.1499999999999999</v>
          </cell>
          <cell r="H2404">
            <v>25896.55506923077</v>
          </cell>
          <cell r="I2404">
            <v>0</v>
          </cell>
          <cell r="J2404">
            <v>297.81038329615382</v>
          </cell>
          <cell r="K2404">
            <v>0</v>
          </cell>
          <cell r="L2404">
            <v>0</v>
          </cell>
        </row>
        <row r="2405">
          <cell r="G2405">
            <v>3</v>
          </cell>
          <cell r="H2405">
            <v>25896.55506923077</v>
          </cell>
          <cell r="I2405">
            <v>776.89665207692303</v>
          </cell>
          <cell r="J2405">
            <v>0</v>
          </cell>
          <cell r="K2405">
            <v>0</v>
          </cell>
          <cell r="L2405">
            <v>0</v>
          </cell>
        </row>
        <row r="2406">
          <cell r="G2406" t="str">
            <v>22-04-166</v>
          </cell>
          <cell r="H2406">
            <v>93221.26210460384</v>
          </cell>
          <cell r="I2406">
            <v>776.89665207692303</v>
          </cell>
          <cell r="J2406">
            <v>66547.81038329615</v>
          </cell>
          <cell r="K2406">
            <v>25896.55506923077</v>
          </cell>
          <cell r="L2406">
            <v>0</v>
          </cell>
        </row>
        <row r="2407">
          <cell r="I2407">
            <v>0</v>
          </cell>
          <cell r="J2407">
            <v>0</v>
          </cell>
          <cell r="K2407">
            <v>0</v>
          </cell>
          <cell r="L2407">
            <v>0</v>
          </cell>
        </row>
        <row r="2408">
          <cell r="G2408">
            <v>3.4875000000000003</v>
          </cell>
          <cell r="H2408">
            <v>18000</v>
          </cell>
          <cell r="I2408">
            <v>0</v>
          </cell>
          <cell r="J2408">
            <v>62775.000000000007</v>
          </cell>
          <cell r="K2408">
            <v>0</v>
          </cell>
          <cell r="L2408">
            <v>0</v>
          </cell>
        </row>
        <row r="2409">
          <cell r="G2409">
            <v>70</v>
          </cell>
          <cell r="H2409">
            <v>2433.4776000000002</v>
          </cell>
          <cell r="I2409">
            <v>0</v>
          </cell>
          <cell r="J2409">
            <v>170343.432</v>
          </cell>
          <cell r="K2409">
            <v>0</v>
          </cell>
          <cell r="L2409">
            <v>0</v>
          </cell>
        </row>
        <row r="2410">
          <cell r="G2410">
            <v>0.14420000000000002</v>
          </cell>
          <cell r="H2410">
            <v>225574.19865384616</v>
          </cell>
          <cell r="I2410">
            <v>5326.1712000000007</v>
          </cell>
          <cell r="J2410">
            <v>24630.802000000003</v>
          </cell>
          <cell r="K2410">
            <v>2570.8262458846157</v>
          </cell>
          <cell r="L2410">
            <v>0</v>
          </cell>
        </row>
        <row r="2411">
          <cell r="G2411">
            <v>70</v>
          </cell>
          <cell r="H2411">
            <v>77.274974238328667</v>
          </cell>
          <cell r="I2411">
            <v>0</v>
          </cell>
          <cell r="J2411">
            <v>0</v>
          </cell>
          <cell r="K2411">
            <v>0</v>
          </cell>
          <cell r="L2411">
            <v>5409.2481966830064</v>
          </cell>
        </row>
        <row r="2412">
          <cell r="G2412">
            <v>3.3353242005611634E-2</v>
          </cell>
          <cell r="H2412">
            <v>46500</v>
          </cell>
          <cell r="I2412">
            <v>0</v>
          </cell>
          <cell r="J2412">
            <v>1550.9257532609411</v>
          </cell>
          <cell r="K2412">
            <v>0</v>
          </cell>
          <cell r="L2412">
            <v>0</v>
          </cell>
        </row>
        <row r="2413">
          <cell r="G2413">
            <v>8.8992000000000002E-2</v>
          </cell>
          <cell r="H2413">
            <v>271367.72653846152</v>
          </cell>
          <cell r="I2413">
            <v>3460.0089600000001</v>
          </cell>
          <cell r="J2413">
            <v>18992.0052</v>
          </cell>
          <cell r="K2413">
            <v>1697.5425601107693</v>
          </cell>
          <cell r="L2413">
            <v>0</v>
          </cell>
        </row>
        <row r="2414">
          <cell r="G2414">
            <v>0.18</v>
          </cell>
          <cell r="H2414">
            <v>48215.520000000004</v>
          </cell>
          <cell r="I2414">
            <v>8678.7936000000009</v>
          </cell>
          <cell r="J2414">
            <v>0</v>
          </cell>
          <cell r="K2414">
            <v>0</v>
          </cell>
          <cell r="L2414">
            <v>0</v>
          </cell>
        </row>
        <row r="2415">
          <cell r="G2415">
            <v>8.8992000000000002E-2</v>
          </cell>
          <cell r="H2415">
            <v>4800</v>
          </cell>
          <cell r="I2415">
            <v>0</v>
          </cell>
          <cell r="J2415">
            <v>0</v>
          </cell>
          <cell r="K2415">
            <v>0</v>
          </cell>
          <cell r="L2415">
            <v>427.16160000000002</v>
          </cell>
        </row>
        <row r="2416">
          <cell r="G2416">
            <v>7.7145000000000001</v>
          </cell>
          <cell r="H2416">
            <v>8600.1923076923085</v>
          </cell>
          <cell r="I2416">
            <v>0</v>
          </cell>
          <cell r="J2416">
            <v>0</v>
          </cell>
          <cell r="K2416">
            <v>66346.183557692304</v>
          </cell>
          <cell r="L2416">
            <v>0</v>
          </cell>
        </row>
        <row r="2417">
          <cell r="G2417">
            <v>15.429</v>
          </cell>
          <cell r="H2417">
            <v>4300.0961538461543</v>
          </cell>
          <cell r="I2417">
            <v>0</v>
          </cell>
          <cell r="J2417">
            <v>0</v>
          </cell>
          <cell r="K2417">
            <v>66346.183557692304</v>
          </cell>
          <cell r="L2417">
            <v>0</v>
          </cell>
        </row>
        <row r="2418">
          <cell r="G2418">
            <v>1.1499999999999999</v>
          </cell>
          <cell r="H2418">
            <v>142797.145718063</v>
          </cell>
          <cell r="I2418">
            <v>0</v>
          </cell>
          <cell r="J2418">
            <v>1642.1671757577244</v>
          </cell>
          <cell r="K2418">
            <v>0</v>
          </cell>
          <cell r="L2418">
            <v>0</v>
          </cell>
        </row>
        <row r="2419">
          <cell r="G2419">
            <v>3</v>
          </cell>
          <cell r="H2419">
            <v>142797.145718063</v>
          </cell>
          <cell r="I2419">
            <v>4283.9143715418895</v>
          </cell>
          <cell r="J2419">
            <v>0</v>
          </cell>
          <cell r="K2419">
            <v>0</v>
          </cell>
          <cell r="L2419">
            <v>0</v>
          </cell>
        </row>
        <row r="2420">
          <cell r="G2420" t="str">
            <v>22-04-170</v>
          </cell>
          <cell r="H2420">
            <v>444480.36597862351</v>
          </cell>
          <cell r="I2420">
            <v>21748.888131541891</v>
          </cell>
          <cell r="J2420">
            <v>279934.33212901861</v>
          </cell>
          <cell r="K2420">
            <v>136960.73592137999</v>
          </cell>
          <cell r="L2420">
            <v>5836.4097966830068</v>
          </cell>
        </row>
        <row r="2421">
          <cell r="I2421">
            <v>0</v>
          </cell>
          <cell r="J2421">
            <v>0</v>
          </cell>
          <cell r="K2421">
            <v>0</v>
          </cell>
          <cell r="L2421">
            <v>0</v>
          </cell>
        </row>
        <row r="2422">
          <cell r="G2422">
            <v>3.3142820747668065</v>
          </cell>
          <cell r="H2422">
            <v>18000</v>
          </cell>
          <cell r="I2422">
            <v>0</v>
          </cell>
          <cell r="J2422">
            <v>59657.077345802514</v>
          </cell>
          <cell r="K2422">
            <v>0</v>
          </cell>
          <cell r="L2422">
            <v>0</v>
          </cell>
        </row>
        <row r="2423">
          <cell r="G2423">
            <v>56</v>
          </cell>
          <cell r="H2423">
            <v>2433.4776000000002</v>
          </cell>
          <cell r="I2423">
            <v>0</v>
          </cell>
          <cell r="J2423">
            <v>136274.74560000002</v>
          </cell>
          <cell r="K2423">
            <v>0</v>
          </cell>
          <cell r="L2423">
            <v>0</v>
          </cell>
        </row>
        <row r="2424">
          <cell r="G2424">
            <v>0.11536000000000002</v>
          </cell>
          <cell r="H2424">
            <v>225574.19865384616</v>
          </cell>
          <cell r="I2424">
            <v>4260.9369600000009</v>
          </cell>
          <cell r="J2424">
            <v>19704.641600000003</v>
          </cell>
          <cell r="K2424">
            <v>2056.6609967076924</v>
          </cell>
          <cell r="L2424">
            <v>0</v>
          </cell>
        </row>
        <row r="2425">
          <cell r="G2425">
            <v>56</v>
          </cell>
          <cell r="H2425">
            <v>77.274974238328667</v>
          </cell>
          <cell r="I2425">
            <v>0</v>
          </cell>
          <cell r="J2425">
            <v>0</v>
          </cell>
          <cell r="K2425">
            <v>0</v>
          </cell>
          <cell r="L2425">
            <v>4327.3985573464051</v>
          </cell>
        </row>
        <row r="2426">
          <cell r="G2426">
            <v>3.3353242005611634E-2</v>
          </cell>
          <cell r="H2426">
            <v>46500</v>
          </cell>
          <cell r="I2426">
            <v>0</v>
          </cell>
          <cell r="J2426">
            <v>1550.9257532609411</v>
          </cell>
          <cell r="K2426">
            <v>0</v>
          </cell>
          <cell r="L2426">
            <v>0</v>
          </cell>
        </row>
        <row r="2427">
          <cell r="G2427">
            <v>6.9894153357065725E-2</v>
          </cell>
          <cell r="H2427">
            <v>271367.72653846152</v>
          </cell>
          <cell r="I2427">
            <v>2717.4846825227155</v>
          </cell>
          <cell r="J2427">
            <v>14916.286003314788</v>
          </cell>
          <cell r="K2427">
            <v>1333.2468090000007</v>
          </cell>
          <cell r="L2427">
            <v>0</v>
          </cell>
        </row>
        <row r="2428">
          <cell r="G2428">
            <v>0.1413716694115407</v>
          </cell>
          <cell r="H2428">
            <v>48215.520000000004</v>
          </cell>
          <cell r="I2428">
            <v>6816.3085539455296</v>
          </cell>
          <cell r="J2428">
            <v>0</v>
          </cell>
          <cell r="K2428">
            <v>0</v>
          </cell>
          <cell r="L2428">
            <v>0</v>
          </cell>
        </row>
        <row r="2429">
          <cell r="G2429">
            <v>6.9894153357065725E-2</v>
          </cell>
          <cell r="H2429">
            <v>4800</v>
          </cell>
          <cell r="I2429">
            <v>0</v>
          </cell>
          <cell r="J2429">
            <v>0</v>
          </cell>
          <cell r="K2429">
            <v>0</v>
          </cell>
          <cell r="L2429">
            <v>335.49193611391547</v>
          </cell>
        </row>
        <row r="2430">
          <cell r="G2430">
            <v>7.7145000000000001</v>
          </cell>
          <cell r="H2430">
            <v>8600.1923076923085</v>
          </cell>
          <cell r="I2430">
            <v>0</v>
          </cell>
          <cell r="J2430">
            <v>0</v>
          </cell>
          <cell r="K2430">
            <v>66346.183557692304</v>
          </cell>
          <cell r="L2430">
            <v>0</v>
          </cell>
        </row>
        <row r="2431">
          <cell r="G2431">
            <v>15.429</v>
          </cell>
          <cell r="H2431">
            <v>4300.0961538461543</v>
          </cell>
          <cell r="I2431">
            <v>0</v>
          </cell>
          <cell r="J2431">
            <v>0</v>
          </cell>
          <cell r="K2431">
            <v>66346.183557692304</v>
          </cell>
          <cell r="L2431">
            <v>0</v>
          </cell>
        </row>
        <row r="2432">
          <cell r="G2432">
            <v>1.1499999999999999</v>
          </cell>
          <cell r="H2432">
            <v>140745.16541455264</v>
          </cell>
          <cell r="I2432">
            <v>0</v>
          </cell>
          <cell r="J2432">
            <v>1618.5694022673551</v>
          </cell>
          <cell r="K2432">
            <v>0</v>
          </cell>
          <cell r="L2432">
            <v>0</v>
          </cell>
        </row>
        <row r="2433">
          <cell r="G2433">
            <v>3</v>
          </cell>
          <cell r="H2433">
            <v>140745.16541455264</v>
          </cell>
          <cell r="I2433">
            <v>4222.3549624365787</v>
          </cell>
          <cell r="J2433">
            <v>0</v>
          </cell>
          <cell r="K2433">
            <v>0</v>
          </cell>
          <cell r="L2433">
            <v>0</v>
          </cell>
        </row>
        <row r="2434">
          <cell r="G2434" t="str">
            <v>22-04-180</v>
          </cell>
          <cell r="H2434">
            <v>392484.49627810309</v>
          </cell>
          <cell r="I2434">
            <v>18017.085158904825</v>
          </cell>
          <cell r="J2434">
            <v>233722.24570464558</v>
          </cell>
          <cell r="K2434">
            <v>136082.27492109232</v>
          </cell>
          <cell r="L2434">
            <v>4662.8904934603206</v>
          </cell>
        </row>
        <row r="2435">
          <cell r="I2435">
            <v>0</v>
          </cell>
          <cell r="J2435">
            <v>0</v>
          </cell>
          <cell r="K2435">
            <v>0</v>
          </cell>
          <cell r="L2435">
            <v>0</v>
          </cell>
        </row>
        <row r="2436">
          <cell r="G2436">
            <v>19.477874452256717</v>
          </cell>
          <cell r="H2436">
            <v>18000</v>
          </cell>
          <cell r="I2436">
            <v>0</v>
          </cell>
          <cell r="J2436">
            <v>350601.74014062091</v>
          </cell>
          <cell r="K2436">
            <v>0</v>
          </cell>
          <cell r="L2436">
            <v>0</v>
          </cell>
        </row>
        <row r="2437">
          <cell r="G2437">
            <v>280</v>
          </cell>
          <cell r="H2437">
            <v>2433.4776000000002</v>
          </cell>
          <cell r="I2437">
            <v>0</v>
          </cell>
          <cell r="J2437">
            <v>681373.728</v>
          </cell>
          <cell r="K2437">
            <v>0</v>
          </cell>
          <cell r="L2437">
            <v>0</v>
          </cell>
        </row>
        <row r="2438">
          <cell r="G2438">
            <v>0.57680000000000009</v>
          </cell>
          <cell r="H2438">
            <v>225574.19865384616</v>
          </cell>
          <cell r="I2438">
            <v>21304.684800000003</v>
          </cell>
          <cell r="J2438">
            <v>98523.208000000013</v>
          </cell>
          <cell r="K2438">
            <v>10283.304983538463</v>
          </cell>
          <cell r="L2438">
            <v>0</v>
          </cell>
        </row>
        <row r="2439">
          <cell r="G2439">
            <v>280</v>
          </cell>
          <cell r="H2439">
            <v>77.274974238328667</v>
          </cell>
          <cell r="I2439">
            <v>0</v>
          </cell>
          <cell r="J2439">
            <v>0</v>
          </cell>
          <cell r="K2439">
            <v>0</v>
          </cell>
          <cell r="L2439">
            <v>21636.992786732026</v>
          </cell>
        </row>
        <row r="2440">
          <cell r="G2440">
            <v>3.3353242005611634E-2</v>
          </cell>
          <cell r="H2440">
            <v>46500</v>
          </cell>
          <cell r="I2440">
            <v>0</v>
          </cell>
          <cell r="J2440">
            <v>1550.9257532609411</v>
          </cell>
          <cell r="K2440">
            <v>0</v>
          </cell>
          <cell r="L2440">
            <v>0</v>
          </cell>
        </row>
        <row r="2441">
          <cell r="G2441">
            <v>0.18638440895217523</v>
          </cell>
          <cell r="H2441">
            <v>271367.72653846152</v>
          </cell>
          <cell r="I2441">
            <v>7246.6258200605726</v>
          </cell>
          <cell r="J2441">
            <v>39776.762675506099</v>
          </cell>
          <cell r="K2441">
            <v>3555.3248240000012</v>
          </cell>
          <cell r="L2441">
            <v>0</v>
          </cell>
        </row>
        <row r="2442">
          <cell r="G2442">
            <v>0.37699111843077515</v>
          </cell>
          <cell r="H2442">
            <v>48215.520000000004</v>
          </cell>
          <cell r="I2442">
            <v>18176.822810521411</v>
          </cell>
          <cell r="J2442">
            <v>0</v>
          </cell>
          <cell r="K2442">
            <v>0</v>
          </cell>
          <cell r="L2442">
            <v>0</v>
          </cell>
        </row>
        <row r="2443">
          <cell r="G2443">
            <v>0.18638440895217523</v>
          </cell>
          <cell r="H2443">
            <v>4800</v>
          </cell>
          <cell r="I2443">
            <v>0</v>
          </cell>
          <cell r="J2443">
            <v>0</v>
          </cell>
          <cell r="K2443">
            <v>0</v>
          </cell>
          <cell r="L2443">
            <v>894.64516297044111</v>
          </cell>
        </row>
        <row r="2444">
          <cell r="G2444">
            <v>28.593499999999999</v>
          </cell>
          <cell r="H2444">
            <v>8600.1923076923085</v>
          </cell>
          <cell r="I2444">
            <v>0</v>
          </cell>
          <cell r="J2444">
            <v>0</v>
          </cell>
          <cell r="K2444">
            <v>245909.59874999998</v>
          </cell>
          <cell r="L2444">
            <v>0</v>
          </cell>
        </row>
        <row r="2445">
          <cell r="G2445">
            <v>57.186999999999998</v>
          </cell>
          <cell r="H2445">
            <v>4300.0961538461543</v>
          </cell>
          <cell r="I2445">
            <v>0</v>
          </cell>
          <cell r="J2445">
            <v>0</v>
          </cell>
          <cell r="K2445">
            <v>245909.59874999998</v>
          </cell>
          <cell r="L2445">
            <v>0</v>
          </cell>
        </row>
        <row r="2446">
          <cell r="G2446">
            <v>1.1499999999999999</v>
          </cell>
          <cell r="H2446">
            <v>528189.46525724092</v>
          </cell>
          <cell r="I2446">
            <v>0</v>
          </cell>
          <cell r="J2446">
            <v>6074.1788504582701</v>
          </cell>
          <cell r="K2446">
            <v>0</v>
          </cell>
          <cell r="L2446">
            <v>0</v>
          </cell>
        </row>
        <row r="2447">
          <cell r="G2447">
            <v>3</v>
          </cell>
          <cell r="H2447">
            <v>528189.46525724092</v>
          </cell>
          <cell r="I2447">
            <v>15845.683957717229</v>
          </cell>
          <cell r="J2447">
            <v>0</v>
          </cell>
          <cell r="K2447">
            <v>0</v>
          </cell>
          <cell r="L2447">
            <v>0</v>
          </cell>
        </row>
        <row r="2448">
          <cell r="G2448" t="str">
            <v>22-04-190</v>
          </cell>
          <cell r="H2448">
            <v>1768663.8260653864</v>
          </cell>
          <cell r="I2448">
            <v>62573.81738829922</v>
          </cell>
          <cell r="J2448">
            <v>1177900.5434198463</v>
          </cell>
          <cell r="K2448">
            <v>505657.82730753842</v>
          </cell>
          <cell r="L2448">
            <v>22531.637949702468</v>
          </cell>
        </row>
        <row r="2449">
          <cell r="I2449">
            <v>0</v>
          </cell>
          <cell r="J2449">
            <v>0</v>
          </cell>
          <cell r="K2449">
            <v>0</v>
          </cell>
          <cell r="L2449">
            <v>0</v>
          </cell>
        </row>
        <row r="2450">
          <cell r="G2450">
            <v>0.5</v>
          </cell>
          <cell r="H2450">
            <v>5416.04</v>
          </cell>
          <cell r="I2450">
            <v>0</v>
          </cell>
          <cell r="J2450">
            <v>2708.02</v>
          </cell>
          <cell r="K2450">
            <v>0</v>
          </cell>
          <cell r="L2450">
            <v>0</v>
          </cell>
        </row>
        <row r="2451">
          <cell r="G2451">
            <v>4</v>
          </cell>
          <cell r="H2451">
            <v>5160.1153846153848</v>
          </cell>
          <cell r="I2451">
            <v>0</v>
          </cell>
          <cell r="J2451">
            <v>0</v>
          </cell>
          <cell r="K2451">
            <v>20640.461538461539</v>
          </cell>
          <cell r="L2451">
            <v>0</v>
          </cell>
        </row>
        <row r="2452">
          <cell r="G2452">
            <v>24</v>
          </cell>
          <cell r="H2452">
            <v>4300.0961538461543</v>
          </cell>
          <cell r="I2452">
            <v>0</v>
          </cell>
          <cell r="J2452">
            <v>0</v>
          </cell>
          <cell r="K2452">
            <v>103202.30769230769</v>
          </cell>
          <cell r="L2452">
            <v>0</v>
          </cell>
        </row>
        <row r="2453">
          <cell r="G2453">
            <v>5</v>
          </cell>
          <cell r="H2453">
            <v>10950</v>
          </cell>
          <cell r="I2453">
            <v>54750</v>
          </cell>
          <cell r="J2453">
            <v>0</v>
          </cell>
          <cell r="K2453">
            <v>0</v>
          </cell>
          <cell r="L2453">
            <v>0</v>
          </cell>
        </row>
        <row r="2454">
          <cell r="G2454">
            <v>1.1499999999999999</v>
          </cell>
          <cell r="H2454">
            <v>123842.76923076922</v>
          </cell>
          <cell r="I2454">
            <v>0</v>
          </cell>
          <cell r="J2454">
            <v>1424.1918461538457</v>
          </cell>
          <cell r="K2454">
            <v>0</v>
          </cell>
          <cell r="L2454">
            <v>0</v>
          </cell>
        </row>
        <row r="2455">
          <cell r="G2455">
            <v>3</v>
          </cell>
          <cell r="H2455">
            <v>123842.76923076922</v>
          </cell>
          <cell r="I2455">
            <v>3715.2830769230764</v>
          </cell>
          <cell r="J2455">
            <v>0</v>
          </cell>
          <cell r="K2455">
            <v>0</v>
          </cell>
          <cell r="L2455">
            <v>0</v>
          </cell>
        </row>
        <row r="2456">
          <cell r="G2456" t="str">
            <v>22-04-200</v>
          </cell>
          <cell r="H2456">
            <v>186440.26415384613</v>
          </cell>
          <cell r="I2456">
            <v>58465.283076923079</v>
          </cell>
          <cell r="J2456">
            <v>4132.2118461538457</v>
          </cell>
          <cell r="K2456">
            <v>123842.76923076922</v>
          </cell>
          <cell r="L2456">
            <v>0</v>
          </cell>
        </row>
        <row r="2457">
          <cell r="I2457">
            <v>0</v>
          </cell>
          <cell r="J2457">
            <v>0</v>
          </cell>
          <cell r="K2457">
            <v>0</v>
          </cell>
          <cell r="L2457">
            <v>0</v>
          </cell>
        </row>
        <row r="2458">
          <cell r="G2458">
            <v>0.01</v>
          </cell>
          <cell r="H2458">
            <v>2199.3599999999997</v>
          </cell>
          <cell r="I2458">
            <v>0</v>
          </cell>
          <cell r="J2458">
            <v>21.993600000000001</v>
          </cell>
          <cell r="K2458">
            <v>0</v>
          </cell>
          <cell r="L2458">
            <v>0</v>
          </cell>
        </row>
        <row r="2459">
          <cell r="G2459">
            <v>0.7</v>
          </cell>
          <cell r="H2459">
            <v>885</v>
          </cell>
          <cell r="I2459">
            <v>619.5</v>
          </cell>
          <cell r="J2459">
            <v>0</v>
          </cell>
          <cell r="K2459">
            <v>0</v>
          </cell>
          <cell r="L2459">
            <v>0</v>
          </cell>
        </row>
        <row r="2460">
          <cell r="G2460">
            <v>0.02</v>
          </cell>
          <cell r="H2460">
            <v>2568.2400000000002</v>
          </cell>
          <cell r="I2460">
            <v>0</v>
          </cell>
          <cell r="J2460">
            <v>51.364800000000002</v>
          </cell>
          <cell r="K2460">
            <v>0</v>
          </cell>
          <cell r="L2460">
            <v>0</v>
          </cell>
        </row>
        <row r="2461">
          <cell r="G2461">
            <v>0.15</v>
          </cell>
          <cell r="H2461">
            <v>8600.1923076923085</v>
          </cell>
          <cell r="I2461">
            <v>0</v>
          </cell>
          <cell r="J2461">
            <v>0</v>
          </cell>
          <cell r="K2461">
            <v>1290.0288461538462</v>
          </cell>
          <cell r="L2461">
            <v>0</v>
          </cell>
        </row>
        <row r="2462">
          <cell r="G2462">
            <v>1.1499999999999999</v>
          </cell>
          <cell r="H2462">
            <v>1290.0288461538462</v>
          </cell>
          <cell r="I2462">
            <v>0</v>
          </cell>
          <cell r="J2462">
            <v>14.83533173076923</v>
          </cell>
          <cell r="K2462">
            <v>0</v>
          </cell>
          <cell r="L2462">
            <v>0</v>
          </cell>
        </row>
        <row r="2463">
          <cell r="G2463">
            <v>2</v>
          </cell>
          <cell r="H2463">
            <v>1290.0288461538462</v>
          </cell>
          <cell r="I2463">
            <v>25.800576923076925</v>
          </cell>
          <cell r="J2463">
            <v>0</v>
          </cell>
          <cell r="K2463">
            <v>0</v>
          </cell>
          <cell r="L2463">
            <v>0</v>
          </cell>
        </row>
        <row r="2464">
          <cell r="G2464" t="str">
            <v>22-06-010</v>
          </cell>
          <cell r="H2464">
            <v>2023.5231548076924</v>
          </cell>
          <cell r="I2464">
            <v>645.30057692307696</v>
          </cell>
          <cell r="J2464">
            <v>88.19373173076923</v>
          </cell>
          <cell r="K2464">
            <v>1290.0288461538462</v>
          </cell>
          <cell r="L2464">
            <v>0</v>
          </cell>
        </row>
        <row r="2465">
          <cell r="I2465">
            <v>0</v>
          </cell>
          <cell r="J2465">
            <v>0</v>
          </cell>
          <cell r="K2465">
            <v>0</v>
          </cell>
          <cell r="L2465">
            <v>0</v>
          </cell>
        </row>
        <row r="2466">
          <cell r="G2466">
            <v>1.841</v>
          </cell>
          <cell r="H2466">
            <v>5160.1153846153848</v>
          </cell>
          <cell r="I2466">
            <v>0</v>
          </cell>
          <cell r="J2466">
            <v>0</v>
          </cell>
          <cell r="K2466">
            <v>9499.7724230769236</v>
          </cell>
          <cell r="L2466">
            <v>0</v>
          </cell>
        </row>
        <row r="2467">
          <cell r="G2467">
            <v>1.2568999999999999</v>
          </cell>
          <cell r="H2467">
            <v>4300.0961538461543</v>
          </cell>
          <cell r="I2467">
            <v>0</v>
          </cell>
          <cell r="J2467">
            <v>0</v>
          </cell>
          <cell r="K2467">
            <v>5404.7908557692299</v>
          </cell>
          <cell r="L2467">
            <v>0</v>
          </cell>
        </row>
        <row r="2468">
          <cell r="G2468">
            <v>0.75</v>
          </cell>
          <cell r="H2468">
            <v>4300.0961538461543</v>
          </cell>
          <cell r="I2468">
            <v>0</v>
          </cell>
          <cell r="J2468">
            <v>0</v>
          </cell>
          <cell r="K2468">
            <v>3225.0721153846152</v>
          </cell>
          <cell r="L2468">
            <v>0</v>
          </cell>
        </row>
        <row r="2469">
          <cell r="G2469">
            <v>0.4695414847161572</v>
          </cell>
          <cell r="H2469">
            <v>10950</v>
          </cell>
          <cell r="I2469">
            <v>5141.4792576419213</v>
          </cell>
          <cell r="J2469">
            <v>0</v>
          </cell>
          <cell r="K2469">
            <v>0</v>
          </cell>
          <cell r="L2469">
            <v>0</v>
          </cell>
        </row>
        <row r="2470">
          <cell r="G2470">
            <v>1.1499999999999999</v>
          </cell>
          <cell r="H2470">
            <v>18129.635394230769</v>
          </cell>
          <cell r="I2470">
            <v>0</v>
          </cell>
          <cell r="J2470">
            <v>208.49080703365382</v>
          </cell>
          <cell r="K2470">
            <v>0</v>
          </cell>
          <cell r="L2470">
            <v>0</v>
          </cell>
        </row>
        <row r="2471">
          <cell r="G2471">
            <v>2</v>
          </cell>
          <cell r="H2471">
            <v>18129.635394230769</v>
          </cell>
          <cell r="I2471">
            <v>362.59270788461538</v>
          </cell>
          <cell r="J2471">
            <v>0</v>
          </cell>
          <cell r="K2471">
            <v>0</v>
          </cell>
          <cell r="L2471">
            <v>0</v>
          </cell>
        </row>
        <row r="2472">
          <cell r="G2472" t="str">
            <v>22-06-020</v>
          </cell>
          <cell r="H2472">
            <v>23842.19816679096</v>
          </cell>
          <cell r="I2472">
            <v>5504.0719655265366</v>
          </cell>
          <cell r="J2472">
            <v>208.49080703365382</v>
          </cell>
          <cell r="K2472">
            <v>18129.635394230769</v>
          </cell>
          <cell r="L2472">
            <v>0</v>
          </cell>
        </row>
        <row r="2473">
          <cell r="I2473">
            <v>0</v>
          </cell>
          <cell r="J2473">
            <v>0</v>
          </cell>
          <cell r="K2473">
            <v>0</v>
          </cell>
          <cell r="L2473">
            <v>0</v>
          </cell>
        </row>
        <row r="2474">
          <cell r="G2474">
            <v>7.0000000000000007E-2</v>
          </cell>
          <cell r="H2474">
            <v>44660</v>
          </cell>
          <cell r="I2474">
            <v>3126.2000000000003</v>
          </cell>
          <cell r="J2474">
            <v>0</v>
          </cell>
          <cell r="K2474">
            <v>0</v>
          </cell>
          <cell r="L2474">
            <v>0</v>
          </cell>
        </row>
        <row r="2475">
          <cell r="G2475">
            <v>1.0447</v>
          </cell>
          <cell r="H2475">
            <v>5160.1153846153848</v>
          </cell>
          <cell r="I2475">
            <v>0</v>
          </cell>
          <cell r="J2475">
            <v>0</v>
          </cell>
          <cell r="K2475">
            <v>5390.7725423076918</v>
          </cell>
          <cell r="L2475">
            <v>0</v>
          </cell>
        </row>
        <row r="2476">
          <cell r="G2476">
            <v>1.1499999999999999</v>
          </cell>
          <cell r="H2476">
            <v>5390.7725423076918</v>
          </cell>
          <cell r="I2476">
            <v>0</v>
          </cell>
          <cell r="J2476">
            <v>61.993884236538449</v>
          </cell>
          <cell r="K2476">
            <v>0</v>
          </cell>
          <cell r="L2476">
            <v>0</v>
          </cell>
        </row>
        <row r="2477">
          <cell r="G2477">
            <v>2</v>
          </cell>
          <cell r="H2477">
            <v>5390.7725423076918</v>
          </cell>
          <cell r="I2477">
            <v>107.81545084615384</v>
          </cell>
          <cell r="J2477">
            <v>0</v>
          </cell>
          <cell r="K2477">
            <v>0</v>
          </cell>
          <cell r="L2477">
            <v>0</v>
          </cell>
        </row>
        <row r="2478">
          <cell r="G2478" t="str">
            <v>22-06-030</v>
          </cell>
          <cell r="H2478">
            <v>8686.7818773903855</v>
          </cell>
          <cell r="I2478">
            <v>3234.0154508461542</v>
          </cell>
          <cell r="J2478">
            <v>61.993884236538449</v>
          </cell>
          <cell r="K2478">
            <v>5390.7725423076918</v>
          </cell>
          <cell r="L2478">
            <v>0</v>
          </cell>
        </row>
        <row r="2479">
          <cell r="I2479">
            <v>0</v>
          </cell>
          <cell r="J2479">
            <v>0</v>
          </cell>
          <cell r="K2479">
            <v>0</v>
          </cell>
          <cell r="L2479">
            <v>0</v>
          </cell>
        </row>
        <row r="2480">
          <cell r="G2480">
            <v>1.03</v>
          </cell>
          <cell r="H2480">
            <v>271367.72653846152</v>
          </cell>
          <cell r="I2480">
            <v>40046.400000000001</v>
          </cell>
          <cell r="J2480">
            <v>219814.875</v>
          </cell>
          <cell r="K2480">
            <v>19647.483334615386</v>
          </cell>
          <cell r="L2480">
            <v>0</v>
          </cell>
        </row>
        <row r="2481">
          <cell r="G2481">
            <v>4.5</v>
          </cell>
          <cell r="H2481">
            <v>8600.1923076923085</v>
          </cell>
          <cell r="I2481">
            <v>0</v>
          </cell>
          <cell r="J2481">
            <v>0</v>
          </cell>
          <cell r="K2481">
            <v>38700.865384615383</v>
          </cell>
          <cell r="L2481">
            <v>0</v>
          </cell>
        </row>
        <row r="2482">
          <cell r="G2482">
            <v>13.5</v>
          </cell>
          <cell r="H2482">
            <v>4300.0961538461543</v>
          </cell>
          <cell r="I2482">
            <v>0</v>
          </cell>
          <cell r="J2482">
            <v>0</v>
          </cell>
          <cell r="K2482">
            <v>58051.298076923078</v>
          </cell>
          <cell r="L2482">
            <v>0</v>
          </cell>
        </row>
        <row r="2483">
          <cell r="G2483">
            <v>0.125</v>
          </cell>
          <cell r="H2483">
            <v>36331.200000000004</v>
          </cell>
          <cell r="I2483">
            <v>4541.4000000000005</v>
          </cell>
          <cell r="J2483">
            <v>0</v>
          </cell>
          <cell r="K2483">
            <v>0</v>
          </cell>
          <cell r="L2483">
            <v>0</v>
          </cell>
        </row>
        <row r="2484">
          <cell r="G2484">
            <v>1.03</v>
          </cell>
          <cell r="H2484">
            <v>4800</v>
          </cell>
          <cell r="I2484">
            <v>0</v>
          </cell>
          <cell r="J2484">
            <v>0</v>
          </cell>
          <cell r="K2484">
            <v>0</v>
          </cell>
          <cell r="L2484">
            <v>4944</v>
          </cell>
        </row>
        <row r="2485">
          <cell r="G2485">
            <v>1.1499999999999999</v>
          </cell>
          <cell r="H2485">
            <v>121343.64679615384</v>
          </cell>
          <cell r="I2485">
            <v>0</v>
          </cell>
          <cell r="J2485">
            <v>1395.4519381557691</v>
          </cell>
          <cell r="K2485">
            <v>0</v>
          </cell>
          <cell r="L2485">
            <v>0</v>
          </cell>
        </row>
        <row r="2486">
          <cell r="G2486">
            <v>3</v>
          </cell>
          <cell r="H2486">
            <v>121343.64679615384</v>
          </cell>
          <cell r="I2486">
            <v>3640.3094038846152</v>
          </cell>
          <cell r="J2486">
            <v>0</v>
          </cell>
          <cell r="K2486">
            <v>0</v>
          </cell>
          <cell r="L2486">
            <v>0</v>
          </cell>
        </row>
        <row r="2487">
          <cell r="G2487" t="str">
            <v>22-06-040</v>
          </cell>
          <cell r="H2487">
            <v>390782.08313819428</v>
          </cell>
          <cell r="I2487">
            <v>48228.10940388462</v>
          </cell>
          <cell r="J2487">
            <v>221210.32693815578</v>
          </cell>
          <cell r="K2487">
            <v>116399.64679615384</v>
          </cell>
          <cell r="L2487">
            <v>4944</v>
          </cell>
        </row>
        <row r="2488">
          <cell r="I2488">
            <v>0</v>
          </cell>
          <cell r="J2488">
            <v>0</v>
          </cell>
          <cell r="K2488">
            <v>0</v>
          </cell>
          <cell r="L2488">
            <v>0</v>
          </cell>
        </row>
        <row r="2489">
          <cell r="G2489">
            <v>1.03</v>
          </cell>
          <cell r="H2489">
            <v>271367.72653846152</v>
          </cell>
          <cell r="I2489">
            <v>40046.400000000001</v>
          </cell>
          <cell r="J2489">
            <v>219814.875</v>
          </cell>
          <cell r="K2489">
            <v>19647.483334615386</v>
          </cell>
          <cell r="L2489">
            <v>0</v>
          </cell>
        </row>
        <row r="2490">
          <cell r="G2490">
            <v>4.5580999999999996</v>
          </cell>
          <cell r="H2490">
            <v>8600.1923076923085</v>
          </cell>
          <cell r="I2490">
            <v>0</v>
          </cell>
          <cell r="J2490">
            <v>0</v>
          </cell>
          <cell r="K2490">
            <v>39200.536557692307</v>
          </cell>
          <cell r="L2490">
            <v>0</v>
          </cell>
        </row>
        <row r="2491">
          <cell r="G2491">
            <v>13.674299999999999</v>
          </cell>
          <cell r="H2491">
            <v>4300.0961538461543</v>
          </cell>
          <cell r="I2491">
            <v>0</v>
          </cell>
          <cell r="J2491">
            <v>0</v>
          </cell>
          <cell r="K2491">
            <v>58800.80483653846</v>
          </cell>
          <cell r="L2491">
            <v>0</v>
          </cell>
        </row>
        <row r="2492">
          <cell r="G2492">
            <v>0.125</v>
          </cell>
          <cell r="H2492">
            <v>36331.200000000004</v>
          </cell>
          <cell r="I2492">
            <v>4541.4000000000005</v>
          </cell>
          <cell r="J2492">
            <v>0</v>
          </cell>
          <cell r="K2492">
            <v>0</v>
          </cell>
          <cell r="L2492">
            <v>0</v>
          </cell>
        </row>
        <row r="2493">
          <cell r="G2493">
            <v>1.03</v>
          </cell>
          <cell r="H2493">
            <v>4800</v>
          </cell>
          <cell r="I2493">
            <v>0</v>
          </cell>
          <cell r="J2493">
            <v>0</v>
          </cell>
          <cell r="K2493">
            <v>0</v>
          </cell>
          <cell r="L2493">
            <v>4944</v>
          </cell>
        </row>
        <row r="2494">
          <cell r="G2494">
            <v>1.1499999999999999</v>
          </cell>
          <cell r="H2494">
            <v>122592.82472884616</v>
          </cell>
          <cell r="I2494">
            <v>0</v>
          </cell>
          <cell r="J2494">
            <v>1409.8174843817305</v>
          </cell>
          <cell r="K2494">
            <v>0</v>
          </cell>
          <cell r="L2494">
            <v>0</v>
          </cell>
        </row>
        <row r="2495">
          <cell r="G2495">
            <v>3</v>
          </cell>
          <cell r="H2495">
            <v>122592.82472884616</v>
          </cell>
          <cell r="I2495">
            <v>3677.7847418653851</v>
          </cell>
          <cell r="J2495">
            <v>0</v>
          </cell>
          <cell r="K2495">
            <v>0</v>
          </cell>
          <cell r="L2495">
            <v>0</v>
          </cell>
        </row>
        <row r="2496">
          <cell r="G2496" t="str">
            <v>22-06-050</v>
          </cell>
          <cell r="H2496">
            <v>392083.10195509327</v>
          </cell>
          <cell r="I2496">
            <v>48265.584741865387</v>
          </cell>
          <cell r="J2496">
            <v>221224.69248438173</v>
          </cell>
          <cell r="K2496">
            <v>117648.82472884616</v>
          </cell>
          <cell r="L2496">
            <v>4944</v>
          </cell>
        </row>
        <row r="2497">
          <cell r="I2497">
            <v>0</v>
          </cell>
          <cell r="J2497">
            <v>0</v>
          </cell>
          <cell r="K2497">
            <v>0</v>
          </cell>
          <cell r="L2497">
            <v>0</v>
          </cell>
        </row>
        <row r="2498">
          <cell r="G2498">
            <v>3.09E-2</v>
          </cell>
          <cell r="H2498">
            <v>201644.19865384616</v>
          </cell>
          <cell r="I2498">
            <v>1141.3224</v>
          </cell>
          <cell r="J2498">
            <v>4538.5919999999996</v>
          </cell>
          <cell r="K2498">
            <v>550.89133840384613</v>
          </cell>
          <cell r="L2498">
            <v>0</v>
          </cell>
        </row>
        <row r="2499">
          <cell r="G2499">
            <v>0.3</v>
          </cell>
          <cell r="H2499">
            <v>5160.1153846153848</v>
          </cell>
          <cell r="I2499">
            <v>0</v>
          </cell>
          <cell r="J2499">
            <v>0</v>
          </cell>
          <cell r="K2499">
            <v>1548.0346153846153</v>
          </cell>
          <cell r="L2499">
            <v>0</v>
          </cell>
        </row>
        <row r="2500">
          <cell r="G2500">
            <v>1.1499999999999999</v>
          </cell>
          <cell r="H2500">
            <v>2098.9259537884614</v>
          </cell>
          <cell r="I2500">
            <v>0</v>
          </cell>
          <cell r="J2500">
            <v>24.137648468567303</v>
          </cell>
          <cell r="K2500">
            <v>0</v>
          </cell>
          <cell r="L2500">
            <v>0</v>
          </cell>
        </row>
        <row r="2501">
          <cell r="G2501">
            <v>3</v>
          </cell>
          <cell r="H2501">
            <v>2098.9259537884614</v>
          </cell>
          <cell r="I2501">
            <v>62.967778613653849</v>
          </cell>
          <cell r="J2501">
            <v>0</v>
          </cell>
          <cell r="K2501">
            <v>0</v>
          </cell>
          <cell r="L2501">
            <v>0</v>
          </cell>
        </row>
        <row r="2502">
          <cell r="G2502" t="str">
            <v>22-06-060</v>
          </cell>
          <cell r="H2502">
            <v>7865.9457808706811</v>
          </cell>
          <cell r="I2502">
            <v>1204.2901786136538</v>
          </cell>
          <cell r="J2502">
            <v>4562.7296484685667</v>
          </cell>
          <cell r="K2502">
            <v>2098.9259537884614</v>
          </cell>
          <cell r="L2502">
            <v>0</v>
          </cell>
        </row>
        <row r="2503">
          <cell r="I2503">
            <v>0</v>
          </cell>
          <cell r="J2503">
            <v>0</v>
          </cell>
          <cell r="K2503">
            <v>0</v>
          </cell>
          <cell r="L2503">
            <v>0</v>
          </cell>
        </row>
        <row r="2504">
          <cell r="G2504">
            <v>1.03</v>
          </cell>
          <cell r="H2504">
            <v>271367.72653846152</v>
          </cell>
          <cell r="I2504">
            <v>40046.400000000001</v>
          </cell>
          <cell r="J2504">
            <v>219814.875</v>
          </cell>
          <cell r="K2504">
            <v>19647.483334615386</v>
          </cell>
          <cell r="L2504">
            <v>0</v>
          </cell>
        </row>
        <row r="2505">
          <cell r="G2505">
            <v>1.8044000000000002</v>
          </cell>
          <cell r="H2505">
            <v>762.00161538461543</v>
          </cell>
          <cell r="I2505">
            <v>0</v>
          </cell>
          <cell r="J2505">
            <v>599.04636480000011</v>
          </cell>
          <cell r="K2505">
            <v>775.90935000000002</v>
          </cell>
          <cell r="L2505">
            <v>0</v>
          </cell>
        </row>
        <row r="2506">
          <cell r="G2506">
            <v>6.95</v>
          </cell>
          <cell r="H2506">
            <v>8600.1923076923085</v>
          </cell>
          <cell r="I2506">
            <v>0</v>
          </cell>
          <cell r="J2506">
            <v>0</v>
          </cell>
          <cell r="K2506">
            <v>59771.336538461539</v>
          </cell>
          <cell r="L2506">
            <v>0</v>
          </cell>
        </row>
        <row r="2507">
          <cell r="G2507">
            <v>20.85</v>
          </cell>
          <cell r="H2507">
            <v>4300.0961538461543</v>
          </cell>
          <cell r="I2507">
            <v>0</v>
          </cell>
          <cell r="J2507">
            <v>0</v>
          </cell>
          <cell r="K2507">
            <v>89657.004807692312</v>
          </cell>
          <cell r="L2507">
            <v>0</v>
          </cell>
        </row>
        <row r="2508">
          <cell r="G2508">
            <v>14.285714285714286</v>
          </cell>
          <cell r="H2508">
            <v>425.952</v>
          </cell>
          <cell r="I2508">
            <v>6085.0285714285719</v>
          </cell>
          <cell r="J2508">
            <v>0</v>
          </cell>
          <cell r="K2508">
            <v>0</v>
          </cell>
          <cell r="L2508">
            <v>0</v>
          </cell>
        </row>
        <row r="2509">
          <cell r="G2509">
            <v>0.125</v>
          </cell>
          <cell r="H2509">
            <v>36331.200000000004</v>
          </cell>
          <cell r="I2509">
            <v>4541.4000000000005</v>
          </cell>
          <cell r="J2509">
            <v>0</v>
          </cell>
          <cell r="K2509">
            <v>0</v>
          </cell>
          <cell r="L2509">
            <v>0</v>
          </cell>
        </row>
        <row r="2510">
          <cell r="G2510">
            <v>1.03</v>
          </cell>
          <cell r="H2510">
            <v>4800</v>
          </cell>
          <cell r="I2510">
            <v>0</v>
          </cell>
          <cell r="J2510">
            <v>0</v>
          </cell>
          <cell r="K2510">
            <v>0</v>
          </cell>
          <cell r="L2510">
            <v>4944</v>
          </cell>
        </row>
        <row r="2511">
          <cell r="G2511">
            <v>1.1499999999999999</v>
          </cell>
          <cell r="H2511">
            <v>174795.73403076924</v>
          </cell>
          <cell r="I2511">
            <v>0</v>
          </cell>
          <cell r="J2511">
            <v>2010.1509413538461</v>
          </cell>
          <cell r="K2511">
            <v>0</v>
          </cell>
          <cell r="L2511">
            <v>0</v>
          </cell>
        </row>
        <row r="2512">
          <cell r="G2512">
            <v>3</v>
          </cell>
          <cell r="H2512">
            <v>174795.73403076924</v>
          </cell>
          <cell r="I2512">
            <v>5243.8720209230778</v>
          </cell>
          <cell r="J2512">
            <v>0</v>
          </cell>
          <cell r="K2512">
            <v>0</v>
          </cell>
          <cell r="L2512">
            <v>0</v>
          </cell>
        </row>
        <row r="2513">
          <cell r="G2513" t="str">
            <v>22-06-070</v>
          </cell>
          <cell r="H2513">
            <v>453136.50692927476</v>
          </cell>
          <cell r="I2513">
            <v>55916.700592351655</v>
          </cell>
          <cell r="J2513">
            <v>222424.07230615383</v>
          </cell>
          <cell r="K2513">
            <v>169851.73403076924</v>
          </cell>
          <cell r="L2513">
            <v>4944</v>
          </cell>
        </row>
        <row r="2514">
          <cell r="I2514">
            <v>0</v>
          </cell>
          <cell r="J2514">
            <v>0</v>
          </cell>
          <cell r="K2514">
            <v>0</v>
          </cell>
          <cell r="L2514">
            <v>0</v>
          </cell>
        </row>
        <row r="2515">
          <cell r="G2515">
            <v>1.03</v>
          </cell>
          <cell r="H2515">
            <v>1821.1999999999998</v>
          </cell>
          <cell r="I2515">
            <v>0</v>
          </cell>
          <cell r="J2515">
            <v>1875.836</v>
          </cell>
          <cell r="K2515">
            <v>0</v>
          </cell>
          <cell r="L2515">
            <v>0</v>
          </cell>
        </row>
        <row r="2516">
          <cell r="G2516">
            <v>2.5000000000000001E-2</v>
          </cell>
          <cell r="H2516">
            <v>2199.3599999999997</v>
          </cell>
          <cell r="I2516">
            <v>0</v>
          </cell>
          <cell r="J2516">
            <v>54.984000000000002</v>
          </cell>
          <cell r="K2516">
            <v>0</v>
          </cell>
          <cell r="L2516">
            <v>0</v>
          </cell>
        </row>
        <row r="2517">
          <cell r="G2517">
            <v>4.0689999999999997E-2</v>
          </cell>
          <cell r="H2517">
            <v>8600.1923076923085</v>
          </cell>
          <cell r="I2517">
            <v>0</v>
          </cell>
          <cell r="J2517">
            <v>0</v>
          </cell>
          <cell r="K2517">
            <v>349.94182499999994</v>
          </cell>
          <cell r="L2517">
            <v>0</v>
          </cell>
        </row>
        <row r="2518">
          <cell r="G2518">
            <v>1.163E-2</v>
          </cell>
          <cell r="H2518">
            <v>4300.0961538461543</v>
          </cell>
          <cell r="I2518">
            <v>0</v>
          </cell>
          <cell r="J2518">
            <v>0</v>
          </cell>
          <cell r="K2518">
            <v>50.010118269230766</v>
          </cell>
          <cell r="L2518">
            <v>0</v>
          </cell>
        </row>
        <row r="2519">
          <cell r="G2519">
            <v>1.1499999999999999</v>
          </cell>
          <cell r="H2519">
            <v>399.9519432692307</v>
          </cell>
          <cell r="I2519">
            <v>0</v>
          </cell>
          <cell r="J2519">
            <v>4.5994473475961524</v>
          </cell>
          <cell r="K2519">
            <v>0</v>
          </cell>
          <cell r="L2519">
            <v>0</v>
          </cell>
        </row>
        <row r="2520">
          <cell r="G2520">
            <v>3</v>
          </cell>
          <cell r="H2520">
            <v>399.9519432692307</v>
          </cell>
          <cell r="I2520">
            <v>11.998558298076921</v>
          </cell>
          <cell r="J2520">
            <v>0</v>
          </cell>
          <cell r="K2520">
            <v>0</v>
          </cell>
          <cell r="L2520">
            <v>0</v>
          </cell>
        </row>
        <row r="2521">
          <cell r="G2521" t="str">
            <v>22-06-080</v>
          </cell>
          <cell r="H2521">
            <v>2347.3699489149039</v>
          </cell>
          <cell r="I2521">
            <v>11.998558298076921</v>
          </cell>
          <cell r="J2521">
            <v>1935.4194473475961</v>
          </cell>
          <cell r="K2521">
            <v>399.9519432692307</v>
          </cell>
          <cell r="L2521">
            <v>0</v>
          </cell>
        </row>
        <row r="2522">
          <cell r="I2522">
            <v>0</v>
          </cell>
          <cell r="J2522">
            <v>0</v>
          </cell>
          <cell r="K2522">
            <v>0</v>
          </cell>
          <cell r="L2522">
            <v>0</v>
          </cell>
        </row>
        <row r="2523">
          <cell r="G2523">
            <v>0.22861602992889782</v>
          </cell>
          <cell r="H2523">
            <v>274957.22557692305</v>
          </cell>
          <cell r="I2523">
            <v>8888.5912436355466</v>
          </cell>
          <cell r="J2523">
            <v>49619.96621591763</v>
          </cell>
          <cell r="K2523">
            <v>4351.0718521073804</v>
          </cell>
          <cell r="L2523">
            <v>0</v>
          </cell>
        </row>
        <row r="2524">
          <cell r="G2524">
            <v>1</v>
          </cell>
          <cell r="H2524">
            <v>762.00161538461543</v>
          </cell>
          <cell r="I2524">
            <v>0</v>
          </cell>
          <cell r="J2524">
            <v>331.99200000000002</v>
          </cell>
          <cell r="K2524">
            <v>430.00961538461536</v>
          </cell>
          <cell r="L2524">
            <v>0</v>
          </cell>
        </row>
        <row r="2525">
          <cell r="G2525">
            <v>1.0697000000000001</v>
          </cell>
          <cell r="H2525">
            <v>8600.1923076923085</v>
          </cell>
          <cell r="I2525">
            <v>0</v>
          </cell>
          <cell r="J2525">
            <v>0</v>
          </cell>
          <cell r="K2525">
            <v>9199.6257115384615</v>
          </cell>
          <cell r="L2525">
            <v>0</v>
          </cell>
        </row>
        <row r="2526">
          <cell r="G2526">
            <v>3.2091000000000003</v>
          </cell>
          <cell r="H2526">
            <v>4300.0961538461543</v>
          </cell>
          <cell r="I2526">
            <v>0</v>
          </cell>
          <cell r="J2526">
            <v>0</v>
          </cell>
          <cell r="K2526">
            <v>13799.438567307692</v>
          </cell>
          <cell r="L2526">
            <v>0</v>
          </cell>
        </row>
        <row r="2527">
          <cell r="G2527">
            <v>0.92966287876129172</v>
          </cell>
          <cell r="H2527">
            <v>8095</v>
          </cell>
          <cell r="I2527">
            <v>0</v>
          </cell>
          <cell r="J2527">
            <v>7525.6210035726563</v>
          </cell>
          <cell r="K2527">
            <v>0</v>
          </cell>
          <cell r="L2527">
            <v>0</v>
          </cell>
        </row>
        <row r="2528">
          <cell r="G2528">
            <v>1</v>
          </cell>
          <cell r="H2528">
            <v>10524.508732519973</v>
          </cell>
          <cell r="I2528">
            <v>9578.2608770053484</v>
          </cell>
          <cell r="J2528">
            <v>946.24785551462401</v>
          </cell>
          <cell r="K2528">
            <v>0</v>
          </cell>
          <cell r="L2528">
            <v>0</v>
          </cell>
        </row>
        <row r="2529">
          <cell r="G2529">
            <v>0.25736231700954343</v>
          </cell>
          <cell r="H2529">
            <v>8595.84</v>
          </cell>
          <cell r="I2529">
            <v>2212.2452990433139</v>
          </cell>
          <cell r="J2529">
            <v>0</v>
          </cell>
          <cell r="K2529">
            <v>0</v>
          </cell>
          <cell r="L2529">
            <v>0</v>
          </cell>
        </row>
        <row r="2530">
          <cell r="G2530">
            <v>0.22861602992889782</v>
          </cell>
          <cell r="H2530">
            <v>7040</v>
          </cell>
          <cell r="I2530">
            <v>0</v>
          </cell>
          <cell r="J2530">
            <v>1609.4568506994406</v>
          </cell>
          <cell r="K2530">
            <v>0</v>
          </cell>
          <cell r="L2530">
            <v>0</v>
          </cell>
        </row>
        <row r="2531">
          <cell r="G2531">
            <v>0.02</v>
          </cell>
          <cell r="H2531">
            <v>36331.200000000004</v>
          </cell>
          <cell r="I2531">
            <v>726.62400000000014</v>
          </cell>
          <cell r="J2531">
            <v>0</v>
          </cell>
          <cell r="K2531">
            <v>0</v>
          </cell>
          <cell r="L2531">
            <v>0</v>
          </cell>
        </row>
        <row r="2532">
          <cell r="G2532">
            <v>0.22861602992889782</v>
          </cell>
          <cell r="H2532">
            <v>4800</v>
          </cell>
          <cell r="I2532">
            <v>0</v>
          </cell>
          <cell r="J2532">
            <v>0</v>
          </cell>
          <cell r="K2532">
            <v>0</v>
          </cell>
          <cell r="L2532">
            <v>1097.3569436587095</v>
          </cell>
        </row>
        <row r="2533">
          <cell r="G2533">
            <v>1.1499999999999999</v>
          </cell>
          <cell r="H2533">
            <v>28877.502689996862</v>
          </cell>
          <cell r="I2533">
            <v>0</v>
          </cell>
          <cell r="J2533">
            <v>332.09128093496389</v>
          </cell>
          <cell r="K2533">
            <v>0</v>
          </cell>
          <cell r="L2533">
            <v>0</v>
          </cell>
        </row>
        <row r="2534">
          <cell r="G2534">
            <v>3</v>
          </cell>
          <cell r="H2534">
            <v>28877.502689996862</v>
          </cell>
          <cell r="I2534">
            <v>866.32508069990581</v>
          </cell>
          <cell r="J2534">
            <v>0</v>
          </cell>
          <cell r="K2534">
            <v>0</v>
          </cell>
          <cell r="L2534">
            <v>0</v>
          </cell>
        </row>
        <row r="2535">
          <cell r="G2535" t="str">
            <v>22-06-090</v>
          </cell>
          <cell r="H2535">
            <v>111514.92439702028</v>
          </cell>
          <cell r="I2535">
            <v>22272.046500384113</v>
          </cell>
          <cell r="J2535">
            <v>60365.375206639306</v>
          </cell>
          <cell r="K2535">
            <v>27780.145746338152</v>
          </cell>
          <cell r="L2535">
            <v>1097.3569436587095</v>
          </cell>
        </row>
        <row r="2536">
          <cell r="I2536">
            <v>0</v>
          </cell>
          <cell r="J2536">
            <v>0</v>
          </cell>
          <cell r="K2536">
            <v>0</v>
          </cell>
          <cell r="L2536">
            <v>0</v>
          </cell>
        </row>
        <row r="2537">
          <cell r="G2537">
            <v>1</v>
          </cell>
          <cell r="H2537">
            <v>2934.288</v>
          </cell>
          <cell r="I2537">
            <v>0</v>
          </cell>
          <cell r="J2537">
            <v>2934.288</v>
          </cell>
          <cell r="K2537">
            <v>0</v>
          </cell>
          <cell r="L2537">
            <v>0</v>
          </cell>
        </row>
        <row r="2538">
          <cell r="G2538">
            <v>1</v>
          </cell>
          <cell r="H2538">
            <v>688.39024390243844</v>
          </cell>
          <cell r="I2538">
            <v>0</v>
          </cell>
          <cell r="J2538">
            <v>688.39024390243844</v>
          </cell>
          <cell r="K2538">
            <v>0</v>
          </cell>
          <cell r="L2538">
            <v>0</v>
          </cell>
        </row>
        <row r="2539">
          <cell r="G2539">
            <v>1</v>
          </cell>
          <cell r="H2539">
            <v>172.09756097560961</v>
          </cell>
          <cell r="I2539">
            <v>172.09756097560961</v>
          </cell>
          <cell r="J2539">
            <v>0</v>
          </cell>
          <cell r="K2539">
            <v>0</v>
          </cell>
          <cell r="L2539">
            <v>0</v>
          </cell>
        </row>
        <row r="2540">
          <cell r="G2540">
            <v>1</v>
          </cell>
          <cell r="H2540">
            <v>602.34146341463361</v>
          </cell>
          <cell r="I2540">
            <v>0</v>
          </cell>
          <cell r="J2540">
            <v>0</v>
          </cell>
          <cell r="K2540">
            <v>602.34146341463361</v>
          </cell>
          <cell r="L2540">
            <v>0</v>
          </cell>
        </row>
        <row r="2541">
          <cell r="G2541">
            <v>1</v>
          </cell>
          <cell r="H2541">
            <v>2495.4146341463393</v>
          </cell>
          <cell r="I2541">
            <v>0</v>
          </cell>
          <cell r="J2541">
            <v>0</v>
          </cell>
          <cell r="K2541">
            <v>2495.4146341463393</v>
          </cell>
          <cell r="L2541">
            <v>0</v>
          </cell>
        </row>
        <row r="2542">
          <cell r="G2542">
            <v>0.1</v>
          </cell>
          <cell r="H2542">
            <v>1622.7675000000002</v>
          </cell>
          <cell r="I2542">
            <v>128.73600000000002</v>
          </cell>
          <cell r="J2542">
            <v>0</v>
          </cell>
          <cell r="K2542">
            <v>33.540750000000003</v>
          </cell>
          <cell r="L2542">
            <v>0</v>
          </cell>
        </row>
        <row r="2543">
          <cell r="G2543" t="str">
            <v>22-06-100</v>
          </cell>
          <cell r="H2543">
            <v>7054.808652439021</v>
          </cell>
          <cell r="I2543">
            <v>300.83356097560966</v>
          </cell>
          <cell r="J2543">
            <v>3622.6782439024382</v>
          </cell>
          <cell r="K2543">
            <v>3131.2968475609732</v>
          </cell>
          <cell r="L2543">
            <v>0</v>
          </cell>
        </row>
        <row r="2544">
          <cell r="I2544">
            <v>0</v>
          </cell>
          <cell r="J2544">
            <v>0</v>
          </cell>
          <cell r="K2544">
            <v>0</v>
          </cell>
          <cell r="L2544">
            <v>0</v>
          </cell>
        </row>
        <row r="2545">
          <cell r="G2545">
            <v>1.1499999999999999</v>
          </cell>
          <cell r="H2545">
            <v>23311.359999999997</v>
          </cell>
          <cell r="I2545">
            <v>0</v>
          </cell>
          <cell r="J2545">
            <v>26808.063999999995</v>
          </cell>
          <cell r="K2545">
            <v>0</v>
          </cell>
          <cell r="L2545">
            <v>0</v>
          </cell>
        </row>
        <row r="2546">
          <cell r="G2546">
            <v>0.71499999999999997</v>
          </cell>
          <cell r="H2546">
            <v>9890.2211538461524</v>
          </cell>
          <cell r="I2546">
            <v>0</v>
          </cell>
          <cell r="J2546">
            <v>0</v>
          </cell>
          <cell r="K2546">
            <v>7071.5081249999985</v>
          </cell>
          <cell r="L2546">
            <v>0</v>
          </cell>
        </row>
        <row r="2547">
          <cell r="G2547">
            <v>1.1499999999999999</v>
          </cell>
          <cell r="H2547">
            <v>7071.5081249999985</v>
          </cell>
          <cell r="I2547">
            <v>0</v>
          </cell>
          <cell r="J2547">
            <v>81.322343437499981</v>
          </cell>
          <cell r="K2547">
            <v>0</v>
          </cell>
          <cell r="L2547">
            <v>0</v>
          </cell>
        </row>
        <row r="2548">
          <cell r="G2548">
            <v>3</v>
          </cell>
          <cell r="H2548">
            <v>7071.5081249999985</v>
          </cell>
          <cell r="I2548">
            <v>212.14524374999993</v>
          </cell>
          <cell r="J2548">
            <v>0</v>
          </cell>
          <cell r="K2548">
            <v>0</v>
          </cell>
          <cell r="L2548">
            <v>0</v>
          </cell>
        </row>
        <row r="2549">
          <cell r="G2549" t="str">
            <v>22-06-110</v>
          </cell>
          <cell r="H2549">
            <v>34173.039712187492</v>
          </cell>
          <cell r="I2549">
            <v>212.14524374999993</v>
          </cell>
          <cell r="J2549">
            <v>26889.386343437494</v>
          </cell>
          <cell r="K2549">
            <v>7071.5081249999985</v>
          </cell>
          <cell r="L2549">
            <v>0</v>
          </cell>
        </row>
        <row r="2550">
          <cell r="I2550">
            <v>0</v>
          </cell>
          <cell r="J2550">
            <v>0</v>
          </cell>
          <cell r="K2550">
            <v>0</v>
          </cell>
          <cell r="L2550">
            <v>0</v>
          </cell>
        </row>
        <row r="2551">
          <cell r="G2551">
            <v>2.5299999999999998</v>
          </cell>
          <cell r="H2551">
            <v>4001.9999999999995</v>
          </cell>
          <cell r="I2551">
            <v>0</v>
          </cell>
          <cell r="J2551">
            <v>10125.06</v>
          </cell>
          <cell r="K2551">
            <v>0</v>
          </cell>
          <cell r="L2551">
            <v>0</v>
          </cell>
        </row>
        <row r="2552">
          <cell r="G2552">
            <v>0.67830000000000001</v>
          </cell>
          <cell r="H2552">
            <v>5160.1153846153848</v>
          </cell>
          <cell r="I2552">
            <v>0</v>
          </cell>
          <cell r="J2552">
            <v>0</v>
          </cell>
          <cell r="K2552">
            <v>3500.1062653846152</v>
          </cell>
          <cell r="L2552">
            <v>0</v>
          </cell>
        </row>
        <row r="2553">
          <cell r="G2553">
            <v>1.1499999999999999</v>
          </cell>
          <cell r="H2553">
            <v>3500.1062653846152</v>
          </cell>
          <cell r="I2553">
            <v>0</v>
          </cell>
          <cell r="J2553">
            <v>40.251222051923072</v>
          </cell>
          <cell r="K2553">
            <v>0</v>
          </cell>
          <cell r="L2553">
            <v>0</v>
          </cell>
        </row>
        <row r="2554">
          <cell r="G2554">
            <v>3</v>
          </cell>
          <cell r="H2554">
            <v>3500.1062653846152</v>
          </cell>
          <cell r="I2554">
            <v>105.00318796153846</v>
          </cell>
          <cell r="J2554">
            <v>0</v>
          </cell>
          <cell r="K2554">
            <v>0</v>
          </cell>
          <cell r="L2554">
            <v>0</v>
          </cell>
        </row>
        <row r="2555">
          <cell r="G2555" t="str">
            <v>22-06-120</v>
          </cell>
          <cell r="H2555">
            <v>13770.420675398076</v>
          </cell>
          <cell r="I2555">
            <v>105.00318796153846</v>
          </cell>
          <cell r="J2555">
            <v>10165.311222051923</v>
          </cell>
          <cell r="K2555">
            <v>3500.1062653846152</v>
          </cell>
          <cell r="L2555">
            <v>0</v>
          </cell>
        </row>
      </sheetData>
      <sheetData sheetId="7" refreshError="1">
        <row r="1">
          <cell r="B1" t="str">
            <v>CÓDIGO</v>
          </cell>
          <cell r="C1" t="str">
            <v>ACTIVIDAD</v>
          </cell>
          <cell r="D1" t="str">
            <v>UN</v>
          </cell>
        </row>
        <row r="2">
          <cell r="B2" t="str">
            <v>01</v>
          </cell>
          <cell r="C2" t="str">
            <v>PRELIMINARES</v>
          </cell>
        </row>
        <row r="3">
          <cell r="B3" t="str">
            <v>01-01</v>
          </cell>
          <cell r="C3" t="str">
            <v>INSTALACIONES PROVISIONALES</v>
          </cell>
        </row>
        <row r="4">
          <cell r="B4" t="str">
            <v>01-01-010</v>
          </cell>
          <cell r="C4" t="str">
            <v>CAMPAMENTO Y BAÑOS (68 M2)</v>
          </cell>
          <cell r="D4" t="str">
            <v>UN</v>
          </cell>
        </row>
        <row r="5">
          <cell r="B5" t="str">
            <v>01-01-020</v>
          </cell>
          <cell r="C5" t="str">
            <v>CERRAMIENTO PROVISIONAL LOTE. ESTACONES EN MADERA INMUNIZADA + TELA EN POLIPROPILENO</v>
          </cell>
          <cell r="D5" t="str">
            <v>ML</v>
          </cell>
        </row>
        <row r="6">
          <cell r="B6" t="str">
            <v>01-02</v>
          </cell>
          <cell r="C6" t="str">
            <v>LOCALIZACION Y REPLANTEO</v>
          </cell>
        </row>
        <row r="7">
          <cell r="B7" t="str">
            <v>01-02-010</v>
          </cell>
          <cell r="C7" t="str">
            <v>LOCALIZACION Y REPLANTEO EDIFICACIONES (MEDIDO COMO EL AREA OBJETO DE CONSTRUCCIÓN)</v>
          </cell>
          <cell r="D7" t="str">
            <v>M2</v>
          </cell>
        </row>
        <row r="8">
          <cell r="B8" t="str">
            <v>02</v>
          </cell>
          <cell r="C8" t="str">
            <v>CIMENTACION</v>
          </cell>
        </row>
        <row r="9">
          <cell r="B9" t="str">
            <v>02-01</v>
          </cell>
          <cell r="C9" t="str">
            <v>MOVIMIENTO DE TIERRA</v>
          </cell>
        </row>
        <row r="10">
          <cell r="B10" t="str">
            <v>02-01-010</v>
          </cell>
          <cell r="C10" t="str">
            <v>NO APLICA</v>
          </cell>
        </row>
        <row r="11">
          <cell r="B11" t="str">
            <v>02-01-020</v>
          </cell>
          <cell r="C11" t="str">
            <v>EXCAVACIÓN MANUAL PARA FUNDACIONES, TANQUE Y REDES. INCLUYE: ACARREO INTERNO, CARGUE, TRANSPORTE Y DISPOSICION FINAL DEL MATERIAL SOBRANTE.</v>
          </cell>
          <cell r="D11" t="str">
            <v>M3</v>
          </cell>
        </row>
        <row r="12">
          <cell r="B12" t="str">
            <v>02-01-030</v>
          </cell>
          <cell r="C12" t="str">
            <v>LLENO ALREDEDOR DE ESTRUCTURAS CON MATERIAL PROVENIENTE DE LA EXCAVACION.</v>
          </cell>
          <cell r="D12" t="str">
            <v>M3</v>
          </cell>
        </row>
        <row r="13">
          <cell r="B13" t="str">
            <v>02-01-040</v>
          </cell>
          <cell r="C13" t="str">
            <v>LLENO EN SUB-BASE GRANULAR PARA LOSAS DE CONTRAPISO E: 0.30 M</v>
          </cell>
          <cell r="D13" t="str">
            <v>M3</v>
          </cell>
        </row>
        <row r="14">
          <cell r="B14" t="str">
            <v>02-02</v>
          </cell>
          <cell r="C14" t="str">
            <v>ACEROS</v>
          </cell>
        </row>
        <row r="15">
          <cell r="B15" t="str">
            <v>02-02-010</v>
          </cell>
          <cell r="C15" t="str">
            <v>ACERO DE REFUERZO FY 420 MPA. INCLUYE MALLAS ELECTROSOLDADAS</v>
          </cell>
          <cell r="D15" t="str">
            <v>KG</v>
          </cell>
        </row>
        <row r="16">
          <cell r="B16" t="str">
            <v>02-03</v>
          </cell>
          <cell r="C16" t="str">
            <v>CONCRETOS</v>
          </cell>
        </row>
        <row r="17">
          <cell r="B17" t="str">
            <v>02-03-010</v>
          </cell>
          <cell r="C17" t="str">
            <v>ZAPATAS AISLADAS EN CONCRETO F'C 21 MPA.</v>
          </cell>
          <cell r="D17" t="str">
            <v>M3</v>
          </cell>
        </row>
        <row r="18">
          <cell r="B18" t="str">
            <v>02-03-020</v>
          </cell>
          <cell r="C18" t="str">
            <v>CONCRETO PARA VIGAS DE FUNDACIÓN F'C 21 MPA.</v>
          </cell>
          <cell r="D18" t="str">
            <v>M3</v>
          </cell>
        </row>
        <row r="19">
          <cell r="B19" t="str">
            <v>02-03-030</v>
          </cell>
          <cell r="C19" t="str">
            <v>SOLADO DE LIMPIEZA EN MORTERO 1:5 - E: 0.05 M.</v>
          </cell>
          <cell r="D19" t="str">
            <v>M2</v>
          </cell>
        </row>
        <row r="20">
          <cell r="B20" t="str">
            <v>02-03-040</v>
          </cell>
          <cell r="C20" t="str">
            <v>PEDESTALES EN CONCRETO F'C 21 MPA</v>
          </cell>
          <cell r="D20" t="str">
            <v>M3</v>
          </cell>
        </row>
        <row r="21">
          <cell r="B21" t="str">
            <v>02-03-070</v>
          </cell>
          <cell r="C21" t="str">
            <v>LOSA DE CONTRAPISO E: 0.10 M F'C 21 MPA. INCLUYE LLAVE PERIMETRAL (0.12 X 0.50M)</v>
          </cell>
          <cell r="D21" t="str">
            <v>M2</v>
          </cell>
        </row>
        <row r="22">
          <cell r="B22" t="str">
            <v>03</v>
          </cell>
          <cell r="C22" t="str">
            <v>DESAGUES E INSTALACIONES SUBTERRANEAS</v>
          </cell>
        </row>
        <row r="23">
          <cell r="B23" t="str">
            <v>03-01</v>
          </cell>
          <cell r="C23" t="str">
            <v>RED DE INFILTRACION</v>
          </cell>
        </row>
        <row r="24">
          <cell r="B24" t="str">
            <v>03-01-020</v>
          </cell>
          <cell r="C24" t="str">
            <v>ACCESORIOS PVCF 4"</v>
          </cell>
          <cell r="D24" t="str">
            <v>UN</v>
          </cell>
        </row>
        <row r="25">
          <cell r="B25" t="str">
            <v>03-01-030</v>
          </cell>
          <cell r="C25" t="str">
            <v>GRAVA REDONDA</v>
          </cell>
          <cell r="D25" t="str">
            <v>M3</v>
          </cell>
        </row>
        <row r="26">
          <cell r="B26" t="str">
            <v>03-01-040</v>
          </cell>
          <cell r="C26" t="str">
            <v>GEOTEXTIL NT 1600</v>
          </cell>
          <cell r="D26" t="str">
            <v>M2</v>
          </cell>
        </row>
        <row r="27">
          <cell r="B27" t="str">
            <v>03-01-050</v>
          </cell>
          <cell r="C27" t="str">
            <v>CAJAS INSPECCION 0.70 X 0.70 M.</v>
          </cell>
          <cell r="D27" t="str">
            <v>UN</v>
          </cell>
        </row>
        <row r="28">
          <cell r="B28" t="str">
            <v>04</v>
          </cell>
          <cell r="C28" t="str">
            <v>ESTRUCTURAS EN CONCRETO Y METALICAS</v>
          </cell>
        </row>
        <row r="29">
          <cell r="B29" t="str">
            <v>04-01</v>
          </cell>
          <cell r="C29" t="str">
            <v>ACEROS</v>
          </cell>
        </row>
        <row r="30">
          <cell r="B30" t="str">
            <v>04-01-010</v>
          </cell>
          <cell r="C30" t="str">
            <v>ACERO DE REFUERZO FY 420 MPA. INCLUYE MALLAS ELECTROSOLDADAS</v>
          </cell>
          <cell r="D30" t="str">
            <v>KG</v>
          </cell>
        </row>
        <row r="31">
          <cell r="B31" t="str">
            <v>04-02</v>
          </cell>
          <cell r="C31" t="str">
            <v>CONCRETOS</v>
          </cell>
        </row>
        <row r="32">
          <cell r="B32" t="str">
            <v>04-02-010</v>
          </cell>
          <cell r="C32" t="str">
            <v>COLUMNAS RECTANGULARES 0.40X0.25 M EN CONCRETO A LA VISTA F'C 24 MPA</v>
          </cell>
          <cell r="D32" t="str">
            <v>M3</v>
          </cell>
        </row>
        <row r="33">
          <cell r="B33" t="str">
            <v>04-02-012</v>
          </cell>
          <cell r="C33" t="str">
            <v>COLUMNAS RECTANGULARES 0.50X0.40 M EN CONCRETO A LA VISTA F'C 24 MPA</v>
          </cell>
          <cell r="D33" t="str">
            <v>M3</v>
          </cell>
        </row>
        <row r="34">
          <cell r="B34" t="str">
            <v>04-02-014</v>
          </cell>
          <cell r="C34" t="str">
            <v>COLUMNAS RECTANGULARES 0.40X0.30 M EN CONCRETO A LA VISTA F'C 24 MPA</v>
          </cell>
          <cell r="D34" t="str">
            <v>M3</v>
          </cell>
        </row>
        <row r="35">
          <cell r="B35" t="str">
            <v>04-02-016</v>
          </cell>
          <cell r="C35" t="str">
            <v>COLUMNAS RECTANGULARES 0.40X0.35 M EN CONCRETO A LA VISTA F'C 24 MPA</v>
          </cell>
          <cell r="D35" t="str">
            <v>M3</v>
          </cell>
        </row>
        <row r="36">
          <cell r="B36" t="str">
            <v>04-02-018</v>
          </cell>
          <cell r="C36" t="str">
            <v>COLUMNAS RECTANGULARES 0.35X0.35 M EN CONCRETO A LA VISTA F'C 24 MPA</v>
          </cell>
          <cell r="D36" t="str">
            <v>M3</v>
          </cell>
        </row>
        <row r="37">
          <cell r="B37" t="str">
            <v>04-02-020</v>
          </cell>
          <cell r="C37" t="str">
            <v>COLUMNAS CIRCULARES Ø 0.50 M EN CONCRETO A LA VISTA F'C 24 MPA</v>
          </cell>
          <cell r="D37" t="str">
            <v>M3</v>
          </cell>
        </row>
        <row r="38">
          <cell r="B38" t="str">
            <v>04-02-022</v>
          </cell>
          <cell r="C38" t="str">
            <v>COLUMNAS CIRCULARES Ø 0.25 M EN CONCRETO A LA VISTA F'C 24 MPA</v>
          </cell>
          <cell r="D38" t="str">
            <v>M3</v>
          </cell>
        </row>
        <row r="39">
          <cell r="B39" t="str">
            <v>04-02-030</v>
          </cell>
          <cell r="C39" t="str">
            <v>LOSA DE ENTREPISO ALIGERADA EN CONCRETO VISTO F'C 24 MPA H: 0.50 M CON CASETONES RECUPERABLES</v>
          </cell>
          <cell r="D39" t="str">
            <v>M2</v>
          </cell>
        </row>
        <row r="40">
          <cell r="B40" t="str">
            <v>04-02-031</v>
          </cell>
          <cell r="C40" t="str">
            <v>LOSA DE ENTREPISO ALIGERADA EN CONCRETO VISTO F'C 24 MPA H: 0.60 M CON CASETONES RECUPERABLES</v>
          </cell>
          <cell r="D40" t="str">
            <v>M2</v>
          </cell>
        </row>
        <row r="41">
          <cell r="B41" t="str">
            <v>04-02-035</v>
          </cell>
          <cell r="C41" t="str">
            <v>LOSA DE ENTREPISO ALIGERADA EN CONCRETO VISTO F'C 24 MPA H: 0.60 M CON TORTA INFERIOR E: 0.04 M.</v>
          </cell>
          <cell r="D41" t="str">
            <v>M2</v>
          </cell>
        </row>
        <row r="42">
          <cell r="B42" t="str">
            <v>04-02-040</v>
          </cell>
          <cell r="C42" t="str">
            <v>LOSA DE CUBIERTA ALIGERADA EN CONCRETO VISTO F'C 24 MPA H VARIABLE: 0.70 M A 0.50 M CON TORTA INFERIOR E: 0.04 M. INCLUYE CONCREFIBRA 3/4"</v>
          </cell>
          <cell r="D42" t="str">
            <v>M2</v>
          </cell>
        </row>
        <row r="43">
          <cell r="B43" t="str">
            <v>04-02-042</v>
          </cell>
          <cell r="C43" t="str">
            <v>LOSA DE CUBIERTA ALIGERADA EN CONCRETO VISTO F'C 24 MPA H: 0.40 M CON TORTA INFERIOR E: 0.04 M. INCLUYE CONCREFIBRA 3/4"</v>
          </cell>
          <cell r="D43" t="str">
            <v>M2</v>
          </cell>
        </row>
        <row r="44">
          <cell r="B44" t="str">
            <v>04-02-043</v>
          </cell>
          <cell r="C44" t="str">
            <v>LOSA DE CUBIERTA MACIZA EN CONCRETO VISTO F'C 24 MPA H: 0.10 M CON VIGAS DESCOLGADAS DE 0.20M.</v>
          </cell>
          <cell r="D44" t="str">
            <v>M2</v>
          </cell>
        </row>
        <row r="45">
          <cell r="B45" t="str">
            <v>04-02-044</v>
          </cell>
          <cell r="C45" t="str">
            <v>LOSA DE PUENTES CONECTORES ALIGERADA EN CONCRETO VISTO F'C 24 MPA H: 0.33 M CON TORTA INFERIOR E: 0.08 M. INCLUYE CONCREFIBRA 3/4"</v>
          </cell>
          <cell r="D45" t="str">
            <v>M2</v>
          </cell>
        </row>
        <row r="46">
          <cell r="B46" t="str">
            <v>04-02-046</v>
          </cell>
          <cell r="C46" t="str">
            <v xml:space="preserve">LOSA MACIZA EN CONCRETO VISTO F'C 24 MPA PARA PUENTE CONECTOR ENTRE BLOQUES DE PREESCOLAR H VARIABLE: 0.30 M A 0.20 M </v>
          </cell>
          <cell r="D46" t="str">
            <v>M2</v>
          </cell>
        </row>
        <row r="47">
          <cell r="B47" t="str">
            <v>04-02-050</v>
          </cell>
          <cell r="C47" t="str">
            <v>LOSA MACIZA EN CONCRETO VISTO F'C 24 MPA PARA RAMPA DISCAPACITADOS E: 0.12 M. INCLUYE VIGAS DESCOLGADAS DE H: 0.30 M.</v>
          </cell>
          <cell r="D47" t="str">
            <v>M2</v>
          </cell>
        </row>
        <row r="48">
          <cell r="B48" t="str">
            <v>04-02-052</v>
          </cell>
          <cell r="C48" t="str">
            <v>PLACA RAMPA Y ESCALERA TERRAZA CIRE EN CONCRETO E=10 CM F'C=21 MPA</v>
          </cell>
          <cell r="D48" t="str">
            <v>M3</v>
          </cell>
        </row>
        <row r="49">
          <cell r="B49" t="str">
            <v>04-02-060</v>
          </cell>
          <cell r="C49" t="str">
            <v>MUROS PANTALLAS E=0.10 M EN CONCRETO A LA VISTA F'C=24 MPA PARA AULAS. INCLUYE PERFORACIONES CIRCULARES</v>
          </cell>
          <cell r="D49" t="str">
            <v>M3</v>
          </cell>
        </row>
        <row r="50">
          <cell r="B50" t="str">
            <v>04-02-070</v>
          </cell>
          <cell r="C50" t="str">
            <v>PANTALLA E=0.20 M EN CONCRETO A LA VISTA F'C=24 MPA</v>
          </cell>
          <cell r="D50" t="str">
            <v>M3</v>
          </cell>
        </row>
        <row r="51">
          <cell r="B51" t="str">
            <v>04-02-072</v>
          </cell>
          <cell r="C51" t="str">
            <v>PANTALLA E=0.125 M EN CONCRETO A LA VISTA F'C=24 MPA</v>
          </cell>
          <cell r="D51" t="str">
            <v>M3</v>
          </cell>
        </row>
        <row r="52">
          <cell r="B52" t="str">
            <v>04-02-080</v>
          </cell>
          <cell r="C52" t="str">
            <v>MUROS DE CONTECIÓN EN CONCRETO A LA VISTA E=25 CM F'C=24 MPA AULAS PRE ESCOLAR</v>
          </cell>
          <cell r="D52" t="str">
            <v>M3</v>
          </cell>
        </row>
        <row r="53">
          <cell r="B53" t="str">
            <v>04-02-082</v>
          </cell>
          <cell r="C53" t="str">
            <v>MUROS DE CONTECIÓN EN CONCRETO A LA VISTA E=20 CM F'C=24 MPA AULAS PREESCOLAR. INCLUYE PERFORACIONES CIRCULARES</v>
          </cell>
          <cell r="D53" t="str">
            <v>M3</v>
          </cell>
        </row>
        <row r="54">
          <cell r="B54" t="str">
            <v>04-02-090</v>
          </cell>
          <cell r="C54" t="str">
            <v>PLACA DE FONDO PARA TANQUES DE RESERVA DE AGUA EN CONCRETO GRIS F'C=28 MPA - E: 0.25 M.</v>
          </cell>
          <cell r="D54" t="str">
            <v>M2</v>
          </cell>
        </row>
        <row r="55">
          <cell r="B55" t="str">
            <v>04-02-092</v>
          </cell>
          <cell r="C55" t="str">
            <v>MUROS PARA TANQUES DE RESERVA DE AGUA EN CONCRETO GRIS F'C=28 MPA</v>
          </cell>
          <cell r="D55" t="str">
            <v>M3</v>
          </cell>
        </row>
        <row r="56">
          <cell r="B56" t="str">
            <v>04-02-094</v>
          </cell>
          <cell r="C56" t="str">
            <v>PLACA DE ENTREPISO PARA TANQUES DE RESERVA DE AGUA EN CONCRETO VISTO E: 0.50 F'C=28 MPA</v>
          </cell>
          <cell r="D56" t="str">
            <v>M2</v>
          </cell>
        </row>
        <row r="57">
          <cell r="B57" t="str">
            <v>04-02-095</v>
          </cell>
          <cell r="C57" t="str">
            <v>PLACA INCLINADA DE CUBIERTA PARA TANQUES DE RESERVA DE AGUA EN CONCRETO VISTO E: 0.60 MEDIDA EN PLANTA F'C=28 MPA</v>
          </cell>
          <cell r="D57" t="str">
            <v>M2</v>
          </cell>
        </row>
        <row r="58">
          <cell r="B58" t="str">
            <v>04-02-100</v>
          </cell>
          <cell r="C58" t="str">
            <v>VIGAS AÉREAS EN CONCRETO VISTO F'C=24 MPA</v>
          </cell>
          <cell r="D58" t="str">
            <v>M3</v>
          </cell>
        </row>
        <row r="59">
          <cell r="B59" t="str">
            <v>04-02-102</v>
          </cell>
          <cell r="C59" t="str">
            <v>VIGAS EN CONCRETO SOBRE MUROS A: 0.12 M X H: 0.15 M F'C=24 MPA EN TIENDA ESCOLAR</v>
          </cell>
          <cell r="D59" t="str">
            <v>M3</v>
          </cell>
        </row>
        <row r="60">
          <cell r="B60" t="str">
            <v>04-02-110</v>
          </cell>
          <cell r="C60" t="str">
            <v>ESCALAS EN CONCRETO VISTO F'C 21 MPA</v>
          </cell>
          <cell r="D60" t="str">
            <v>M3</v>
          </cell>
        </row>
        <row r="61">
          <cell r="B61" t="str">
            <v>04-03</v>
          </cell>
          <cell r="C61" t="str">
            <v>ESTRUCTURAS METALICAS</v>
          </cell>
        </row>
        <row r="62">
          <cell r="B62" t="str">
            <v>04-03-010</v>
          </cell>
          <cell r="C62" t="str">
            <v>SUMINISTRO, FABRICACIÓN, MONTAJE Y PINTURA COLUMNAS METALICAS PORTANTES  DE  D=300MM DE DIAMETRO Y ESPESOR E= 15.5MM. ASTM A572 GRADO 50, SEGÚN DISEÑO ESTRUCTURAL PARA COLUMNAS CIRE. INCLUYE TUBULARES DIAGONALES Ø 8", PLATINAS Y ACCESORIOS.</v>
          </cell>
          <cell r="D62" t="str">
            <v>KG</v>
          </cell>
        </row>
        <row r="63">
          <cell r="B63" t="str">
            <v>04-03-012</v>
          </cell>
          <cell r="C63" t="str">
            <v>SUMINISTRO, FABRICACIÓN, MONTAJE Y PINTURA COLUMNAS METALICAS PORTANTES DE D=150MM DE DIAMETRO Y ESPESOR E: 10MM. ASTM  A572 GRADO 50 ,  SEGÚN DISEÑO ESTRUCTURAL PARA SOPORTE CUBIERTA TIENDA ESCOLAR. INCLUYE PLATINAS Y ACCESORIOS.</v>
          </cell>
          <cell r="D63" t="str">
            <v>KG</v>
          </cell>
        </row>
        <row r="64">
          <cell r="B64" t="str">
            <v>04-03-020</v>
          </cell>
          <cell r="C64" t="str">
            <v>PERLINES METÁLICOS TIPO ACESCO O EQUIVALENTE GRADO 50 PARA CORREAS CUBIERTA METÁLICA EN CUBIERTAS AULAS. INCLUYE TIRANTILLOS Ø 3/8" Y ACCESORIOS.</v>
          </cell>
          <cell r="D64" t="str">
            <v>KG</v>
          </cell>
        </row>
        <row r="65">
          <cell r="B65" t="str">
            <v>04-03-030</v>
          </cell>
          <cell r="C65" t="str">
            <v>PERLINES METÁLICOS TIPO ACESCO O EQUIVALENTE GRADO 50 PARA CORREAS CUBIERTA METÁLICA EN CUBIERTAS CIRE. INCLUYE TIRANTILLOS Ø 3/8" Y ACCESORIOS.</v>
          </cell>
          <cell r="D65" t="str">
            <v>KG</v>
          </cell>
        </row>
        <row r="66">
          <cell r="B66" t="str">
            <v>04-03-040</v>
          </cell>
          <cell r="C66" t="str">
            <v>SUMINISTRO, FABRICACIÓN, MONTAJE Y PINTURA COLUMNAS METALICAS PORTANTES  DE  D=200MM DE DIAMETRO Y ESPESOR E= 15.5MM. ASTM A572 GRADO 50, SEGÚN DISEÑO ESTRUCTURAL PARA COLUMNAS PUENTES CONECTORES. INCLUYE COLUMNAS IPE 180, PLATINAS Y ACCESORIOS.</v>
          </cell>
          <cell r="D66" t="str">
            <v>KG</v>
          </cell>
        </row>
        <row r="67">
          <cell r="B67" t="str">
            <v>04-03-042</v>
          </cell>
          <cell r="C67" t="str">
            <v>SUMINISTRO, FABRICACIÓN, MONTAJE Y PINTURA COLUMNAS METALICAS PORTANTES IPE 200. ASTM A572 GRADO 50, SEGÚN DISEÑO ESTRUCTURAL PARA COLUMNAS RAMPA DISCAPACITADOS. INCLUYE PLATINAS Y ACCESORIOS.</v>
          </cell>
          <cell r="D67" t="str">
            <v>KG</v>
          </cell>
        </row>
        <row r="68">
          <cell r="B68" t="str">
            <v>04-03-045</v>
          </cell>
          <cell r="C68" t="str">
            <v>SUMINISTRO, FABRICACIÓN, MONTAJE Y PINTURA COLUMNAS METALICAS PORTANTES  DE  D=6" DE DIAMETRO. ASTM A572 GRADO 50, SEGÚN DISEÑO ESTRUCTURAL PARA COLUMNAS PASARELA AULA MULTIPLE. INCLUYE  PLATINAS Y ACCESORIOS.</v>
          </cell>
          <cell r="D68" t="str">
            <v>KG</v>
          </cell>
        </row>
        <row r="69">
          <cell r="B69" t="str">
            <v>04-03-050</v>
          </cell>
          <cell r="C69" t="str">
            <v>LOSA EN LAMINA COLABORANTE GRADO 40 DE 2" CALIBRE 22 - H CONCRETO: 0.12 M. INCLUYE CONCRETO Y ACERO DE REFUERZO</v>
          </cell>
          <cell r="D69" t="str">
            <v>M2</v>
          </cell>
        </row>
        <row r="70">
          <cell r="B70" t="str">
            <v>05</v>
          </cell>
          <cell r="C70" t="str">
            <v>MAMPOSTERIA</v>
          </cell>
        </row>
        <row r="71">
          <cell r="B71" t="str">
            <v>05-01</v>
          </cell>
          <cell r="C71" t="str">
            <v>MAMPOSTERIA EN BLOQUE DE CONCRETO</v>
          </cell>
        </row>
        <row r="72">
          <cell r="B72" t="str">
            <v>05-01-010</v>
          </cell>
          <cell r="C72" t="str">
            <v>MURO EN BLOQUE CONCRETO ARQUITECTONICO DE 11X12X36 CM REF. RO-12, COLOR GRIS CLARO LISO SIN PULIR, TIPO DECOBLOCK O EQUIVALENTE, CON MORTERO DE PEGA M.1:4 DEL MISMO COLOR DEL BLOQUE Y JUNTA ESTRIADA</v>
          </cell>
          <cell r="D72" t="str">
            <v>M2</v>
          </cell>
        </row>
        <row r="73">
          <cell r="B73" t="str">
            <v>05-01-011</v>
          </cell>
          <cell r="C73" t="str">
            <v>MURO EN BLOQUE LISO ESTRUCTURAL DE 14X19X39 CM REF. CT-15, COLOR GRIS CLARO SIN PULIR, TIPO DECOBLOCK O EQUIVALENTE, CON MORTERO DE PEGA M. 1:4 DEL MISMO COLOR DEL BLOQUE Y JUNTA ESTRIADA</v>
          </cell>
          <cell r="D73" t="str">
            <v>M2</v>
          </cell>
        </row>
        <row r="74">
          <cell r="B74" t="str">
            <v>05-02</v>
          </cell>
          <cell r="C74" t="str">
            <v>MAMPOSTERIA EN BLOQUE DE ARCILLA</v>
          </cell>
        </row>
        <row r="75">
          <cell r="B75" t="str">
            <v>05-02-010</v>
          </cell>
          <cell r="C75" t="str">
            <v>MUROS EN BLOQUE HUECO  NO.4, CON MORTERO DE PEGA M.1:4</v>
          </cell>
          <cell r="D75" t="str">
            <v>M2</v>
          </cell>
        </row>
        <row r="76">
          <cell r="B76" t="str">
            <v>05-02-020</v>
          </cell>
          <cell r="C76" t="str">
            <v>MUROS EN BLOQUE HUECO  NO.5, CON MORTERO DE PEGA M.1:4</v>
          </cell>
          <cell r="D76" t="str">
            <v>M2</v>
          </cell>
        </row>
        <row r="77">
          <cell r="B77" t="str">
            <v>06</v>
          </cell>
          <cell r="C77" t="str">
            <v>PREFABRICADOS Y ELEMENTOS NO ESTRUCTURALES</v>
          </cell>
        </row>
        <row r="78">
          <cell r="B78" t="str">
            <v>06-01</v>
          </cell>
          <cell r="C78" t="str">
            <v>ELEMENTOS NO ESTRUCTURALES</v>
          </cell>
        </row>
        <row r="79">
          <cell r="B79" t="str">
            <v>06-01-010</v>
          </cell>
          <cell r="C79" t="str">
            <v>ALFAJÍA REMATE CUBIERTAS SECCION 19X6CM</v>
          </cell>
          <cell r="D79" t="str">
            <v>ML</v>
          </cell>
        </row>
        <row r="80">
          <cell r="B80" t="str">
            <v>06-01-011</v>
          </cell>
          <cell r="C80" t="str">
            <v>ALFAJÍA REMATE PARAPETOS SECCIÓN 16X6 CM</v>
          </cell>
          <cell r="D80" t="str">
            <v>ML</v>
          </cell>
        </row>
        <row r="81">
          <cell r="B81" t="str">
            <v>06-01-020</v>
          </cell>
          <cell r="C81" t="str">
            <v>BASE DE FACHADA AULAS 1 SECCIÓN 10X27CM</v>
          </cell>
          <cell r="D81" t="str">
            <v>ML</v>
          </cell>
        </row>
        <row r="82">
          <cell r="B82" t="str">
            <v>06-01-021</v>
          </cell>
          <cell r="C82" t="str">
            <v>BASE DE FACHADA AULAS 2 SECCIÓN EN U 40X50 CM ESPESOR 10 CM (AREA 0.12 M2)</v>
          </cell>
          <cell r="D82" t="str">
            <v>ML</v>
          </cell>
        </row>
        <row r="83">
          <cell r="B83" t="str">
            <v>06-01-022</v>
          </cell>
          <cell r="C83" t="str">
            <v>BASE DE FACHADAS CIRE SECCIÓN 10X27 CM</v>
          </cell>
          <cell r="D83" t="str">
            <v>ML</v>
          </cell>
        </row>
        <row r="84">
          <cell r="B84" t="str">
            <v>06-01-023</v>
          </cell>
          <cell r="C84" t="str">
            <v>BASE DE FACHADAS CIRE SECCIÓN 10x30 EN ZONAS DE FACHADAS DE DOBLE ALTURA</v>
          </cell>
          <cell r="D84" t="str">
            <v>ML</v>
          </cell>
        </row>
        <row r="85">
          <cell r="B85" t="str">
            <v>06-01-025</v>
          </cell>
          <cell r="C85" t="str">
            <v>BASE DE FACHADA AULAS PREESCOLAR SECCION EN U 30X55 CM ESPESOR 10 CM (AREA 0.095 M2)</v>
          </cell>
          <cell r="D85" t="str">
            <v>ML</v>
          </cell>
        </row>
        <row r="86">
          <cell r="B86" t="str">
            <v>06-01-030</v>
          </cell>
          <cell r="C86" t="str">
            <v>BORDILLO CIRCULACIONES AULAS SECCIÓN 10X8 CM</v>
          </cell>
          <cell r="D86" t="str">
            <v>ML</v>
          </cell>
        </row>
        <row r="87">
          <cell r="B87" t="str">
            <v>06-01-031</v>
          </cell>
          <cell r="C87" t="str">
            <v>BORDILLO CIRCULACIONES CONECTORES SECCIÓN 10 X 5 CM</v>
          </cell>
          <cell r="D87" t="str">
            <v>ML</v>
          </cell>
        </row>
        <row r="88">
          <cell r="B88" t="str">
            <v>06-01-032</v>
          </cell>
          <cell r="C88" t="str">
            <v>BORDILLO RAMPA CIRE SECCIÓN 26 X 7 CM</v>
          </cell>
          <cell r="D88" t="str">
            <v>ML</v>
          </cell>
        </row>
        <row r="89">
          <cell r="B89" t="str">
            <v>06-01-033</v>
          </cell>
          <cell r="C89" t="str">
            <v>BORDILLO CUBIERTA PRE ESCOLAR SECCIÓN 15 X 7 CM</v>
          </cell>
          <cell r="D89" t="str">
            <v>ML</v>
          </cell>
        </row>
        <row r="90">
          <cell r="B90" t="str">
            <v>06-01-034</v>
          </cell>
          <cell r="C90" t="str">
            <v>BORDILLO CUBIERTA CIRE SECCIÓN 60 X 15 CM</v>
          </cell>
          <cell r="D90" t="str">
            <v>ML</v>
          </cell>
        </row>
        <row r="91">
          <cell r="B91" t="str">
            <v>06-01-040</v>
          </cell>
          <cell r="C91" t="str">
            <v>BANCAS EN CONCRETO VISTO E: 0.08. INCLUYE ACERO DE REFUERZO</v>
          </cell>
          <cell r="D91" t="str">
            <v>M2</v>
          </cell>
        </row>
        <row r="92">
          <cell r="B92" t="str">
            <v>06-01-050</v>
          </cell>
          <cell r="C92" t="str">
            <v>MESÓN EN CONCRETO PARA LABORATORIOS E: 0.08 M X A: 0.60 M</v>
          </cell>
          <cell r="D92" t="str">
            <v>ML</v>
          </cell>
        </row>
        <row r="93">
          <cell r="B93" t="str">
            <v>06-01-051</v>
          </cell>
          <cell r="C93" t="str">
            <v>MESÓN EN CONCRETO PARA AULAS POLIVALENTES E: 0.08 M X A: 0.60 M</v>
          </cell>
          <cell r="D93" t="str">
            <v>ML</v>
          </cell>
        </row>
        <row r="94">
          <cell r="B94" t="str">
            <v>06-01-052</v>
          </cell>
          <cell r="C94" t="str">
            <v>MESÓN EN CONCRETO PARA AULA DE ARTE E: 0.08 M X A: 0.60 M</v>
          </cell>
          <cell r="D94" t="str">
            <v>ML</v>
          </cell>
        </row>
        <row r="95">
          <cell r="B95" t="str">
            <v>06-01-053</v>
          </cell>
          <cell r="C95" t="str">
            <v xml:space="preserve">MESÓN EN CONCRETO </v>
          </cell>
          <cell r="D95" t="str">
            <v>ML</v>
          </cell>
        </row>
        <row r="96">
          <cell r="B96" t="str">
            <v>06-01-054</v>
          </cell>
          <cell r="C96" t="str">
            <v>MESÓN EN CONCRETO MUEBLE COCINA E: 0.08 M X A: VARIABLE</v>
          </cell>
          <cell r="D96" t="str">
            <v>M2</v>
          </cell>
        </row>
        <row r="97">
          <cell r="B97" t="str">
            <v>06-01-055</v>
          </cell>
          <cell r="C97" t="str">
            <v>MESÓN LAVAMANOS BAÑOS AULA MÚLTIPLE E: 0.08 M X A: 0.60 M</v>
          </cell>
          <cell r="D97" t="str">
            <v>ML</v>
          </cell>
        </row>
        <row r="98">
          <cell r="B98" t="str">
            <v>06-01-056</v>
          </cell>
          <cell r="C98" t="str">
            <v>MESÓN BAÑOS DE PROFESORES E: 0.08 M X A: 0.60 M</v>
          </cell>
          <cell r="D98" t="str">
            <v>ML</v>
          </cell>
        </row>
        <row r="99">
          <cell r="B99" t="str">
            <v>06-01-057</v>
          </cell>
          <cell r="C99" t="str">
            <v>MESÓN BAÑOS DISCAPACITADOS AULA MÚLTIPLE E: 0.08 M X A: 0.60 M</v>
          </cell>
          <cell r="D99" t="str">
            <v>ML</v>
          </cell>
        </row>
        <row r="100">
          <cell r="B100" t="str">
            <v>06-01-060</v>
          </cell>
          <cell r="C100" t="str">
            <v>POCETA LAVAMANOS BAÑO PRE-ESCOLAR. SECCIÓN SEGÚN DETALLES ARQUITECTÓNICOS</v>
          </cell>
          <cell r="D100" t="str">
            <v>ML</v>
          </cell>
        </row>
        <row r="101">
          <cell r="B101" t="str">
            <v>06-01-061</v>
          </cell>
          <cell r="C101" t="str">
            <v>POCETA LAVAMANOS BAÑO SECUNDARIA. SECCIÓN SEGÚN DETALLES ARQUITECTÓNICOS</v>
          </cell>
          <cell r="D101" t="str">
            <v>ML</v>
          </cell>
        </row>
        <row r="102">
          <cell r="B102" t="str">
            <v>06-01-062</v>
          </cell>
          <cell r="C102" t="str">
            <v>POCETA LAVAMANOS BAÑO PRIMARIA TIPO 1. SECCIÓN SEGÚN DETALLES ARQUITECTÓNICOS</v>
          </cell>
          <cell r="D102" t="str">
            <v>ML</v>
          </cell>
        </row>
        <row r="103">
          <cell r="B103" t="str">
            <v>06-01-063</v>
          </cell>
          <cell r="C103" t="str">
            <v>POCETA LAVAMANOS BAÑO PRIMARIA TIPO 2. SECCIÓN SEGÚN DETALLES ARQUITECTÓNICOS</v>
          </cell>
          <cell r="D103" t="str">
            <v>ML</v>
          </cell>
        </row>
        <row r="104">
          <cell r="B104" t="str">
            <v>06-01-064</v>
          </cell>
          <cell r="C104" t="str">
            <v>POCETA LAVAMANOS BAÑO EDUCACION MEDIA. SECCIÓN SEGÚN DETALLES ARQUITECTÓNICOS</v>
          </cell>
          <cell r="D104" t="str">
            <v>ML</v>
          </cell>
        </row>
        <row r="105">
          <cell r="B105" t="str">
            <v>06-01-065</v>
          </cell>
          <cell r="C105" t="str">
            <v>POCETA DE ASEO EN ZONA LAVADO COCINA Y COCINETA PROFESORES. SECCIÓN SEGÚN DETALLES ARQUITECTÓNICOS</v>
          </cell>
          <cell r="D105" t="str">
            <v>ML</v>
          </cell>
        </row>
        <row r="106">
          <cell r="B106" t="str">
            <v>06-01-100</v>
          </cell>
          <cell r="C106" t="str">
            <v>COLUMNETA PARA MUROS NO ESTRUCTURALES CONCRETO F'C 21 MPA 0.125X0.10</v>
          </cell>
          <cell r="D106" t="str">
            <v>ML</v>
          </cell>
        </row>
        <row r="107">
          <cell r="B107" t="str">
            <v>06-01-110</v>
          </cell>
          <cell r="C107" t="str">
            <v>VIGUETA DE AMARRE INTERMEDIA PARA MUROS NO ESTRUCTURALES CONCRETO F'C 21 MPA 0.125X0.10</v>
          </cell>
          <cell r="D107" t="str">
            <v>ML</v>
          </cell>
        </row>
        <row r="108">
          <cell r="B108" t="str">
            <v>06-01-120</v>
          </cell>
          <cell r="C108" t="str">
            <v>CINTA DE AMARRE SUPERIOR PARA PARAPETOS EN CONCRETO F'C 21 MPA 0.125X0.10</v>
          </cell>
          <cell r="D108" t="str">
            <v>ML</v>
          </cell>
        </row>
        <row r="109">
          <cell r="B109" t="str">
            <v>06-01-130</v>
          </cell>
          <cell r="C109" t="str">
            <v>CARCAMO EN CONCRETO VISTO F'C 21 MPA 0.22 X 0.22 M MEDIDAS INTERNAS, ESPESOR DE PARED DE 0.05 M. INCLUYE REJILLA METALICA EN BARRAS Ø 3/8" CADA 0.05 M.</v>
          </cell>
          <cell r="D109" t="str">
            <v>ML</v>
          </cell>
        </row>
        <row r="110">
          <cell r="B110" t="str">
            <v>06-02</v>
          </cell>
          <cell r="C110" t="str">
            <v>ACERO DE REFUERZO</v>
          </cell>
        </row>
        <row r="111">
          <cell r="B111" t="str">
            <v>06-02-010</v>
          </cell>
          <cell r="C111" t="str">
            <v>ACERO DE REFUERZO FY 420 MPA</v>
          </cell>
          <cell r="D111" t="str">
            <v>KG</v>
          </cell>
        </row>
        <row r="112">
          <cell r="B112" t="str">
            <v>07</v>
          </cell>
          <cell r="C112" t="str">
            <v>INSTALACIONES HIDROSANITARIAS</v>
          </cell>
        </row>
        <row r="113">
          <cell r="B113" t="str">
            <v>07-01</v>
          </cell>
          <cell r="C113" t="str">
            <v>RED DE SUMINISTRO DE AGUA POTABLE</v>
          </cell>
        </row>
        <row r="114">
          <cell r="B114" t="str">
            <v>07-01a</v>
          </cell>
          <cell r="C114" t="str">
            <v>ACOMETIDA</v>
          </cell>
        </row>
        <row r="115">
          <cell r="B115" t="str">
            <v>07-01-010</v>
          </cell>
          <cell r="C115" t="str">
            <v>COLLARIN 4" A 2"</v>
          </cell>
          <cell r="D115" t="str">
            <v>UN</v>
          </cell>
        </row>
        <row r="116">
          <cell r="B116" t="str">
            <v>07-01-020</v>
          </cell>
          <cell r="C116" t="str">
            <v>TUBERIA PVCP 2" RDE 21</v>
          </cell>
          <cell r="D116" t="str">
            <v>ML</v>
          </cell>
        </row>
        <row r="117">
          <cell r="B117" t="str">
            <v>07-01-030</v>
          </cell>
          <cell r="C117" t="str">
            <v>TUBERIA HG 2 1/2"</v>
          </cell>
          <cell r="D117" t="str">
            <v>ML</v>
          </cell>
        </row>
        <row r="118">
          <cell r="B118" t="str">
            <v>07-01-040</v>
          </cell>
          <cell r="C118" t="str">
            <v>ACCESORIOS HG 2 1/2"</v>
          </cell>
          <cell r="D118" t="str">
            <v>UN</v>
          </cell>
        </row>
        <row r="119">
          <cell r="B119" t="str">
            <v>07-01-050</v>
          </cell>
          <cell r="C119" t="str">
            <v>TUBERIA PVCP 2 1/2" RDE 21</v>
          </cell>
          <cell r="D119" t="str">
            <v>ML</v>
          </cell>
        </row>
        <row r="120">
          <cell r="B120" t="str">
            <v>07-01-060</v>
          </cell>
          <cell r="C120" t="str">
            <v>ACCESORIOS PVCP 2 1/2"</v>
          </cell>
          <cell r="D120" t="str">
            <v>UN</v>
          </cell>
        </row>
        <row r="121">
          <cell r="B121" t="str">
            <v>07-01-070</v>
          </cell>
          <cell r="C121" t="str">
            <v>REGISTRO BOLA P.D. 2 1/2"</v>
          </cell>
          <cell r="D121" t="str">
            <v>UN</v>
          </cell>
        </row>
        <row r="122">
          <cell r="B122" t="str">
            <v>07-01-080</v>
          </cell>
          <cell r="C122" t="str">
            <v>UNION UNIVERSAL HG 1 1/2"</v>
          </cell>
          <cell r="D122" t="str">
            <v>UN</v>
          </cell>
        </row>
        <row r="123">
          <cell r="B123" t="str">
            <v>07-01-090</v>
          </cell>
          <cell r="C123" t="str">
            <v>FLOTADOR MECANICO 2"</v>
          </cell>
          <cell r="D123" t="str">
            <v>UN</v>
          </cell>
        </row>
        <row r="124">
          <cell r="B124" t="str">
            <v>07-01-100</v>
          </cell>
          <cell r="C124" t="str">
            <v>CAJILLA MAMPOSTERIA MEDIDOR</v>
          </cell>
          <cell r="D124" t="str">
            <v>UN</v>
          </cell>
        </row>
        <row r="125">
          <cell r="B125" t="str">
            <v>07-01b</v>
          </cell>
          <cell r="C125" t="str">
            <v>RED SUMINISTRO</v>
          </cell>
        </row>
        <row r="126">
          <cell r="B126" t="str">
            <v>07-01-110</v>
          </cell>
          <cell r="C126" t="str">
            <v xml:space="preserve">PUNTO A.F. SANITARIO PUSH  </v>
          </cell>
          <cell r="D126" t="str">
            <v>UN</v>
          </cell>
        </row>
        <row r="127">
          <cell r="B127" t="str">
            <v>07-01-120</v>
          </cell>
          <cell r="C127" t="str">
            <v>PUNTO A.F. SANITARIO TANQUE</v>
          </cell>
          <cell r="D127" t="str">
            <v>UN</v>
          </cell>
        </row>
        <row r="128">
          <cell r="B128" t="str">
            <v>07-01-130</v>
          </cell>
          <cell r="C128" t="str">
            <v>PUNTO A.F. LAVAMANOS</v>
          </cell>
          <cell r="D128" t="str">
            <v>UN</v>
          </cell>
        </row>
        <row r="129">
          <cell r="B129" t="str">
            <v>07-01-140</v>
          </cell>
          <cell r="C129" t="str">
            <v>PUNTO A.F. LAVAPLATOS</v>
          </cell>
          <cell r="D129" t="str">
            <v>UN</v>
          </cell>
        </row>
        <row r="130">
          <cell r="B130" t="str">
            <v>07-01-150</v>
          </cell>
          <cell r="C130" t="str">
            <v>PUNTO A.F. ASEOS Y PILETAS</v>
          </cell>
          <cell r="D130" t="str">
            <v>UN</v>
          </cell>
        </row>
        <row r="131">
          <cell r="B131" t="str">
            <v>07-01-160</v>
          </cell>
          <cell r="C131" t="str">
            <v>PUNTOS A.F. ORINALES PUSH</v>
          </cell>
          <cell r="D131" t="str">
            <v>UN</v>
          </cell>
        </row>
        <row r="132">
          <cell r="B132" t="str">
            <v>07-01-170</v>
          </cell>
          <cell r="C132" t="str">
            <v>PUNTOS A.F. LLAVES DE MANGUERA</v>
          </cell>
          <cell r="D132" t="str">
            <v>UN</v>
          </cell>
        </row>
        <row r="133">
          <cell r="B133" t="str">
            <v>07-01-180</v>
          </cell>
          <cell r="C133" t="str">
            <v>TUBERÍA P.V.C.-P 1/2"   RDE 9</v>
          </cell>
          <cell r="D133" t="str">
            <v>ML</v>
          </cell>
        </row>
        <row r="134">
          <cell r="B134" t="str">
            <v>07-01-190</v>
          </cell>
          <cell r="C134" t="str">
            <v>TUBERÍA P.V.C.-P 3/4"   RDE 11</v>
          </cell>
          <cell r="D134" t="str">
            <v>ML</v>
          </cell>
        </row>
        <row r="135">
          <cell r="B135" t="str">
            <v>07-01-200</v>
          </cell>
          <cell r="C135" t="str">
            <v>TUBERÍA P.V.C.-P 1"   RDE 13.5</v>
          </cell>
          <cell r="D135" t="str">
            <v>ML</v>
          </cell>
        </row>
        <row r="136">
          <cell r="B136" t="str">
            <v>07-01-210</v>
          </cell>
          <cell r="C136" t="str">
            <v>TUBERÍA P.V.C.-P 1-1/4"   RDE 21</v>
          </cell>
          <cell r="D136" t="str">
            <v>ML</v>
          </cell>
        </row>
        <row r="137">
          <cell r="B137" t="str">
            <v>07-01-220</v>
          </cell>
          <cell r="C137" t="str">
            <v>TUBERÍA P.V.C.-P 1-1/2"   RDE 21</v>
          </cell>
          <cell r="D137" t="str">
            <v>ML</v>
          </cell>
        </row>
        <row r="138">
          <cell r="B138" t="str">
            <v>07-01-230</v>
          </cell>
          <cell r="C138" t="str">
            <v>TUBERÍA P.V.C.-P 2"   RDE 21</v>
          </cell>
          <cell r="D138" t="str">
            <v>ML</v>
          </cell>
        </row>
        <row r="139">
          <cell r="B139" t="str">
            <v>07-01-240</v>
          </cell>
          <cell r="C139" t="str">
            <v>TUBERÍA P.V.C.-P 2-1/2"   RDE 21</v>
          </cell>
          <cell r="D139" t="str">
            <v>ML</v>
          </cell>
        </row>
        <row r="140">
          <cell r="B140" t="str">
            <v>07-01-250</v>
          </cell>
          <cell r="C140" t="str">
            <v>TUBERÍA P.V.C.-P 3"   RDE 21</v>
          </cell>
          <cell r="D140" t="str">
            <v>ML</v>
          </cell>
        </row>
        <row r="141">
          <cell r="B141" t="str">
            <v>07-01-260</v>
          </cell>
          <cell r="C141" t="str">
            <v>ACCESORIO P.V.C.-P 1/2"</v>
          </cell>
          <cell r="D141" t="str">
            <v>UN</v>
          </cell>
        </row>
        <row r="142">
          <cell r="B142" t="str">
            <v>07-01-270</v>
          </cell>
          <cell r="C142" t="str">
            <v>ACCESORIO P.V.C.-P 3/4"</v>
          </cell>
          <cell r="D142" t="str">
            <v>UN</v>
          </cell>
        </row>
        <row r="143">
          <cell r="B143" t="str">
            <v>07-01-280</v>
          </cell>
          <cell r="C143" t="str">
            <v>ACCESORIO P.V.C.-P 1"</v>
          </cell>
          <cell r="D143" t="str">
            <v>UN</v>
          </cell>
        </row>
        <row r="144">
          <cell r="B144" t="str">
            <v>07-01-290</v>
          </cell>
          <cell r="C144" t="str">
            <v>ACCESORIO P.V.C.-P 1-1/4"</v>
          </cell>
          <cell r="D144" t="str">
            <v>UN</v>
          </cell>
        </row>
        <row r="145">
          <cell r="B145" t="str">
            <v>07-01-300</v>
          </cell>
          <cell r="C145" t="str">
            <v>ACCESORIO P.V.C.-P 1-1/2"</v>
          </cell>
          <cell r="D145" t="str">
            <v>UN</v>
          </cell>
        </row>
        <row r="146">
          <cell r="B146" t="str">
            <v>07-01-310</v>
          </cell>
          <cell r="C146" t="str">
            <v>ACCESORIO P.V.C.-P 2"</v>
          </cell>
          <cell r="D146" t="str">
            <v>UN</v>
          </cell>
        </row>
        <row r="147">
          <cell r="B147" t="str">
            <v>07-01-320</v>
          </cell>
          <cell r="C147" t="str">
            <v>ACCESORIO P.V.C.-P 2-1/2"</v>
          </cell>
          <cell r="D147" t="str">
            <v>UN</v>
          </cell>
        </row>
        <row r="148">
          <cell r="B148" t="str">
            <v>07-01-330</v>
          </cell>
          <cell r="C148" t="str">
            <v>ACCESORIO P.V.C.-P 3"</v>
          </cell>
          <cell r="D148" t="str">
            <v>UN</v>
          </cell>
        </row>
        <row r="149">
          <cell r="B149" t="str">
            <v>07-01-340</v>
          </cell>
          <cell r="C149" t="str">
            <v>REGISTRO BOLA 1/2"</v>
          </cell>
          <cell r="D149" t="str">
            <v>UN</v>
          </cell>
        </row>
        <row r="150">
          <cell r="B150" t="str">
            <v>07-01-350</v>
          </cell>
          <cell r="C150" t="str">
            <v>REGISTRO BOLA 3/4"</v>
          </cell>
          <cell r="D150" t="str">
            <v>UN</v>
          </cell>
        </row>
        <row r="151">
          <cell r="B151" t="str">
            <v>07-01-360</v>
          </cell>
          <cell r="C151" t="str">
            <v>REGISTRO BOLA 1 1/4"</v>
          </cell>
          <cell r="D151" t="str">
            <v>UN</v>
          </cell>
        </row>
        <row r="152">
          <cell r="B152" t="str">
            <v>07-01-370</v>
          </cell>
          <cell r="C152" t="str">
            <v>REGISTRO BOLA 1-1/2"</v>
          </cell>
          <cell r="D152" t="str">
            <v>UN</v>
          </cell>
        </row>
        <row r="153">
          <cell r="B153" t="str">
            <v>07-01-380</v>
          </cell>
          <cell r="C153" t="str">
            <v>REGISTRO BOLA 2"</v>
          </cell>
          <cell r="D153" t="str">
            <v>UN</v>
          </cell>
        </row>
        <row r="154">
          <cell r="B154" t="str">
            <v>07-01c</v>
          </cell>
          <cell r="C154" t="str">
            <v>CUARTO DE BOMBAS SUMINISTRO</v>
          </cell>
        </row>
        <row r="155">
          <cell r="B155" t="str">
            <v>07-01-390</v>
          </cell>
          <cell r="C155" t="str">
            <v>SUMINISTRO E INSTALACIÓN DE EQUIPO DE BOMBEO SUMINISTRO AGUA POTABLE, INCLUYE DOS BOMBAS CENTRIFUGAS, DOS HIDRONEUMATICO Y TABLERO DE CONTROL Y FLOTADOR DE MERCURIO.</v>
          </cell>
          <cell r="D155" t="str">
            <v>UN</v>
          </cell>
        </row>
        <row r="156">
          <cell r="B156" t="str">
            <v>07-01-400</v>
          </cell>
          <cell r="C156" t="str">
            <v>VALVULA DE CORTE 2 1/2"</v>
          </cell>
          <cell r="D156" t="str">
            <v>UN</v>
          </cell>
        </row>
        <row r="157">
          <cell r="B157" t="str">
            <v>07-01-410</v>
          </cell>
          <cell r="C157" t="str">
            <v>VALVULA DE PIE 2 1/2" BRONCE</v>
          </cell>
          <cell r="D157" t="str">
            <v>UN</v>
          </cell>
        </row>
        <row r="158">
          <cell r="B158" t="str">
            <v>07-01-420</v>
          </cell>
          <cell r="C158" t="str">
            <v>VALVULA DE CORTE 2 1/2"</v>
          </cell>
          <cell r="D158" t="str">
            <v>UN</v>
          </cell>
        </row>
        <row r="159">
          <cell r="B159" t="str">
            <v>07-01-430</v>
          </cell>
          <cell r="C159" t="str">
            <v>VALVULA DE CORTE 1"</v>
          </cell>
          <cell r="D159" t="str">
            <v>UN</v>
          </cell>
        </row>
        <row r="160">
          <cell r="B160" t="str">
            <v>07-01-440</v>
          </cell>
          <cell r="C160" t="str">
            <v>VALVULA DE CORTE 1 1/2"</v>
          </cell>
          <cell r="D160" t="str">
            <v>UN</v>
          </cell>
        </row>
        <row r="161">
          <cell r="B161" t="str">
            <v>07-01-450</v>
          </cell>
          <cell r="C161" t="str">
            <v>CHEQUE CORTINA 2 1/2"</v>
          </cell>
          <cell r="D161" t="str">
            <v>UN</v>
          </cell>
        </row>
        <row r="162">
          <cell r="B162" t="str">
            <v>07-01-460</v>
          </cell>
          <cell r="C162" t="str">
            <v>CHEQUE HIDRO 2 1/2"</v>
          </cell>
          <cell r="D162" t="str">
            <v>UN</v>
          </cell>
        </row>
        <row r="163">
          <cell r="B163" t="str">
            <v>07-01-470</v>
          </cell>
          <cell r="C163" t="str">
            <v>VALVULA REGULADORA DE PRESION 2 1/2"</v>
          </cell>
          <cell r="D163" t="str">
            <v>UN</v>
          </cell>
        </row>
        <row r="164">
          <cell r="B164" t="str">
            <v>07-01-480</v>
          </cell>
          <cell r="C164" t="str">
            <v>CHEQUE HIDRO 1"</v>
          </cell>
          <cell r="D164" t="str">
            <v>UN</v>
          </cell>
        </row>
        <row r="165">
          <cell r="B165" t="str">
            <v>07-01-490</v>
          </cell>
          <cell r="C165" t="str">
            <v>CHEQUE CORTINA PERFORADO 2 1/2"</v>
          </cell>
          <cell r="D165" t="str">
            <v>UN</v>
          </cell>
        </row>
        <row r="166">
          <cell r="B166" t="str">
            <v>07-01-500</v>
          </cell>
          <cell r="C166" t="str">
            <v>UNION FLEXIBLE TIPO BORRACHA 2 1/2"</v>
          </cell>
          <cell r="D166" t="str">
            <v>UN</v>
          </cell>
        </row>
        <row r="167">
          <cell r="B167" t="str">
            <v>07-01-510</v>
          </cell>
          <cell r="C167" t="str">
            <v>UNION FLEXIBLE TIPO BORRACHA 2 1/2"</v>
          </cell>
          <cell r="D167" t="str">
            <v>UN</v>
          </cell>
        </row>
        <row r="168">
          <cell r="B168" t="str">
            <v>07-01-520</v>
          </cell>
          <cell r="C168" t="str">
            <v>COPA EXCENTRICA 4" X 2"</v>
          </cell>
          <cell r="D168" t="str">
            <v>UN</v>
          </cell>
        </row>
        <row r="169">
          <cell r="B169" t="str">
            <v>07-01-530</v>
          </cell>
          <cell r="C169" t="str">
            <v>MANOMETRO 0 - 200 PSI</v>
          </cell>
          <cell r="D169" t="str">
            <v>UN</v>
          </cell>
        </row>
        <row r="170">
          <cell r="B170" t="str">
            <v>07-01-540</v>
          </cell>
          <cell r="C170" t="str">
            <v>TUBERIA ACERO SCH 40 2 1/2"</v>
          </cell>
          <cell r="D170" t="str">
            <v>ML</v>
          </cell>
        </row>
        <row r="171">
          <cell r="B171" t="str">
            <v>07-01-550</v>
          </cell>
          <cell r="C171" t="str">
            <v>TUBERIA ACERO SCH 40 2"</v>
          </cell>
          <cell r="D171" t="str">
            <v>ML</v>
          </cell>
        </row>
        <row r="172">
          <cell r="B172" t="str">
            <v>07-01-560</v>
          </cell>
          <cell r="C172" t="str">
            <v>TUBERIA ACERO  SCH 40  1"</v>
          </cell>
          <cell r="D172" t="str">
            <v>ML</v>
          </cell>
        </row>
        <row r="173">
          <cell r="B173" t="str">
            <v>07-01-570</v>
          </cell>
          <cell r="C173" t="str">
            <v>TUBERIA  ACERO  SCH 40  3" EYECCION</v>
          </cell>
          <cell r="D173" t="str">
            <v>ML</v>
          </cell>
        </row>
        <row r="174">
          <cell r="B174" t="str">
            <v>07-01-580</v>
          </cell>
          <cell r="C174" t="str">
            <v>ACCESORIO ACERO  2 1/2"</v>
          </cell>
          <cell r="D174" t="str">
            <v>UN</v>
          </cell>
        </row>
        <row r="175">
          <cell r="B175" t="str">
            <v>07-01-590</v>
          </cell>
          <cell r="C175" t="str">
            <v>ACCESORIO ACERO  1"</v>
          </cell>
          <cell r="D175" t="str">
            <v>UN</v>
          </cell>
        </row>
        <row r="176">
          <cell r="B176" t="str">
            <v>07-01-600</v>
          </cell>
          <cell r="C176" t="str">
            <v>ACCESORIO ACERO 1 1/2"</v>
          </cell>
          <cell r="D176" t="str">
            <v>UN</v>
          </cell>
        </row>
        <row r="177">
          <cell r="B177" t="str">
            <v>07-01-610</v>
          </cell>
          <cell r="C177" t="str">
            <v xml:space="preserve">TUBERIA PVC-S 4" </v>
          </cell>
          <cell r="D177" t="str">
            <v>ML</v>
          </cell>
        </row>
        <row r="178">
          <cell r="B178" t="str">
            <v>07-02</v>
          </cell>
          <cell r="C178" t="str">
            <v>RED DE AGUAS NEGRAS</v>
          </cell>
        </row>
        <row r="179">
          <cell r="B179" t="str">
            <v>07-02a</v>
          </cell>
          <cell r="C179" t="str">
            <v>SALIDAS SANITARIAS</v>
          </cell>
        </row>
        <row r="180">
          <cell r="B180" t="str">
            <v>07-02-010</v>
          </cell>
          <cell r="C180" t="str">
            <v>SANITARIO PUSH 4"</v>
          </cell>
          <cell r="D180" t="str">
            <v>UN</v>
          </cell>
        </row>
        <row r="181">
          <cell r="B181" t="str">
            <v>07-02-020</v>
          </cell>
          <cell r="C181" t="str">
            <v>SANITARIO DE TANQUE  4"</v>
          </cell>
          <cell r="D181" t="str">
            <v>UN</v>
          </cell>
        </row>
        <row r="182">
          <cell r="B182" t="str">
            <v>07-02-030</v>
          </cell>
          <cell r="C182" t="str">
            <v>LAVAMANOS 2"</v>
          </cell>
          <cell r="D182" t="str">
            <v>UN</v>
          </cell>
        </row>
        <row r="183">
          <cell r="B183" t="str">
            <v>07-02-040</v>
          </cell>
          <cell r="C183" t="str">
            <v>LAVAPLATOS 2"</v>
          </cell>
          <cell r="D183" t="str">
            <v>UN</v>
          </cell>
        </row>
        <row r="184">
          <cell r="B184" t="str">
            <v>07-02-050</v>
          </cell>
          <cell r="C184" t="str">
            <v>ORINALES  2"</v>
          </cell>
          <cell r="D184" t="str">
            <v>UN</v>
          </cell>
        </row>
        <row r="185">
          <cell r="B185" t="str">
            <v>07-02-060</v>
          </cell>
          <cell r="C185" t="str">
            <v>VERTEDERO  LABORATORIO  2"</v>
          </cell>
          <cell r="D185" t="str">
            <v>UN</v>
          </cell>
        </row>
        <row r="186">
          <cell r="B186" t="str">
            <v>07-02-070</v>
          </cell>
          <cell r="C186" t="str">
            <v>SIFÓN DE PISO  2"</v>
          </cell>
          <cell r="D186" t="str">
            <v>UN</v>
          </cell>
        </row>
        <row r="187">
          <cell r="B187" t="str">
            <v>07-02-080</v>
          </cell>
          <cell r="C187" t="str">
            <v>SIFÓN DE PISO  3"</v>
          </cell>
          <cell r="D187" t="str">
            <v>UN</v>
          </cell>
        </row>
        <row r="188">
          <cell r="B188" t="str">
            <v>07-02-090</v>
          </cell>
          <cell r="C188" t="str">
            <v>TRAGANTE EN ALUMINIO 4"</v>
          </cell>
          <cell r="D188" t="str">
            <v>UN</v>
          </cell>
        </row>
        <row r="189">
          <cell r="B189" t="str">
            <v>07-02-100</v>
          </cell>
          <cell r="C189" t="str">
            <v>POCETAS DE ASEO  2"</v>
          </cell>
          <cell r="D189" t="str">
            <v>UN</v>
          </cell>
        </row>
        <row r="190">
          <cell r="B190" t="str">
            <v>07-02b</v>
          </cell>
          <cell r="C190" t="str">
            <v>TUBERIA Y ACCESORIOS</v>
          </cell>
        </row>
        <row r="191">
          <cell r="B191" t="str">
            <v>07-02-110</v>
          </cell>
          <cell r="C191" t="str">
            <v>TUBERÍA P.V.C.-S 2"</v>
          </cell>
          <cell r="D191" t="str">
            <v>ML</v>
          </cell>
        </row>
        <row r="192">
          <cell r="B192" t="str">
            <v>07-02-120</v>
          </cell>
          <cell r="C192" t="str">
            <v>TUBERÍA P.V.C.-S 3"</v>
          </cell>
          <cell r="D192" t="str">
            <v>ML</v>
          </cell>
        </row>
        <row r="193">
          <cell r="B193" t="str">
            <v>07-02-130</v>
          </cell>
          <cell r="C193" t="str">
            <v>TUBERÍA P.V.C.-S 4"</v>
          </cell>
          <cell r="D193" t="str">
            <v>ML</v>
          </cell>
        </row>
        <row r="194">
          <cell r="B194" t="str">
            <v>07-02-140</v>
          </cell>
          <cell r="C194" t="str">
            <v>ACCESORIO P.V.C.-S 2"</v>
          </cell>
          <cell r="D194" t="str">
            <v>UN</v>
          </cell>
        </row>
        <row r="195">
          <cell r="B195" t="str">
            <v>07-02-150</v>
          </cell>
          <cell r="C195" t="str">
            <v>ACCESORIO P.V.C.-S 3"</v>
          </cell>
          <cell r="D195" t="str">
            <v>UN</v>
          </cell>
        </row>
        <row r="196">
          <cell r="B196" t="str">
            <v>07-02-160</v>
          </cell>
          <cell r="C196" t="str">
            <v>ACCESORIO P.V.C.-S 4"</v>
          </cell>
          <cell r="D196" t="str">
            <v>UN</v>
          </cell>
        </row>
        <row r="197">
          <cell r="B197" t="str">
            <v>07-02-170</v>
          </cell>
          <cell r="C197" t="str">
            <v>TRAMPA DE GRASAS</v>
          </cell>
          <cell r="D197" t="str">
            <v>UN</v>
          </cell>
        </row>
        <row r="198">
          <cell r="B198" t="str">
            <v>07-02-180</v>
          </cell>
          <cell r="C198" t="str">
            <v>TAPON INSPECCION 3"</v>
          </cell>
          <cell r="D198" t="str">
            <v>UN</v>
          </cell>
        </row>
        <row r="199">
          <cell r="B199" t="str">
            <v>07-02-190</v>
          </cell>
          <cell r="C199" t="str">
            <v>TAPON INSPECCION 4"</v>
          </cell>
          <cell r="D199" t="str">
            <v>UN</v>
          </cell>
        </row>
        <row r="200">
          <cell r="B200" t="str">
            <v>07-02-200</v>
          </cell>
          <cell r="C200" t="str">
            <v>CAJA INSPECCIÓN 0.60 X 0.60</v>
          </cell>
          <cell r="D200" t="str">
            <v>UN</v>
          </cell>
        </row>
        <row r="201">
          <cell r="B201" t="str">
            <v>07-02-210</v>
          </cell>
          <cell r="C201" t="str">
            <v>POZO DE INSPECCION</v>
          </cell>
          <cell r="D201" t="str">
            <v>UN</v>
          </cell>
        </row>
        <row r="202">
          <cell r="B202" t="str">
            <v>07-02-220</v>
          </cell>
          <cell r="C202" t="str">
            <v>CONEXIÓN A ALCANTARILLADO SANITARIO. INCLUYE TUBERÍA, ROTURA, RECONSTRUCCION DE ANDEN Y PAVIMENTO EXCAVACION RELLENO SEGÚN NORMA Y TRAMITES PARA LICENCIA DE EXCAVACION.</v>
          </cell>
          <cell r="D202" t="str">
            <v>UN</v>
          </cell>
        </row>
        <row r="203">
          <cell r="B203" t="str">
            <v>07-03</v>
          </cell>
          <cell r="C203" t="str">
            <v>RED DE AGUAS LLUVIAS</v>
          </cell>
        </row>
        <row r="204">
          <cell r="B204" t="str">
            <v>07-03-010</v>
          </cell>
          <cell r="C204" t="str">
            <v>TUBERÍA P.V.C. SANITARIA 4"</v>
          </cell>
          <cell r="D204" t="str">
            <v>ML</v>
          </cell>
        </row>
        <row r="205">
          <cell r="B205" t="str">
            <v>07-03-020</v>
          </cell>
          <cell r="C205" t="str">
            <v>TUBERÍA P.V.C. SANITARIA 6"</v>
          </cell>
          <cell r="D205" t="str">
            <v>ML</v>
          </cell>
        </row>
        <row r="206">
          <cell r="B206" t="str">
            <v>07-03-030</v>
          </cell>
          <cell r="C206" t="str">
            <v>ACCESORIO P.V.C.-S 4"</v>
          </cell>
          <cell r="D206" t="str">
            <v>UN</v>
          </cell>
        </row>
        <row r="207">
          <cell r="B207" t="str">
            <v>07-03-040</v>
          </cell>
          <cell r="C207" t="str">
            <v>ACCESORIO P.V.C.-S 6"</v>
          </cell>
          <cell r="D207" t="str">
            <v>UN</v>
          </cell>
        </row>
        <row r="208">
          <cell r="B208" t="str">
            <v>07-03-050</v>
          </cell>
          <cell r="C208" t="str">
            <v>TUBERÍA P.V.C.-NOVAFORT 110 MM</v>
          </cell>
          <cell r="D208" t="str">
            <v>ML</v>
          </cell>
        </row>
        <row r="209">
          <cell r="B209" t="str">
            <v>07-03-060</v>
          </cell>
          <cell r="C209" t="str">
            <v>TUBERÍA P.V.C.-NOVAFORT 160 MM</v>
          </cell>
          <cell r="D209" t="str">
            <v>ML</v>
          </cell>
        </row>
        <row r="210">
          <cell r="B210" t="str">
            <v>07-03-070</v>
          </cell>
          <cell r="C210" t="str">
            <v>TUBERÍA P.V.C.-NOVAFORT 200 MM</v>
          </cell>
          <cell r="D210" t="str">
            <v>ML</v>
          </cell>
        </row>
        <row r="211">
          <cell r="B211" t="str">
            <v>07-03-080</v>
          </cell>
          <cell r="C211" t="str">
            <v>TUBERÍA P.V.C.-NOVAFORT 250 MM</v>
          </cell>
          <cell r="D211" t="str">
            <v>ML</v>
          </cell>
        </row>
        <row r="212">
          <cell r="B212" t="str">
            <v>07-03-120</v>
          </cell>
          <cell r="C212" t="str">
            <v xml:space="preserve">CAJA INSPECCIÓN 0.70 X 0.70 </v>
          </cell>
          <cell r="D212" t="str">
            <v>UN</v>
          </cell>
        </row>
        <row r="213">
          <cell r="B213" t="str">
            <v>07-03-130</v>
          </cell>
          <cell r="C213" t="str">
            <v>CONEXIÓN A ALCANTARILLADO PLUVIAL. INCLUYE TUBERÍA, ROTURA, RECONSTRUCCION DE ANDEN Y PAVIMENTO EXCAVACION RELLENO SEGÚN NORMA Y TRAMITES PARA LICENCIA DE EXCAVACION.</v>
          </cell>
          <cell r="D213" t="str">
            <v>UN</v>
          </cell>
        </row>
        <row r="214">
          <cell r="B214" t="str">
            <v>07-04</v>
          </cell>
          <cell r="C214" t="str">
            <v>SISTEMA DE PROTECCIÓN CONTRA INCENDIO</v>
          </cell>
        </row>
        <row r="215">
          <cell r="B215" t="str">
            <v>07-04-010</v>
          </cell>
          <cell r="C215" t="str">
            <v>TUBERÍA PEAD RDE 11 110MM</v>
          </cell>
          <cell r="D215" t="str">
            <v>ML</v>
          </cell>
        </row>
        <row r="216">
          <cell r="B216" t="str">
            <v>07-04-020</v>
          </cell>
          <cell r="C216" t="str">
            <v>TUBERÍA PEAD RDE 11 65MM</v>
          </cell>
          <cell r="D216" t="str">
            <v>ML</v>
          </cell>
        </row>
        <row r="217">
          <cell r="B217" t="str">
            <v>07-04-030</v>
          </cell>
          <cell r="C217" t="str">
            <v>ACCESORIO PEAD 110MM</v>
          </cell>
          <cell r="D217" t="str">
            <v>UN</v>
          </cell>
        </row>
        <row r="218">
          <cell r="B218" t="str">
            <v>07-04-040</v>
          </cell>
          <cell r="C218" t="str">
            <v>ACCESORIO PEAD 65MM</v>
          </cell>
          <cell r="D218" t="str">
            <v>UN</v>
          </cell>
        </row>
        <row r="219">
          <cell r="B219" t="str">
            <v>07-04-050</v>
          </cell>
          <cell r="C219" t="str">
            <v xml:space="preserve">SIAMESA DE INYECCIÓN 4 X 2-1/2" X 2-1/2" </v>
          </cell>
          <cell r="D219" t="str">
            <v>UN</v>
          </cell>
        </row>
        <row r="220">
          <cell r="B220" t="str">
            <v>07-04-060</v>
          </cell>
          <cell r="C220" t="str">
            <v xml:space="preserve">CABEZAL DE PRUEBA 4 X 2-1/2" X 2-1/2" </v>
          </cell>
          <cell r="D220" t="str">
            <v>UN</v>
          </cell>
        </row>
        <row r="221">
          <cell r="B221" t="str">
            <v>07-04-070</v>
          </cell>
          <cell r="C221" t="str">
            <v>SUMINISTRO E INSTALACION GABINETE TIPO I</v>
          </cell>
          <cell r="D221" t="str">
            <v>UN</v>
          </cell>
        </row>
        <row r="222">
          <cell r="B222" t="str">
            <v>07-04-080</v>
          </cell>
          <cell r="C222" t="str">
            <v>PINTURA PARA TUBERIA EXPUESTA AL MEDIO AMBIENTE</v>
          </cell>
          <cell r="D222" t="str">
            <v>ML</v>
          </cell>
        </row>
        <row r="223">
          <cell r="B223" t="str">
            <v>07-04-080a</v>
          </cell>
          <cell r="C223" t="str">
            <v>CUARTO DE BOMBAS INCENDIO</v>
          </cell>
        </row>
        <row r="224">
          <cell r="B224" t="str">
            <v>07-04-090</v>
          </cell>
          <cell r="C224" t="str">
            <v>VALVULA COMPUERTA VASTAGO ASCENDENTE 4" (INCENDIO)</v>
          </cell>
          <cell r="D224" t="str">
            <v>UN</v>
          </cell>
        </row>
        <row r="225">
          <cell r="B225" t="str">
            <v>07-04-100</v>
          </cell>
          <cell r="C225" t="str">
            <v>VALVULA COMPUERTA VASTAGO ASCENDENTE 2" (INCENDIO)</v>
          </cell>
          <cell r="D225" t="str">
            <v>UN</v>
          </cell>
        </row>
        <row r="226">
          <cell r="B226" t="str">
            <v>07-04-110</v>
          </cell>
          <cell r="C226" t="str">
            <v xml:space="preserve">SUMINISTRO E INSTALACIÓN DE EQUIPO DE BOMBEO PARA PROTECCION CONTRA INCENDIO,  INCLUYE UNA BOMBA PRINCIPAL,  BOMBA JOCKEY, TABLERO DE CONTROL Y FLOTADOR DE MERCURIO. </v>
          </cell>
          <cell r="D226" t="str">
            <v>UN</v>
          </cell>
        </row>
        <row r="227">
          <cell r="B227" t="str">
            <v>07-04-120</v>
          </cell>
          <cell r="C227" t="str">
            <v>VALVULA DE PIE 2" BRONCE (INCENDIO)</v>
          </cell>
          <cell r="D227" t="str">
            <v>UN</v>
          </cell>
        </row>
        <row r="228">
          <cell r="B228" t="str">
            <v>07-04-130</v>
          </cell>
          <cell r="C228" t="str">
            <v>VALVULA DE CHEQUE 4"</v>
          </cell>
          <cell r="D228" t="str">
            <v>UN</v>
          </cell>
        </row>
        <row r="229">
          <cell r="B229" t="str">
            <v>07-04-140</v>
          </cell>
          <cell r="C229" t="str">
            <v>VALVULA DE CHEQUE 2"</v>
          </cell>
          <cell r="D229" t="str">
            <v>UN</v>
          </cell>
        </row>
        <row r="230">
          <cell r="B230" t="str">
            <v>07-04-150</v>
          </cell>
          <cell r="C230" t="str">
            <v>MANOMETRO 0 - 200 PSI</v>
          </cell>
          <cell r="D230" t="str">
            <v>UN</v>
          </cell>
        </row>
        <row r="231">
          <cell r="B231" t="str">
            <v>07-04-160</v>
          </cell>
          <cell r="C231" t="str">
            <v xml:space="preserve">TUBERIA  ACERO  SCH 40 2" </v>
          </cell>
          <cell r="D231" t="str">
            <v>ML</v>
          </cell>
        </row>
        <row r="232">
          <cell r="B232" t="str">
            <v>07-04-170</v>
          </cell>
          <cell r="C232" t="str">
            <v xml:space="preserve">TUBERIA  ACERO  SCH 40 4" </v>
          </cell>
          <cell r="D232" t="str">
            <v>ML</v>
          </cell>
        </row>
        <row r="233">
          <cell r="B233" t="str">
            <v>07-04-180</v>
          </cell>
          <cell r="C233" t="str">
            <v xml:space="preserve">ACCESORIO ACERO  2" </v>
          </cell>
          <cell r="D233" t="str">
            <v>UN</v>
          </cell>
        </row>
        <row r="234">
          <cell r="B234" t="str">
            <v>07-04-190</v>
          </cell>
          <cell r="C234" t="str">
            <v>ACCESORIO ACERO  4"</v>
          </cell>
          <cell r="D234" t="str">
            <v>UN</v>
          </cell>
        </row>
        <row r="235">
          <cell r="B235" t="str">
            <v>07-04-200</v>
          </cell>
          <cell r="C235" t="str">
            <v xml:space="preserve">TUBERIA PVCALC 160MM </v>
          </cell>
          <cell r="D235" t="str">
            <v>ML</v>
          </cell>
        </row>
        <row r="236">
          <cell r="B236" t="str">
            <v>07-05</v>
          </cell>
          <cell r="C236" t="str">
            <v>SUMINISTRO GAS</v>
          </cell>
        </row>
        <row r="237">
          <cell r="B237" t="str">
            <v>07-05-010</v>
          </cell>
          <cell r="C237" t="str">
            <v>TUBERIA ACERO  SCH 40 1/2"</v>
          </cell>
          <cell r="D237" t="str">
            <v>ML</v>
          </cell>
        </row>
        <row r="238">
          <cell r="B238" t="str">
            <v>07-05-020</v>
          </cell>
          <cell r="C238" t="str">
            <v>TUBERIA ACERO  SCH 40 3/4"</v>
          </cell>
          <cell r="D238" t="str">
            <v>ML</v>
          </cell>
        </row>
        <row r="239">
          <cell r="B239" t="str">
            <v>07-05-030</v>
          </cell>
          <cell r="C239" t="str">
            <v>TUBERIA POLIETILENO 3/4"</v>
          </cell>
          <cell r="D239" t="str">
            <v>ML</v>
          </cell>
        </row>
        <row r="240">
          <cell r="B240" t="str">
            <v>07-05-040</v>
          </cell>
          <cell r="C240" t="str">
            <v>ACCESORIOS ACERO  SCH 40 1/2"</v>
          </cell>
          <cell r="D240" t="str">
            <v>UN</v>
          </cell>
        </row>
        <row r="241">
          <cell r="B241" t="str">
            <v>07-05-050</v>
          </cell>
          <cell r="C241" t="str">
            <v>ACCESORIOS ACERO  SCH 40 3/4"</v>
          </cell>
          <cell r="D241" t="str">
            <v>UN</v>
          </cell>
        </row>
        <row r="242">
          <cell r="B242" t="str">
            <v>07-05-060</v>
          </cell>
          <cell r="C242" t="str">
            <v>ACCESORIOS POLIETILENO 3/4"</v>
          </cell>
          <cell r="D242" t="str">
            <v>UN</v>
          </cell>
        </row>
        <row r="243">
          <cell r="B243" t="str">
            <v>07-05-070</v>
          </cell>
          <cell r="C243" t="str">
            <v>REGISTRO BOLA GAS  1/2"</v>
          </cell>
          <cell r="D243" t="str">
            <v>UN</v>
          </cell>
        </row>
        <row r="244">
          <cell r="B244" t="str">
            <v>07-05-080</v>
          </cell>
          <cell r="C244" t="str">
            <v>REGISTRO BOLA GAS  3/4"</v>
          </cell>
          <cell r="D244" t="str">
            <v>UN</v>
          </cell>
        </row>
        <row r="245">
          <cell r="B245" t="str">
            <v>07-05-090</v>
          </cell>
          <cell r="C245" t="str">
            <v>REGULADOR UNICA ETAPA</v>
          </cell>
          <cell r="D245" t="str">
            <v>UN</v>
          </cell>
        </row>
        <row r="246">
          <cell r="B246" t="str">
            <v>07-05-100</v>
          </cell>
          <cell r="C246" t="str">
            <v>MEDIDORES DE GAS</v>
          </cell>
          <cell r="D246" t="str">
            <v>UN</v>
          </cell>
        </row>
        <row r="247">
          <cell r="B247" t="str">
            <v>07-05-110</v>
          </cell>
          <cell r="C247" t="str">
            <v>PLAQUETAS DE IDENTIFICACION</v>
          </cell>
          <cell r="D247" t="str">
            <v>UN</v>
          </cell>
        </row>
        <row r="248">
          <cell r="B248" t="str">
            <v>07-05-120</v>
          </cell>
          <cell r="C248" t="str">
            <v>PUNTO GAS MECHERO</v>
          </cell>
          <cell r="D248" t="str">
            <v>UN</v>
          </cell>
        </row>
        <row r="249">
          <cell r="B249" t="str">
            <v>07-05-130</v>
          </cell>
          <cell r="C249" t="str">
            <v>PUNTO GAS ESTUFA</v>
          </cell>
          <cell r="D249" t="str">
            <v>UN</v>
          </cell>
        </row>
        <row r="250">
          <cell r="B250" t="str">
            <v>07-05-140</v>
          </cell>
          <cell r="C250" t="str">
            <v>CONEXIÓN GAS MECHERO</v>
          </cell>
          <cell r="D250" t="str">
            <v>UN</v>
          </cell>
        </row>
        <row r="251">
          <cell r="B251" t="str">
            <v>07-06</v>
          </cell>
          <cell r="C251" t="str">
            <v>MOVIMIENTOS DE TIERRA</v>
          </cell>
        </row>
        <row r="252">
          <cell r="B252" t="str">
            <v>07-06-010</v>
          </cell>
          <cell r="C252" t="str">
            <v>EXCAVACION MANUAL</v>
          </cell>
          <cell r="D252" t="str">
            <v>M3</v>
          </cell>
        </row>
        <row r="253">
          <cell r="B253" t="str">
            <v>07-06-020</v>
          </cell>
          <cell r="C253" t="str">
            <v>RELLENO MATERIAL SELECCIONADO (ARENA)</v>
          </cell>
          <cell r="D253" t="str">
            <v>M3</v>
          </cell>
        </row>
        <row r="254">
          <cell r="B254" t="str">
            <v>07-06-030</v>
          </cell>
          <cell r="C254" t="str">
            <v>RELLENO CON MATERIAL COMUN</v>
          </cell>
          <cell r="D254" t="str">
            <v>M3</v>
          </cell>
        </row>
        <row r="255">
          <cell r="B255" t="str">
            <v>07-06-040</v>
          </cell>
          <cell r="C255" t="str">
            <v>RELLENO CON MATERIAL TIPO2 RECEBO</v>
          </cell>
          <cell r="D255" t="str">
            <v>M3</v>
          </cell>
        </row>
        <row r="256">
          <cell r="B256" t="str">
            <v>07-07</v>
          </cell>
          <cell r="C256" t="str">
            <v>TUBERIA COLGANTE</v>
          </cell>
        </row>
        <row r="257">
          <cell r="B257" t="str">
            <v>07-07-010</v>
          </cell>
          <cell r="C257" t="str">
            <v>PINTURA PARA TUBERIA DIAMETRO 2"</v>
          </cell>
          <cell r="D257" t="str">
            <v>ML</v>
          </cell>
        </row>
        <row r="258">
          <cell r="B258" t="str">
            <v>8.</v>
          </cell>
          <cell r="C258" t="str">
            <v>INSTALACIONES ELECTRICAS</v>
          </cell>
        </row>
        <row r="259">
          <cell r="B259" t="str">
            <v>8.1</v>
          </cell>
          <cell r="C259" t="str">
            <v>SALIDAS DE ALUMBRADO Y TOMACORRIENTES ELÉCTRICOS</v>
          </cell>
        </row>
        <row r="260">
          <cell r="B260" t="str">
            <v>8.1.00</v>
          </cell>
          <cell r="C260" t="str">
            <v>SALIDAS DE ALUMBRADO</v>
          </cell>
        </row>
        <row r="261">
          <cell r="B261" t="str">
            <v>8.1.01</v>
          </cell>
          <cell r="C261" t="str">
            <v>PARA CUANTIFICACIÓN DE LA SALIDA, SOLO SE CONSIDERARÁN LOS MATERIALES A PARTIR DE LA PRIMERA SALIDA O CAJA DE PASO, A LAS CUALES LLEGAN LOS ALIMENTADORES DE CIRCUITO. TODA LA TUBERÍA SERÁ PVC INCRUSTADA EN PLACA Y EN LOS SITIOS SIN PLACA IRÁ PROTEGIDA POR</v>
          </cell>
        </row>
        <row r="262">
          <cell r="B262" t="str">
            <v>8.1.02</v>
          </cell>
          <cell r="C262" t="str">
            <v>SE INCLUYEN TUBERÍA, ACCESORIOS, CAJAS PVC, CONDUCTORES THHN/THWN, Y UN TOMACORRIENTE NEMA 5-15R PARA LA CONEXIÓN DE LA LUMINARIA. EL PROVEEDOR DE LA LUMINARIA LA INSTALARÁ Y SUMINISTRARÁ LOS ELEMENTOS TALES COMO CABLES Y CLAVIJAS DE CONEXIÓN.</v>
          </cell>
        </row>
        <row r="263">
          <cell r="B263" t="str">
            <v>8.1.101</v>
          </cell>
          <cell r="C263" t="str">
            <v>SALIDA PARA APLIQUE EN MURO Y/O TECHO CON ROSETA DE PORCELANA, INCLUYENDO BOMBILLA AHORRADORA DE ENERGÍA DE 26 W 120 V.</v>
          </cell>
          <cell r="D263" t="str">
            <v>un</v>
          </cell>
        </row>
        <row r="264">
          <cell r="B264" t="str">
            <v>8.1.102</v>
          </cell>
          <cell r="C264" t="str">
            <v>SALIDA PARA BALA FLUORESCENTE 1 X 26 W 120 V</v>
          </cell>
          <cell r="D264" t="str">
            <v>un</v>
          </cell>
        </row>
        <row r="265">
          <cell r="B265" t="str">
            <v>8.1.103</v>
          </cell>
          <cell r="C265" t="str">
            <v>SALIDA PARA BALA FLUORESCENTE 2 X 26 W 120 V DE SOBREPONER.</v>
          </cell>
          <cell r="D265" t="str">
            <v>un</v>
          </cell>
        </row>
        <row r="266">
          <cell r="B266" t="str">
            <v>8.1.104</v>
          </cell>
          <cell r="C266" t="str">
            <v>SALIDA PARA LÁMPARA FLUORESCENTE 2 X 32 W 120 V HERMÉTICA DE SOBREPONER</v>
          </cell>
          <cell r="D266" t="str">
            <v>un</v>
          </cell>
        </row>
        <row r="267">
          <cell r="B267" t="str">
            <v>8.1.105</v>
          </cell>
          <cell r="C267" t="str">
            <v>SALIDA PARA LÁMPARA FLUORESCENTE 2 X 54 W 120 V HERMÉTICA DE SOBREPONER</v>
          </cell>
          <cell r="D267" t="str">
            <v>un</v>
          </cell>
        </row>
        <row r="268">
          <cell r="B268" t="str">
            <v>8.1.106</v>
          </cell>
          <cell r="C268" t="str">
            <v>SALIDA PARA  VENTILADOR DE TECHO 70 W 120 V (NO INCLUYE EL VENTILADOR)</v>
          </cell>
          <cell r="D268" t="str">
            <v>un</v>
          </cell>
        </row>
        <row r="269">
          <cell r="B269" t="str">
            <v>8.1.107</v>
          </cell>
          <cell r="C269" t="str">
            <v>SALIDA LAMPARA DE EMERGENCIA PARA EVACUACIÓN CON BATERÍAS; UBICADAS EN LAS CIRCULACIONES. NO INCLUYE EL SUMINISTRO DE LA LUMINARIA.</v>
          </cell>
          <cell r="D269" t="str">
            <v>un</v>
          </cell>
        </row>
        <row r="270">
          <cell r="B270" t="str">
            <v>8.1.108</v>
          </cell>
          <cell r="C270" t="str">
            <v>SALIDA PARA COMBO DE AVISO Y LÁMPARA DE EMERGENCIA CON BATERÍAS; UBICADAS EN LAS SALIDAS DEL AULA MÚLTIPLE NO INCLUYE EL SUMINISTRO DE LA LUMINARIA.</v>
          </cell>
          <cell r="D270" t="str">
            <v>un</v>
          </cell>
        </row>
        <row r="271">
          <cell r="B271" t="str">
            <v>8.1.03</v>
          </cell>
          <cell r="C271" t="str">
            <v>ALUMBRADO AULA MÚLTIPLE</v>
          </cell>
        </row>
        <row r="272">
          <cell r="B272" t="str">
            <v>8.1.109</v>
          </cell>
          <cell r="C272" t="str">
            <v>SALIDA PARA PROYECTOR DE VAPOR DE METAL HALIDE 250 W 208 V TIPO INDULUX WA ROY ALPHA O EQUIVALENTE, INCLUYENDO COFRE, FUSIBLES, BOMBILLO MH 250 W TUBULAR CLARO Y CONDUCTOR 3#12 AWG ENCAUCHETADO DESDE LA CAJA DE DERIVACIÓN HASTA EL COFRE DEL PROYECTOR DE A</v>
          </cell>
          <cell r="D272" t="str">
            <v>un</v>
          </cell>
        </row>
        <row r="273">
          <cell r="B273" t="str">
            <v>8.1.04</v>
          </cell>
          <cell r="C273" t="str">
            <v>ALUMBRADO EXTERIOR Y CANCHAS</v>
          </cell>
        </row>
        <row r="274">
          <cell r="B274" t="str">
            <v>8.1.05</v>
          </cell>
          <cell r="C274" t="str">
            <v>PARA CUANTIFICACIÓN DE LA SALIDA, SOLO SE CONSIDERARÁN LOS MATERIALES A PARTIR DE LA PRIMERA SALIDA O CAJA DE PASO, A LAS CUALES LLEGAN LOS ALIMENTADORES DE CIRCUITO. TODA LA TUBERÍA SERÁ PVC INCRUSTADA.</v>
          </cell>
        </row>
        <row r="275">
          <cell r="B275" t="str">
            <v>8.1.06</v>
          </cell>
          <cell r="C275" t="str">
            <v>SE INCLUYEN TUBERÍA, ACCESORIOS, CAJAS PVC, CONDUCTORES THHN/THWN</v>
          </cell>
        </row>
        <row r="276">
          <cell r="B276" t="str">
            <v>8.1.07</v>
          </cell>
          <cell r="C276" t="str">
            <v>ALUMBRADO FACHADAS Y EXTERIORES</v>
          </cell>
        </row>
        <row r="277">
          <cell r="B277" t="str">
            <v>8.1.110</v>
          </cell>
          <cell r="C277" t="str">
            <v>SALIDA PARA LUMINARIA DE VAPOR DE SODIO 150 W 208 V TIPO RRA HERMÉTICO DE MONTAJE ESCUALIZABLE DE ROY ALPHA O EQUIVALENTE. PARA ILUMINACIÓN DE FACHADAS EN FACHADAS</v>
          </cell>
          <cell r="D277" t="str">
            <v>un</v>
          </cell>
        </row>
        <row r="278">
          <cell r="B278" t="str">
            <v>8.1.08</v>
          </cell>
          <cell r="C278" t="str">
            <v>ALUMBRADO CANCHAS</v>
          </cell>
        </row>
        <row r="279">
          <cell r="B279" t="str">
            <v>8.1.111</v>
          </cell>
          <cell r="C279" t="str">
            <v>SALIDA PARA LUMINARIA DE VAPOR DE SODIO 250 W 208 V TIPO CALIMA II DE ROY ALPHA O EQUIVALENTE PARA ALUMBRADO DE CANCHAS.</v>
          </cell>
          <cell r="D279" t="str">
            <v>un</v>
          </cell>
        </row>
        <row r="280">
          <cell r="B280" t="str">
            <v>8.1.09</v>
          </cell>
          <cell r="C280" t="str">
            <v>ALUMBRADO EXTERIORES</v>
          </cell>
        </row>
        <row r="281">
          <cell r="B281" t="str">
            <v>8.1.112</v>
          </cell>
          <cell r="C281" t="str">
            <v>SALIDA PARA LUMINARIA DE VAPOR DE SODIO 70 W 208 V, PARA ALUMBRADO EN PISO</v>
          </cell>
          <cell r="D281" t="str">
            <v>un</v>
          </cell>
        </row>
        <row r="282">
          <cell r="B282" t="str">
            <v>8.1.113</v>
          </cell>
          <cell r="C282" t="str">
            <v>SALIDA PARA INTERRUPTOR SENCILLO MARCA LEVITON COLOR BLANCO</v>
          </cell>
          <cell r="D282" t="str">
            <v>un</v>
          </cell>
        </row>
        <row r="283">
          <cell r="B283" t="str">
            <v>8.1.114</v>
          </cell>
          <cell r="C283" t="str">
            <v>SALIDA PARA INTERRUPTOR DOBLE MARCA LEVITON COLOR BLANCO</v>
          </cell>
          <cell r="D283" t="str">
            <v>un</v>
          </cell>
        </row>
        <row r="284">
          <cell r="B284" t="str">
            <v>8.1.115</v>
          </cell>
          <cell r="C284" t="str">
            <v>SALIDA PARA INTERRUPTOR TRIPLE MARCA LEVITON COLOR BLANCO</v>
          </cell>
          <cell r="D284" t="str">
            <v>un</v>
          </cell>
        </row>
        <row r="285">
          <cell r="B285" t="str">
            <v>8.1.116</v>
          </cell>
          <cell r="C285" t="str">
            <v>SALIDA PARA INTERRUPTOR CONMUTABLE MARCA LEVITON COLOR BLANCO</v>
          </cell>
          <cell r="D285" t="str">
            <v>un</v>
          </cell>
        </row>
        <row r="286">
          <cell r="B286" t="str">
            <v>8.1.117</v>
          </cell>
          <cell r="C286" t="str">
            <v>INSTALACIÓN BALA FLUORESCENTE 1 X 26 W</v>
          </cell>
          <cell r="D286" t="str">
            <v>un</v>
          </cell>
        </row>
        <row r="287">
          <cell r="B287" t="str">
            <v>8.1.118</v>
          </cell>
          <cell r="C287" t="str">
            <v>INSTALACIÓN BALA FLUORESCENTE 2 X 26 W</v>
          </cell>
          <cell r="D287" t="str">
            <v>un</v>
          </cell>
        </row>
        <row r="288">
          <cell r="B288" t="str">
            <v>8.1.119</v>
          </cell>
          <cell r="C288" t="str">
            <v>INSTALACIÓN DE LUMINARIA FLUORESCENTE 2X32 W 120 V HERMÉTICA DE SOBREPONER</v>
          </cell>
          <cell r="D288" t="str">
            <v>un</v>
          </cell>
        </row>
        <row r="289">
          <cell r="B289" t="str">
            <v>8.1.120</v>
          </cell>
          <cell r="C289" t="str">
            <v>INSTALACIÓN DE LUMINARIA FLUORESCENTE 2 X 54 W 120 V HERMÉTICA DE SOBREPONER</v>
          </cell>
          <cell r="D289" t="str">
            <v>un</v>
          </cell>
        </row>
        <row r="290">
          <cell r="B290" t="str">
            <v>8.1.121</v>
          </cell>
          <cell r="C290" t="str">
            <v>INSTALACIÓN DE LAMPARA DE EMERGENCIA PARA EVACUACIÓN.</v>
          </cell>
          <cell r="D290" t="str">
            <v>un</v>
          </cell>
        </row>
        <row r="291">
          <cell r="B291" t="str">
            <v>8.1.122</v>
          </cell>
          <cell r="C291" t="str">
            <v>INSTALACIÓN DE COMBO DE AVISO Y LÁMPARA DE EMERGENCIA CON BATERÍAS.</v>
          </cell>
          <cell r="D291" t="str">
            <v>un</v>
          </cell>
        </row>
        <row r="292">
          <cell r="B292" t="str">
            <v>8.1.123</v>
          </cell>
          <cell r="C292" t="str">
            <v xml:space="preserve">SALIDA PARA CAMPANA  PARA CAMBIO DE CLASES E INSTALACIÓN DEL APARATO EQUIVALENTE A LA LEGRAND 041418  </v>
          </cell>
          <cell r="D292" t="str">
            <v>un</v>
          </cell>
        </row>
        <row r="293">
          <cell r="B293" t="str">
            <v>8.1.124</v>
          </cell>
          <cell r="C293" t="str">
            <v>SALIDA INCLUYENDO EL SUMINISTRO DEL TEMPORIZADOR PROGRAMABLE EQUIVALENTE AL LEGRAND 003707 PARA CAMBIO DE CLASES.</v>
          </cell>
          <cell r="D293" t="str">
            <v>un</v>
          </cell>
        </row>
        <row r="294">
          <cell r="B294" t="str">
            <v>8.1.10</v>
          </cell>
          <cell r="C294" t="str">
            <v>SALIDAS PARA TOMACORRIENTES USO NORMAL</v>
          </cell>
        </row>
        <row r="295">
          <cell r="B295" t="str">
            <v>8.1.11</v>
          </cell>
          <cell r="C295" t="str">
            <v xml:space="preserve">SUMINISTRO DE MATERIALES Y MANO DE OBRA PARA LA CONSTRUCCIÓN DE LAS SIGUIENTES SALIDAS EN TUBERÍA PVC INCRUSTADA. </v>
          </cell>
        </row>
        <row r="296">
          <cell r="B296" t="str">
            <v>8.1.125</v>
          </cell>
          <cell r="C296" t="str">
            <v>SALIDA PARA TOMACORRIENTE DOBLE NEMA 5-15 R MARCA LEVITON COLOR BLANCO MONOFÁSICO DE MURO CON POLO A TIERRA.</v>
          </cell>
          <cell r="D296" t="str">
            <v>un</v>
          </cell>
        </row>
        <row r="297">
          <cell r="B297" t="str">
            <v>8.1.126</v>
          </cell>
          <cell r="C297" t="str">
            <v>SALIDA PARA TOMACORRIENTE DOBLE NEMA 5-15 R MARCA LEVITON COLOR BLANCO MONOFÁSICO DE MURO CON POLO A TIERRA, PARA PREESCOLAR TIPO PRO-KIDS.</v>
          </cell>
          <cell r="D297" t="str">
            <v>un</v>
          </cell>
        </row>
        <row r="298">
          <cell r="B298" t="str">
            <v>8.1.127</v>
          </cell>
          <cell r="C298" t="str">
            <v>SALIDA PARA TOMACORRIENTE DOBLE NEMA 5-15 R GFCI MARCA LEVITON COLOR BLANCO MONOFÁSICO DE MURO CON POLO A TIERRA.</v>
          </cell>
          <cell r="D298" t="str">
            <v>un</v>
          </cell>
        </row>
        <row r="299">
          <cell r="B299" t="str">
            <v>8.1.128</v>
          </cell>
          <cell r="C299" t="str">
            <v>SALIDA PARA TOMACORRIENTE DOBLE NEMA 5-15R MARCA LEVITON COLOR BLANCO, MONOFÁSICO EN CANALETA PERIMETRAL TIPO DLP CON POLO A TIERRA.</v>
          </cell>
          <cell r="D299" t="str">
            <v>un</v>
          </cell>
        </row>
        <row r="300">
          <cell r="B300" t="str">
            <v>8.1.129</v>
          </cell>
          <cell r="C300" t="str">
            <v>SALIDA PARA TOMACORRIENTE BIPOLAR SENCILLA NEMA 6-20R 208 V (2 FASES + TIERRA), EN LABORATORIOS Y AULAS DISPONIBLES.</v>
          </cell>
          <cell r="D300" t="str">
            <v>un</v>
          </cell>
        </row>
        <row r="301">
          <cell r="B301" t="str">
            <v>8.1.130</v>
          </cell>
          <cell r="C301" t="str">
            <v>SALIDA PARA TOMACORRIENTE TRIPOLAR SENCILLA NEMA 10-30R 208 V (3 FASES + TIERRA), EN LABORATORIOS Y AULAS DISPONIBLES.</v>
          </cell>
          <cell r="D301" t="str">
            <v>un</v>
          </cell>
        </row>
        <row r="302">
          <cell r="B302" t="str">
            <v>8.1.131</v>
          </cell>
          <cell r="C302" t="str">
            <v>SALIDA TOMACORRIENTE BIPOLAR SENCILLA (2 FASES + TIERRA) PARA 30A, PRECALENTADOR DE CAMISAS</v>
          </cell>
          <cell r="D302" t="str">
            <v>un</v>
          </cell>
        </row>
        <row r="303">
          <cell r="B303" t="str">
            <v>8.1.132</v>
          </cell>
          <cell r="C303" t="str">
            <v>SALIDA TOMACORRIENTE DOBLE POLO A TIERRA EN MURO 15A (NEMA 5-15 R) CARGADOR DE BATERÍAS.</v>
          </cell>
          <cell r="D303" t="str">
            <v>un</v>
          </cell>
        </row>
        <row r="304">
          <cell r="B304" t="str">
            <v>8.1.133</v>
          </cell>
          <cell r="C304" t="str">
            <v>SALIDA TOMACORRIENTE DOBLE POLO A TIERRA EN MURO TIPO INTEMPERIE 15A</v>
          </cell>
          <cell r="D304" t="str">
            <v>un</v>
          </cell>
        </row>
        <row r="305">
          <cell r="B305" t="str">
            <v>8.1.134</v>
          </cell>
          <cell r="C305" t="str">
            <v>SALIDA PARA TOMACORRIENTE TRIPOLAR SENCILLA NEMA 10-30R 208 V CAMPANA EXTRACTORA.</v>
          </cell>
          <cell r="D305" t="str">
            <v>un</v>
          </cell>
        </row>
        <row r="306">
          <cell r="B306" t="str">
            <v>8.1.135</v>
          </cell>
          <cell r="C306" t="str">
            <v>SALIDA PARA TOMACORRIENTE TRIPOLAR SENCILLA NEMA 10-30R 208 V LAVAPLATOS</v>
          </cell>
          <cell r="D306" t="str">
            <v>un</v>
          </cell>
        </row>
        <row r="307">
          <cell r="B307" t="str">
            <v>8.1.12</v>
          </cell>
          <cell r="C307" t="str">
            <v>SALIDAS PARA TOMACORRIENTES USO REGULADO</v>
          </cell>
        </row>
        <row r="308">
          <cell r="B308" t="str">
            <v>8.1.136</v>
          </cell>
          <cell r="C308" t="str">
            <v>SALIDA PARA TOMACORRIENTE DOBLE NEMA 5-15R MARCA LEVITON LINEA ISOLATED GROUND Ó SIMILAR DE COLOR NARANJA, PARA INSTALAR EN MURO.</v>
          </cell>
          <cell r="D308" t="str">
            <v>un</v>
          </cell>
        </row>
        <row r="309">
          <cell r="B309" t="str">
            <v>8.1.137</v>
          </cell>
          <cell r="C309" t="str">
            <v>SALIDA PARA TOMACORRIENTE DOBLE NEMA 5-15R MARCA LEVITON LINEA ISOLATED GROUND Ó SIMILAR DE COLOR NARANJA, PARA INSTALAR EN CANALETA PERIMETRAL TIPO DLP.</v>
          </cell>
          <cell r="D309" t="str">
            <v>un</v>
          </cell>
        </row>
        <row r="310">
          <cell r="B310" t="str">
            <v>8.1.138</v>
          </cell>
          <cell r="C310" t="str">
            <v>SALIDA PARA TOMACORRIENTE TIPO PIN Y MANGUITO EQUIVALENTE A LA TEMPRA DE LEGRAND DE 3F+N+T DE 63 A CON TUBERÍA Ø1¼” PVC Y CABLEADO EN 3#8+6+10T PARA ENTRADA Y SALIDA UPS DEL EDIFICIO DE CIRE</v>
          </cell>
          <cell r="D310" t="str">
            <v>un</v>
          </cell>
        </row>
        <row r="311">
          <cell r="B311" t="str">
            <v>8.1.139</v>
          </cell>
          <cell r="C311" t="str">
            <v>SALIDA PARA TOMACORRIENTE TIPO PIN Y MANGUITO EQUIVALENTE A LA TEMPRA DE LEGRAND DE 3F+N+T DE 32 A CON TUBERÍA Ø1” PVC Y CABLEADO EN 3#10+8+10T PARA ENTRADA Y SALIDA UPS DEL EDIFICIO BÁSICA PRIMARIA</v>
          </cell>
          <cell r="D311" t="str">
            <v>un</v>
          </cell>
        </row>
        <row r="312">
          <cell r="B312" t="str">
            <v>8.1.140</v>
          </cell>
          <cell r="C312" t="str">
            <v>SALIDA PARA TOMACORRIENTE TIPO PIN Y MANGUITO EQUIVALENTE A LA TEMPRA DE LEGRAND DE 3F+N+T DE 32 A CON TUBERÍA Ø1” PVC Y CABLEADO EN 3#10+8+10T PARA ENTRADA Y SALIDA UPS DEL EDIFICIO BÁSICA PREESCOLAR</v>
          </cell>
          <cell r="D312" t="str">
            <v>un</v>
          </cell>
        </row>
        <row r="313">
          <cell r="B313" t="str">
            <v>8.1.141</v>
          </cell>
          <cell r="C313" t="str">
            <v>SALIDA PARA TOMACORRIENTE TIPO PIN Y MANGUITO EQUIVALENTE A LA TEMPRA DE LEGRAND DE 3F+N+T DE 32 A CON TUBERÍA Ø1” PVC Y CABLEADO EN 3#10+8+10T PARA ENTRADA Y SALIDA UPS DEL EDIFICIO BÁSICA SECUNDARIA</v>
          </cell>
          <cell r="D313" t="str">
            <v>un</v>
          </cell>
        </row>
        <row r="314">
          <cell r="B314" t="str">
            <v>8.1.142</v>
          </cell>
          <cell r="C314" t="str">
            <v>SALIDA PARA TOMACORRIENTE TIPO PIN Y MANGUITO EQUIVALENTE A LA TEMPRA DE LEGRAND DE 3F+N+T DE 32 A CON TUBERÍA Ø1” PVC Y CABLEADO EN 3#10+8+10T PARA ENTRADA Y SALIDA UPS DEL EDIFICIO EDUCACION  MEDIA</v>
          </cell>
          <cell r="D314" t="str">
            <v>un</v>
          </cell>
        </row>
        <row r="315">
          <cell r="B315" t="str">
            <v>8.1.13</v>
          </cell>
          <cell r="C315" t="str">
            <v>PARCIALES DE CIRCUITO</v>
          </cell>
        </row>
        <row r="316">
          <cell r="B316" t="str">
            <v>8.1.143</v>
          </cell>
          <cell r="C316" t="str">
            <v>PARCIALES DE CIRCUITO PARA SALIDAS DE ALUMBRADO Y TOMAS EN CABLE 3#12 AWG THHN/THWN. DESDE EL TABLERO DE AUTOMÁTICOS HASTA LA PRIMERA SALIDA EN TUBERÍA INCRUSTADA EN  Ø ½” PVC.</v>
          </cell>
          <cell r="D316" t="str">
            <v>ML</v>
          </cell>
        </row>
        <row r="317">
          <cell r="B317" t="str">
            <v>8.1.144</v>
          </cell>
          <cell r="C317" t="str">
            <v>PARCIALES DE CIRCUITO PARA SALIDAS DE ALUMBRADO Y TOMAS EN CABLE 4#12 AWG THHN/THWN. DESDE EL TABLERO DE AUTOMÁTICOS HASTA LA PRIMERA SALIDA EN TUBERÍA INCRUSTADA EN  Ø ½” PVC.</v>
          </cell>
          <cell r="D317" t="str">
            <v>ML</v>
          </cell>
        </row>
        <row r="318">
          <cell r="B318" t="str">
            <v>8.1.145</v>
          </cell>
          <cell r="C318" t="str">
            <v>PARCIALES DE CIRCUITO PARA SALIDAS DE ALUMBRADO Y TOMAS EN CABLE 5#12 AWG THHN/THWN. DESDE EL TABLERO DE AUTOMÁTICOS HASTA LA PRIMERA SALIDA EN TUBERÍA INCRUSTADA EN  Ø ¾” PVC.</v>
          </cell>
          <cell r="D318" t="str">
            <v>ML</v>
          </cell>
        </row>
        <row r="319">
          <cell r="B319" t="str">
            <v>8.1.146</v>
          </cell>
          <cell r="C319" t="str">
            <v>PARCIALES DE CIRCUITO PARA SALIDAS DE ALUMBRADO Y TOMAS EN CABLE 6#12 AWG THHN/THWN. DESDE EL TABLERO DE AUTOMÁTICOS HASTA LA PRIMERA SALIDA EN TUBERÍA INCRUSTADA EN  Ø1” PVC.</v>
          </cell>
          <cell r="D319" t="str">
            <v>ML</v>
          </cell>
        </row>
        <row r="320">
          <cell r="B320" t="str">
            <v>8.1.147</v>
          </cell>
          <cell r="C320" t="str">
            <v>PARCIALES DE CIRCUITO PARA SALIDAS DE ALUMBRADO Y TOMAS EN CABLE 7#12 AWG THHN/THWN. DESDE EL TABLERO DE AUTOMÁTICOS HASTA LA PRIMERA SALIDA EN TUBERÍA INCRUSTADA EN  Ø 1” PVC.</v>
          </cell>
          <cell r="D320" t="str">
            <v>ML</v>
          </cell>
        </row>
        <row r="321">
          <cell r="B321" t="str">
            <v>8.1.148</v>
          </cell>
          <cell r="C321" t="str">
            <v>PARCIALES DE CIRCUITO PARA SALIDAS DE TOMAS TRIFÁSICAS Y BIFÁSICAS EN CABLE 5#12+1#12T AWG THHN/THWN. DESDE EL TABLERO DE AUTOMÁTICOS HASTA LA PRIMERA SALIDA EN TUBERÍA INCRUSTADA EN  Ø ¾” PVC.</v>
          </cell>
          <cell r="D321" t="str">
            <v>ML</v>
          </cell>
        </row>
        <row r="322">
          <cell r="B322" t="str">
            <v>8.1.149</v>
          </cell>
          <cell r="C322" t="str">
            <v xml:space="preserve">INTERCONEXIÓN ENTRE EL TABLERO DE HALLES CIRE, PRIMARIA Y PREESCOLAR Y EL GABINETE DE CONTROL DE ALUMBRADO EN 12#12 AWG  Y 4#10 AWG THHN/THWN EN TUBERÍA Ø1½”. </v>
          </cell>
          <cell r="D322" t="str">
            <v>ML</v>
          </cell>
        </row>
        <row r="323">
          <cell r="B323" t="str">
            <v>8.1.150</v>
          </cell>
          <cell r="C323" t="str">
            <v xml:space="preserve">INTERCONEXIÓN ENTRE EL TABLERO DE HALLES BÁSICA SECUNDARIA Y EDUCACIÓN MEDIA Y EL GABINETE DE CONTROL DE ALUMBRADO EN 10#12 AWG  Y 4#10 AWG THHN/THWN EN TUBERÍA Ø1½”. </v>
          </cell>
          <cell r="D323" t="str">
            <v>ML</v>
          </cell>
        </row>
        <row r="324">
          <cell r="B324" t="str">
            <v>8.1.151</v>
          </cell>
          <cell r="C324" t="str">
            <v>CAJAS 2400 PARA ALIMENTACIÓN DE CIRCUITOS.</v>
          </cell>
          <cell r="D324" t="str">
            <v>un</v>
          </cell>
        </row>
        <row r="325">
          <cell r="B325" t="str">
            <v>8.1.14</v>
          </cell>
          <cell r="C325" t="str">
            <v>SALIDAS DE FUERZA PARA ALIMENTACIÓN DE EQUIPOS</v>
          </cell>
        </row>
        <row r="326">
          <cell r="B326" t="str">
            <v>8.1.152</v>
          </cell>
          <cell r="C326" t="str">
            <v xml:space="preserve">SALIDA PARA EQUIPO HIDRONEUMÁTICO DESDE EL INTERRUPTOR DE PROTECCIÓN EN 1Ø1” IMC CON 3#8+10T </v>
          </cell>
          <cell r="D326" t="str">
            <v>un</v>
          </cell>
        </row>
        <row r="327">
          <cell r="B327" t="str">
            <v>8.1.153</v>
          </cell>
          <cell r="C327" t="str">
            <v xml:space="preserve">SALIDA PARA BOMBA JOCKEY DESDE EL CONTROLADOR EN 1Ø¾” IMC CON 3#12+12T </v>
          </cell>
          <cell r="D327" t="str">
            <v>un</v>
          </cell>
        </row>
        <row r="328">
          <cell r="B328" t="str">
            <v>8.1.154</v>
          </cell>
          <cell r="C328" t="str">
            <v xml:space="preserve">SALIDA PARA BOMBA AGUAS LLUVIAS DESDE EL CONTROLADOR EN 1Ø1” IMC CON 3#10+12T </v>
          </cell>
          <cell r="D328" t="str">
            <v>un</v>
          </cell>
        </row>
        <row r="329">
          <cell r="B329" t="str">
            <v>8.1.155</v>
          </cell>
          <cell r="C329" t="str">
            <v xml:space="preserve">SALIDA PARA BOMBA AGUAS NEGRAS DESDE EL CONTROLADOR EN 1Ø1” IMC CON 3#10+12T </v>
          </cell>
          <cell r="D329" t="str">
            <v>un</v>
          </cell>
        </row>
        <row r="330">
          <cell r="B330" t="str">
            <v>8.1.156</v>
          </cell>
          <cell r="C330" t="str">
            <v xml:space="preserve">SALIDA PARA BOMBA ESPEJO DE AGUA DESDE EL CONTROLADOR EN 1Ø1” IMC CON 3#8+12T </v>
          </cell>
          <cell r="D330" t="str">
            <v>un</v>
          </cell>
        </row>
        <row r="331">
          <cell r="B331" t="str">
            <v>8.1.157</v>
          </cell>
          <cell r="C331" t="str">
            <v>SALIDA PARA FLOTADOR TANQUE BAJO EN 1Ø ¾ “ PVC DESDE LOS TABLEROS DE CONTROL DE LOS EQUIPOS HIDRÁULICOS.</v>
          </cell>
          <cell r="D331" t="str">
            <v>un</v>
          </cell>
        </row>
        <row r="332">
          <cell r="B332" t="str">
            <v>8.2</v>
          </cell>
          <cell r="C332" t="str">
            <v>CANALETA  METALICA</v>
          </cell>
        </row>
        <row r="333">
          <cell r="B333" t="str">
            <v>8.2.01</v>
          </cell>
          <cell r="C333" t="str">
            <v>CANALETA  METALICA  PERIMETRAL  MULTITOMA</v>
          </cell>
        </row>
        <row r="334">
          <cell r="B334" t="str">
            <v>8.2.02</v>
          </cell>
          <cell r="C334" t="str">
            <v>LA FIJACIÓN DE ESTA CANALETA PLÁSTICA DEBERÁ FABRICARSE EN COMPLETA COORDINACIÓN CON LA DIRECCIÓN ARQUITECTÓNICA PARA SU CORRECTA UBICACIÓN DE ACUERDO A LOS DETALLES ARQUITECTÓNICOS, DEBERÁ FIJARSE CADA METRO Y TENDRÁ BASE DLP DE FIJACIÓN DE CABLES CADA M</v>
          </cell>
        </row>
        <row r="335">
          <cell r="B335" t="str">
            <v>8.2.101</v>
          </cell>
          <cell r="C335" t="str">
            <v>CANALETA MULTITOMA METALICA, SIMILAR AL DUCTO EVOLUTIVO DLP DE LEGRAND DE DOS COMPARTIMIENTOS, DE SECCIÓN 10 X 5 CM CON TAPA Y ACABADO EN COLOR BLANCO.</v>
          </cell>
          <cell r="D335" t="str">
            <v>ML</v>
          </cell>
        </row>
        <row r="336">
          <cell r="B336" t="str">
            <v>8.2.102</v>
          </cell>
          <cell r="C336" t="str">
            <v xml:space="preserve">MARCO UNIVERSAL DLP PARA MONTAJE DE UNA (1) TOMA DOBLE NEMA 5-15R COLOR NARANJA </v>
          </cell>
          <cell r="D336" t="str">
            <v>un</v>
          </cell>
        </row>
        <row r="337">
          <cell r="B337" t="str">
            <v>8.2.103</v>
          </cell>
          <cell r="C337" t="str">
            <v>MARCO DLP PARA MONTAJE DE UNA (1) TOMA DOBLE NEMA 5-15R</v>
          </cell>
          <cell r="D337" t="str">
            <v>un</v>
          </cell>
        </row>
        <row r="338">
          <cell r="B338" t="str">
            <v>8.2.104</v>
          </cell>
          <cell r="C338" t="str">
            <v>SUMINISTRO E INSTALACIÓN DE SOPORTE UNIVERSAL PARA TOMACORRIENTES</v>
          </cell>
          <cell r="D338" t="str">
            <v>un</v>
          </cell>
        </row>
        <row r="339">
          <cell r="B339" t="str">
            <v>8.2.03</v>
          </cell>
          <cell r="C339" t="str">
            <v>CAJAS DE PASO</v>
          </cell>
        </row>
        <row r="340">
          <cell r="B340" t="str">
            <v>8.2.105</v>
          </cell>
          <cell r="C340" t="str">
            <v>CAJA DOBLE FONDO EN PVC PARA ALIMENTACIÓN DE LA CANALETA METALICA PERIMETRAL MULTITOMA.</v>
          </cell>
          <cell r="D340" t="str">
            <v>un</v>
          </cell>
        </row>
        <row r="341">
          <cell r="B341" t="str">
            <v>8.3</v>
          </cell>
          <cell r="C341" t="str">
            <v>INFRAESTRUCTURA DE TELECOMUNICACIONES</v>
          </cell>
        </row>
        <row r="342">
          <cell r="B342" t="str">
            <v>8.3.01</v>
          </cell>
          <cell r="C342" t="str">
            <v>CANALIZACIONES INFRAESTRUCTURA SISTEMA DE TELECOMUNICACIONES</v>
          </cell>
        </row>
        <row r="343">
          <cell r="B343" t="str">
            <v>8.3.02</v>
          </cell>
          <cell r="C343" t="str">
            <v>CANALIZACIONES EXTERIORES  / INTERIORES</v>
          </cell>
        </row>
        <row r="344">
          <cell r="B344" t="str">
            <v>8.3.03</v>
          </cell>
          <cell r="C344" t="str">
            <v>DENTRO DE ESTAS CANTIDADES DE OBRA SE INCLUYEN LAS TUBERÍAS, ADAPTADORES TERMINALES Y CAJAS DE INSPECCIÓN PARA LA INTERCONEXIÓN DE LAS REDES DE TELECOMUNICACIONES DEL COLEGIO, QUE SERÁN INSTALADAS POR EL CONTRATISTA ELÉCTRICO DE LA OBRA.</v>
          </cell>
        </row>
        <row r="345">
          <cell r="B345" t="str">
            <v>8.3.101</v>
          </cell>
          <cell r="C345" t="str">
            <v>SUMINISTRO EN INSTALACIÓN DE DUCTERÍA EN 3Ø1-1/4” PVC ENTERRADA EN PISO.</v>
          </cell>
          <cell r="D345" t="str">
            <v>ML</v>
          </cell>
        </row>
        <row r="346">
          <cell r="B346" t="str">
            <v>8.3.102</v>
          </cell>
          <cell r="C346" t="str">
            <v xml:space="preserve">SUMINISTRO EN INSTALACIÓN DE DUCTERÍA EN 1Ø2” PVC ENTERRADA EN PISO PARA EL INGRESO DE LOS PROVEEDORES DE TELECOMUNICACIONES. </v>
          </cell>
          <cell r="D346" t="str">
            <v>ML</v>
          </cell>
        </row>
        <row r="347">
          <cell r="B347" t="str">
            <v>8.3.103</v>
          </cell>
          <cell r="C347" t="str">
            <v>SUMINISTRO EN INSTALACIÓN DE DUCTERÍA EN 3Ø2” PVC ENTERRADA EN PISO PARA LA INTERCONEXIÓN DE VOZ, DATOS Y SONIDO.</v>
          </cell>
          <cell r="D347" t="str">
            <v>ML</v>
          </cell>
        </row>
        <row r="348">
          <cell r="B348" t="str">
            <v>8.3.104</v>
          </cell>
          <cell r="C348" t="str">
            <v>CAJA DE INSPECCIÓN SENCILLA EN MAMPOSTERÍA DE 40X40X60 CM CON MARCO EN ÁNGULO DE HIERRO Y TAPA EN CONCRETO REFORZADO UBICADAS DENTRO DEL COLEGIO.</v>
          </cell>
          <cell r="D348" t="str">
            <v>un</v>
          </cell>
        </row>
        <row r="349">
          <cell r="B349" t="str">
            <v>8.3.105</v>
          </cell>
          <cell r="C349" t="str">
            <v>CAJA DE INSPECCIÓN SENCILLA EN MAMPOSTERÍA DE 40X40X60 CM CON MARCO EN ÁNGULO DE HIERRO Y TAPA EN CONCRETO REFORZADO UBICADAS FUERA DEL COLEGIO.</v>
          </cell>
          <cell r="D349" t="str">
            <v>un</v>
          </cell>
        </row>
        <row r="350">
          <cell r="B350" t="str">
            <v>8.3.04</v>
          </cell>
          <cell r="C350" t="str">
            <v>BLOQUE ADMINISTRATIVO CIRE</v>
          </cell>
        </row>
        <row r="351">
          <cell r="B351" t="str">
            <v>8.3.05</v>
          </cell>
          <cell r="C351" t="str">
            <v>INFRAESTRUCTURA DEL SISTEMA DE VOZ Y DATOS Y TELEVISIÓN</v>
          </cell>
        </row>
        <row r="352">
          <cell r="B352" t="str">
            <v>8.3.06</v>
          </cell>
          <cell r="C352" t="str">
            <v>DENTRO DE ESTAS CANTIDADES DE OBRA SE INCLUYEN LAS TUBERÍAS, ADAPTADORES TERMINALES Y CAJAS PARA SALIDAS DESDE LOS CUARTOS TÉCNICOS, QUE SERÁN INSTALADAS POR EL CONTRATISTA ELÉCTRICO DE LA OBRA.</v>
          </cell>
        </row>
        <row r="353">
          <cell r="B353" t="str">
            <v>8.3.201</v>
          </cell>
          <cell r="C353" t="str">
            <v>TUBERÍA DE Ø3/4” PVC.</v>
          </cell>
          <cell r="D353" t="str">
            <v>ML</v>
          </cell>
        </row>
        <row r="354">
          <cell r="B354" t="str">
            <v>8.3.202</v>
          </cell>
          <cell r="C354" t="str">
            <v>TUBERÍA DE Ø1” PVC.</v>
          </cell>
          <cell r="D354" t="str">
            <v>ML</v>
          </cell>
        </row>
        <row r="355">
          <cell r="B355" t="str">
            <v>8.3.203</v>
          </cell>
          <cell r="C355" t="str">
            <v>CAJA PVC REF: 2400 MAS SUPLEMENTO MAS TAPA. ESTAS CAJAS SON PARA LAS SALIDAS DE VOZ, DATOS Y TELEVISIÓN</v>
          </cell>
          <cell r="D355" t="str">
            <v>un</v>
          </cell>
        </row>
        <row r="356">
          <cell r="B356" t="str">
            <v>8.3.204</v>
          </cell>
          <cell r="C356" t="str">
            <v xml:space="preserve">CAJAS DE PASO DE 15X15CM. SIMILAR AL TIPO PLEXO DE LEGRAND </v>
          </cell>
          <cell r="D356" t="str">
            <v>un</v>
          </cell>
        </row>
        <row r="357">
          <cell r="B357" t="str">
            <v>8.3.205</v>
          </cell>
          <cell r="C357" t="str">
            <v xml:space="preserve">CAJAS DE PASO DE 30X30CM. SIMILAR AL TIPO PLEXO DE LEGRAND </v>
          </cell>
          <cell r="D357" t="str">
            <v>un</v>
          </cell>
        </row>
        <row r="358">
          <cell r="B358" t="str">
            <v>8.3.206</v>
          </cell>
          <cell r="C358" t="str">
            <v>BANDEJA TIPO ESCALERA EN LAMINA COLD ROLLED CAL.18 DE SECCIÓN 20X8 CM PINTADA CON PINTURA ANTICORROSIVA. INCLUYE SOPORTERIA AL TECHO.</v>
          </cell>
          <cell r="D358" t="str">
            <v>ML</v>
          </cell>
        </row>
        <row r="359">
          <cell r="B359" t="str">
            <v>8.3.207</v>
          </cell>
          <cell r="C359" t="str">
            <v>TEE HORIZONTAL PARA BANDEJA DE 20X8 CM.</v>
          </cell>
          <cell r="D359" t="str">
            <v>un</v>
          </cell>
        </row>
        <row r="360">
          <cell r="B360" t="str">
            <v>8.3.208</v>
          </cell>
          <cell r="C360" t="str">
            <v>CODO 90º  VERTICAL ASCENDENTE/DESCENDENTE PARA BANDEJA DE 20X8 CM.</v>
          </cell>
          <cell r="D360" t="str">
            <v>un</v>
          </cell>
        </row>
        <row r="361">
          <cell r="B361" t="str">
            <v>8.3.07</v>
          </cell>
          <cell r="C361" t="str">
            <v>INFRAESTRUCTURA DEL SISTEMA DE SONIDO</v>
          </cell>
        </row>
        <row r="362">
          <cell r="B362" t="str">
            <v>8.3.08</v>
          </cell>
          <cell r="C362" t="str">
            <v>DENTRO DE ESTAS CANTIDADES DE OBRA SE INCLUYEN LAS TUBERÍAS, ADAPTADORES TERMINALES Y CAJAS PARA SALIDAS DESDE LOS CUARTOS TÉCNICOS, QUE SERÁN INSTALADAS POR EL CONTRATISTA ELÉCTRICO DE LA OBRA.</v>
          </cell>
        </row>
        <row r="363">
          <cell r="B363" t="str">
            <v>8.3.209</v>
          </cell>
          <cell r="C363" t="str">
            <v>TUBERÍA DE Ø3/4” PVC.</v>
          </cell>
          <cell r="D363" t="str">
            <v>ML</v>
          </cell>
        </row>
        <row r="364">
          <cell r="B364" t="str">
            <v>8.3.210</v>
          </cell>
          <cell r="C364" t="str">
            <v>CAJA PVC REF: 2400 MAS SUPLEMENTO MAS TAPA.</v>
          </cell>
          <cell r="D364" t="str">
            <v>un</v>
          </cell>
        </row>
        <row r="365">
          <cell r="B365" t="str">
            <v>8.3.211</v>
          </cell>
          <cell r="C365" t="str">
            <v xml:space="preserve">CAJAS DE PASO DE 30X30CM. SIMILAR AL TIPO PLEXO DE LEGRAND </v>
          </cell>
          <cell r="D365" t="str">
            <v>un</v>
          </cell>
        </row>
        <row r="366">
          <cell r="B366" t="str">
            <v>8.3.09</v>
          </cell>
          <cell r="C366" t="str">
            <v>INFRAESTRUCTURA SISTEMAS DE SEGURIDAD</v>
          </cell>
        </row>
        <row r="367">
          <cell r="B367" t="str">
            <v>8.3.212</v>
          </cell>
          <cell r="C367" t="str">
            <v>TUBERÍA DE Ø3/4” PVC.</v>
          </cell>
          <cell r="D367" t="str">
            <v>ML</v>
          </cell>
        </row>
        <row r="368">
          <cell r="B368" t="str">
            <v>8.3.213</v>
          </cell>
          <cell r="C368" t="str">
            <v>TUBERÍA DE Ø1” PVC.</v>
          </cell>
          <cell r="D368" t="str">
            <v>ML</v>
          </cell>
        </row>
        <row r="369">
          <cell r="B369" t="str">
            <v>8.3.214</v>
          </cell>
          <cell r="C369" t="str">
            <v>CAJA PVC REF: 5800 MAS SUPLEMENTO.</v>
          </cell>
          <cell r="D369" t="str">
            <v>un</v>
          </cell>
        </row>
        <row r="370">
          <cell r="B370" t="str">
            <v>8.3.215</v>
          </cell>
          <cell r="C370" t="str">
            <v>CAJA PVC REF: 2400 MAS SUPLEMENTO, PARA ACOPLAR A GABINETE</v>
          </cell>
          <cell r="D370" t="str">
            <v>un</v>
          </cell>
        </row>
        <row r="371">
          <cell r="B371" t="str">
            <v>8.3.10</v>
          </cell>
          <cell r="C371" t="str">
            <v>SISTEMA DE CABLEADO ESTRUCTURADO DE VOZ Y DATOS</v>
          </cell>
        </row>
        <row r="372">
          <cell r="B372" t="str">
            <v>8.3.216</v>
          </cell>
          <cell r="C372" t="str">
            <v xml:space="preserve">SUMINISTRO E INSTALACIÓN DE FACE PLATE PARA DOS SALIDAS CON INCLINACIÓN </v>
          </cell>
          <cell r="D372" t="str">
            <v>un</v>
          </cell>
        </row>
        <row r="373">
          <cell r="B373" t="str">
            <v>8.3.217</v>
          </cell>
          <cell r="C373" t="str">
            <v>SUMINISTRO E INSTALACIÓN DE BLANK INSERT PARA FACE PLATE.</v>
          </cell>
          <cell r="D373" t="str">
            <v>un</v>
          </cell>
        </row>
        <row r="374">
          <cell r="B374" t="str">
            <v>8.3.218</v>
          </cell>
          <cell r="C374" t="str">
            <v>SUMINISTRO E INSTALACIÓN DE SALIDA RJ-45. CATEGORÍA 6. (PARA INSERTAR EN FACE PLATE)</v>
          </cell>
          <cell r="D374" t="str">
            <v>un</v>
          </cell>
        </row>
        <row r="375">
          <cell r="B375" t="str">
            <v>8.3.219</v>
          </cell>
          <cell r="C375" t="str">
            <v>SUMINISTRO E INSTALACIÓN DE CABLE UTP NO APANTALLADO CATEGORÍA 6,  QUE CUMPLA CON LAS ESPECIFICACIONES DE TIA/EIA.</v>
          </cell>
          <cell r="D375" t="str">
            <v>ML</v>
          </cell>
        </row>
        <row r="376">
          <cell r="B376" t="str">
            <v>8.3.220</v>
          </cell>
          <cell r="C376" t="str">
            <v>SUMINISTRO E INSTALACIÓN DE PATCH CORDS  RJ45-RJ45 DE 3 M. DE LONGITUD CATEGORÍA 6, FLEXIBLES, PARA CONECTAR LOS PC, EN CADA ESTACIÓN DE TRABAJO.</v>
          </cell>
          <cell r="D376" t="str">
            <v>un</v>
          </cell>
        </row>
        <row r="377">
          <cell r="B377" t="str">
            <v>8.3.221</v>
          </cell>
          <cell r="C377" t="str">
            <v>SUMINISTRO E INSTALACIÓN DE PATCH CORDS  RJ45-RJ45 DE 1 M. DE LONGITUD CATEGORÍA 6, FLEXIBLES, PARA CONECTAR LOS ACCESS POINT, EN CADA PUNTO DE RED.</v>
          </cell>
          <cell r="D377" t="str">
            <v>un</v>
          </cell>
        </row>
        <row r="378">
          <cell r="B378" t="str">
            <v>8.3.222</v>
          </cell>
          <cell r="C378" t="str">
            <v>MARCACIÓN DE LOS CABLES EN AMBAS PUNTAS, QUE IDENTIFICAN CADA PUESTO DE TRABAJO.</v>
          </cell>
          <cell r="D378" t="str">
            <v>un</v>
          </cell>
        </row>
        <row r="379">
          <cell r="B379" t="str">
            <v>8.3.223</v>
          </cell>
          <cell r="C379" t="str">
            <v>IDENTIFICACIÓN CON STICKERS EN CADA PUERTO SOBRE EL  FACE PLATE CON EL MISMO NÚMERO DE IDENTIFICACIÓN DE LOS CABLES.</v>
          </cell>
          <cell r="D379" t="str">
            <v>un</v>
          </cell>
        </row>
        <row r="380">
          <cell r="B380" t="str">
            <v>8.3.11</v>
          </cell>
          <cell r="C380" t="str">
            <v>CUARTO DE FACILIDADES DE ENTRADA</v>
          </cell>
        </row>
        <row r="381">
          <cell r="B381" t="str">
            <v>8.3.224</v>
          </cell>
          <cell r="C381" t="str">
            <v>STRIP TELEFÓNICO DE 20 PARES DE 40X40X20 CM COMPUESTO DE LOS SIGUIENTES ELEMENTOS:
» UNA (1) REGLETA TELEFÓNICA DOBLE FICHO PARA RECIBIR LAS LINEAS TRONCALES PROVENIENTES DEL PROVEEDOR DE RED.
» UNA (1) REGLETA RELTEC DE 10 PARES CON PICOPROTECTORES DE GA</v>
          </cell>
          <cell r="D381" t="str">
            <v>UN</v>
          </cell>
        </row>
        <row r="382">
          <cell r="B382" t="str">
            <v>8.3.12</v>
          </cell>
          <cell r="C382" t="str">
            <v>SISTEMA DE DISTRIBUCIÓN PRINCIPAL DE  DATOS RACK NO 1 (PISO 1 ÁREA ADMINISTRATIVA)</v>
          </cell>
        </row>
        <row r="383">
          <cell r="B383" t="str">
            <v>8.3.225</v>
          </cell>
          <cell r="C383" t="str">
            <v>SUMINISTRO E INSTALACIÓN DE RACK ABIERTO 7 FT (2,10 M) PARA LOS SERVICIOS DE DATOS, DEBE ESTAR ANCLADO AL PISO PARA MANTENER ESTABILIDAD. CUMPLIRÁ CON LAS ESPECIFICACIONES DE LA NORMA EIA-310D, TERMINADO EN PINTURA ELECTROSTÁTICA INCLUYE LOS SIGUIENTES AC</v>
          </cell>
          <cell r="D383" t="str">
            <v>UN</v>
          </cell>
        </row>
        <row r="384">
          <cell r="B384" t="str">
            <v>8.3.13</v>
          </cell>
          <cell r="C384" t="str">
            <v>-  BARRAJE DE TIERRA MAS SUMINISTRO E INSTALACIÓN DE CABLE DE NO 6 AWG, THHN/THWN PARA SER CONECTADO ENTRE EL BARRAJE DE TIERRA DEL RACK CON EL TGB UBICADO EN EL CUARTO TÉCNICO</v>
          </cell>
        </row>
        <row r="385">
          <cell r="B385" t="str">
            <v>8.3.14</v>
          </cell>
          <cell r="C385" t="str">
            <v>- 1 MULTITOMA HORIZONTAL CON 4 TOMA CORRIENTES DOBLES 5-15R IG C/U.</v>
          </cell>
        </row>
        <row r="386">
          <cell r="B386" t="str">
            <v>8.3.15</v>
          </cell>
          <cell r="C386" t="str">
            <v>- 2 BANDEJAS DE 2 RMS PARA INSTALACIÓN DEL SERVIDOR, Y EL MONITOR.</v>
          </cell>
        </row>
        <row r="387">
          <cell r="B387" t="str">
            <v>8.3.16</v>
          </cell>
          <cell r="C387" t="str">
            <v>- 1 BANDEJAS DE 1 RMS PARA INSTALACIÓN DEL TECLADO.</v>
          </cell>
        </row>
        <row r="388">
          <cell r="B388" t="str">
            <v>8.3.226</v>
          </cell>
          <cell r="C388" t="str">
            <v>SUMINISTRO Y CONECTORIZACIÓN DE PATCH PANEL DE 24 PUERTOS CATEGORÍA 6. INCLUYE MARCACIÓN</v>
          </cell>
          <cell r="D388" t="str">
            <v>un</v>
          </cell>
        </row>
        <row r="389">
          <cell r="B389" t="str">
            <v>8.3.227</v>
          </cell>
          <cell r="C389" t="str">
            <v>SUMINISTRO E INSTALACIÓN DE ORGANIZADOR HORIZONTAL DE 50 CABLES DE 1 RMS PARA PONER EN LOS RACKS DE TAL FORMA QUE SE CUMPLA CON TIA/EIA</v>
          </cell>
          <cell r="D389" t="str">
            <v>un</v>
          </cell>
        </row>
        <row r="390">
          <cell r="B390" t="str">
            <v>8.3.228</v>
          </cell>
          <cell r="C390" t="str">
            <v>SUMINISTRO E INSTALACIÓN DE PATCH CORDS  RJ45-RJ45 DE 2 M. DE LONGITUD Y FLEXIBLES CATEGORÍA 6, PARA CONECTAR EN LOS PATCH PANELS. INCLUYE MARCACIÓN CON MARQUILLAS AUTOLAMINANTES.</v>
          </cell>
          <cell r="D390" t="str">
            <v>un</v>
          </cell>
        </row>
        <row r="391">
          <cell r="B391" t="str">
            <v>8.3.229</v>
          </cell>
          <cell r="C391" t="str">
            <v>SUMINISTRO Y CONECTORIZACIÓN DE BANDEJA DE FIBRA ÓPTICA  DE 12 PUERTOS LC DUPLEX MULTIMODO.</v>
          </cell>
          <cell r="D391" t="str">
            <v>un</v>
          </cell>
        </row>
        <row r="392">
          <cell r="B392" t="str">
            <v>8.3.230</v>
          </cell>
          <cell r="C392" t="str">
            <v>SUMINISTRO DE PATCH CORDS DUPLEX  DE FIBRA ÓPTICA MULTIMODO 50/125U, CON TERMINALES LC/LC EN SUS EXTREMOS.</v>
          </cell>
          <cell r="D392" t="str">
            <v>un</v>
          </cell>
        </row>
        <row r="393">
          <cell r="B393" t="str">
            <v>8.3.17</v>
          </cell>
          <cell r="C393" t="str">
            <v>SISTEMA DE DISTRIBUCIÓN PRINCIPAL DE VOZ  RACK NO 2 (PISO 1 ÁREA ADMINISTRATIVA)</v>
          </cell>
        </row>
        <row r="394">
          <cell r="B394" t="str">
            <v>8.3.231</v>
          </cell>
          <cell r="C394" t="str">
            <v>SUMINISTRO E INSTALACIÓN DE RACK ABIERTO 7 FT  PARA LOS SERVICIOS DE VOZ ADMINISTRATIVOS. CUMPLIRÁ CON LAS ESPECIFICACIONES DE LA NORMA EIA-310D, TERMINADO EN PINTURA ELECTROSTÁTICA INCLUYE LOS SIGUIENTES ACCESORIOS:</v>
          </cell>
          <cell r="D394" t="str">
            <v>UN</v>
          </cell>
        </row>
        <row r="395">
          <cell r="B395" t="str">
            <v>8.3.18</v>
          </cell>
          <cell r="C395" t="str">
            <v>-  BARRAJE DE TIERRA MAS SUMINISTRO E INSTALACIÓN DE CABLE DE NO 6 AWG, THHN/THWN PARA SER CONECTADO ENTRE EL BARRAJE DE TIERRA DEL RACK CON EL TGB UBICADO EN EL CUARTO TÉCNICO</v>
          </cell>
        </row>
        <row r="396">
          <cell r="B396" t="str">
            <v>8.3.19</v>
          </cell>
          <cell r="C396" t="str">
            <v>- 1 MULTITOMA HORIZONTAL CON 4 TOMA CORRIENTES DOBLES 5-15R IG C/U.</v>
          </cell>
        </row>
        <row r="397">
          <cell r="B397" t="str">
            <v>8.3.20</v>
          </cell>
          <cell r="C397" t="str">
            <v>- 2 TAPA CIEGA PARA RACK DE 2 RMS</v>
          </cell>
        </row>
        <row r="398">
          <cell r="B398" t="str">
            <v>8.3.21</v>
          </cell>
          <cell r="C398" t="str">
            <v>- 1 REGLETA TELEFÓNICA TIPO 66 DE 25 PARES</v>
          </cell>
        </row>
        <row r="399">
          <cell r="B399" t="str">
            <v>8.3.22</v>
          </cell>
          <cell r="C399" t="str">
            <v>- 1 BANDEJA DE 1 RMS PARA INSTALACIÓN DE EQUIPOS</v>
          </cell>
        </row>
        <row r="400">
          <cell r="B400" t="str">
            <v>8.3.232</v>
          </cell>
          <cell r="C400" t="str">
            <v>SUMINISTRO E INSTALACIÓN DE PICOPROTECTORES DE ESTADO SOLIDO PARA REGLETA TIPO 66, PARA LA PROTECCIÓN SECUNDARIA DE LAS LINEAS.</v>
          </cell>
          <cell r="D400" t="str">
            <v>un</v>
          </cell>
        </row>
        <row r="401">
          <cell r="B401" t="str">
            <v>8.3.233</v>
          </cell>
          <cell r="C401" t="str">
            <v>SUMINISTRO Y CONECTORIZACIÓN DE PATCH PANEL DE 24 PUERTOS CATEGORÍA 6. INCLUYE MARCACIÓN</v>
          </cell>
          <cell r="D401" t="str">
            <v>un</v>
          </cell>
        </row>
        <row r="402">
          <cell r="B402" t="str">
            <v>8.3.234</v>
          </cell>
          <cell r="C402" t="str">
            <v>SUMINISTRO Y CONECTORIZACIÓN DE REGLETA TIPO 110 DE 100 PARES INCLUYES BLOQUES DE CONEXIÓN</v>
          </cell>
          <cell r="D402" t="str">
            <v>un</v>
          </cell>
        </row>
        <row r="403">
          <cell r="B403" t="str">
            <v>8.3.235</v>
          </cell>
          <cell r="C403" t="str">
            <v>SUMINISTRO E INSTALACIÓN DE PATCH CORDS  RJ45-RJ45 DE 1,5 M. DE LONGITUD Y FLEXIBLES CATEGORÍA 6, PARA CONECTAR EN LOS PATCH PANELS. INCLUYE MARCACIÓN CON MARQUILLAS AUTOLAMINANTES.</v>
          </cell>
          <cell r="D403" t="str">
            <v>un</v>
          </cell>
        </row>
        <row r="404">
          <cell r="B404" t="str">
            <v>8.3.23</v>
          </cell>
          <cell r="C404" t="str">
            <v>EQUIPOS ACTIVOS DE  DATOS</v>
          </cell>
        </row>
        <row r="405">
          <cell r="B405" t="str">
            <v>8.3.239</v>
          </cell>
          <cell r="C405" t="str">
            <v>SUMINISTRO E INSTALACIÓN DE SWITCH DE 24 PUERTOS CAPA 2 FAST ETHERNET 10/100(RJ45).  ESTE SWITCH DEBERÁ SER INSTALADO EN EL RACK NO 1 DE DATOS.</v>
          </cell>
          <cell r="D405" t="str">
            <v>UN</v>
          </cell>
        </row>
        <row r="406">
          <cell r="B406" t="str">
            <v>8.3.240</v>
          </cell>
          <cell r="C406" t="str">
            <v>CONVERTIDOR DE FIBRA ÓPTICA A RJ45, CONFORME CON LAS NORMAS GIGABIT ETHERNET IEEE 802.3AB 1000BASE-T, IEEE 802.3Z 1000BASE-SX Y 1000BASE-LX, 1 PUERTO 1000BASE-T CON CONECTOR RJ45, QUE PROPORCIONE SOPORTE A MODOS DUPLEX COMPLETO Y CONEXIÓN GIGABIT,1 PUERTO</v>
          </cell>
          <cell r="D406" t="str">
            <v>UN</v>
          </cell>
        </row>
        <row r="407">
          <cell r="B407" t="str">
            <v>8.3.241</v>
          </cell>
          <cell r="C407" t="str">
            <v>SUMINISTRO E INSTALACIÓN DE ACCESS POINT CON PUERTO FAST ETHERNET 10/100(RJ45). QUE CUMPLA CON ESTÁNDARES: IEEE 802.11A, 802.11B, 802.11G; Y TENGA TÉCNICAS DE ENCRIPTACIÓN WPA/WPA2, AES, Y TKIP; ENCRIPTACIÓN WEP DE 64/128/152 BITS; 802.1X CON EAP-TLS, EAP</v>
          </cell>
          <cell r="D407" t="str">
            <v>UN</v>
          </cell>
        </row>
        <row r="408">
          <cell r="B408" t="str">
            <v>8.3.24</v>
          </cell>
          <cell r="C408" t="str">
            <v>SISTEMA DE PUESTA A TIERRA DE TELECOMUNICACIONES</v>
          </cell>
        </row>
        <row r="409">
          <cell r="B409" t="str">
            <v>8.3.242</v>
          </cell>
          <cell r="C409" t="str">
            <v xml:space="preserve">SUMINISTRO, INSTALACIÓN Y MONTAJE DE UNA BARRA DE TIERRA DE TELECOMUNICACIONES (TGB) DIMENSIONES: 50X6X300 MILÍMETROS MONTADA SOBRE AISLADORES DE RESINA, EN EL CUARTO DE FACILIDADES DE ENTRADA Y EN LOS CUARTOS TÉCNICOS, SEGÚN ESPECIFICACIONES DE LA NORMA </v>
          </cell>
          <cell r="D409" t="str">
            <v>UN</v>
          </cell>
        </row>
        <row r="410">
          <cell r="B410" t="str">
            <v>8.3.243</v>
          </cell>
          <cell r="C410" t="str">
            <v>CONEXIÓN DE PUESTA A TIERRA  EN CABLE DE COBRE NO 2 AWG INCLUYENDO CONECTORES DE COMPRESIÓN E IDENTIFICACIÓN, DESDE EL BARRAJE  UBICADO EN EL CUARTO DE FACILIDADES DE ENTRADA, HASTA EL POZO DE PUESTA A TIERRA.</v>
          </cell>
          <cell r="D410" t="str">
            <v>ML</v>
          </cell>
        </row>
        <row r="411">
          <cell r="B411" t="str">
            <v>8.3.244</v>
          </cell>
          <cell r="C411" t="str">
            <v>SUMINISTRO E INSTALACIÓN DE CABLE DE COBRE AISLADO COLOR VERDE CALIBRE N° 6 AWG PARA PUESTA A TIERRA DE LA BANDEJA PORTACABLES ESCALERA CONECTADA DESDE EL BARRAJE DE TIERRA (TGB) DEL CUARTO TÉCNICO HASTA LO LARGO DE LA BANDEJA.</v>
          </cell>
          <cell r="D411" t="str">
            <v>ML</v>
          </cell>
        </row>
        <row r="412">
          <cell r="B412" t="str">
            <v>8.3.245</v>
          </cell>
          <cell r="C412" t="str">
            <v>SUMINISTRO E INSTALACIÓN DE CONEXIÓN DE CABLE NO 6 AWG A BANDEJA MEDIANTE CONECTOR DE COMPRESIÓN  Y DERIVADA EN CABLE NO 8 AWG CON TERMINAL DE OJO PARA CONECTAR AL TORNILLO DE LA BANDEJA. SE DEBERÁ INSTALAR EN LA BANDEJA UN TORNILLO DE COBRE DE Ø 3/16"X1/</v>
          </cell>
          <cell r="D412" t="str">
            <v>un</v>
          </cell>
        </row>
        <row r="413">
          <cell r="B413" t="str">
            <v>8.3.25</v>
          </cell>
          <cell r="C413" t="str">
            <v>CERTIFICACIÓN Y DOCUMENTACIÓN DEL SISTEMA DE TELECOMUNICACIONES.</v>
          </cell>
        </row>
        <row r="414">
          <cell r="B414" t="str">
            <v>8.3.246</v>
          </cell>
          <cell r="C414" t="str">
            <v>CERTIFICACIÓN DE LOS PUNTOS DE VOZ Y DATOS  EN CATEGORÍA 6.</v>
          </cell>
          <cell r="D414" t="str">
            <v>un</v>
          </cell>
        </row>
        <row r="415">
          <cell r="B415" t="str">
            <v>8.3.247</v>
          </cell>
          <cell r="C415" t="str">
            <v>ACTUALIZACIÓN DE PLANOS EN FORMATOS DWG Y ENTREGA DE INFORME FINAL, CON DESCRIPCIÓN DE LA SOLUCIÓN INSTALADA, CATÁLOGOS DE EQUIPOS Y MANUALES DE OPERACIÓN Y MANTENIMIENTO DE LOS EQUIPOS.</v>
          </cell>
          <cell r="D415" t="str">
            <v>UN</v>
          </cell>
        </row>
        <row r="416">
          <cell r="B416" t="str">
            <v>8.3.26</v>
          </cell>
          <cell r="C416" t="str">
            <v>BLOQUE SECUNDARIA</v>
          </cell>
        </row>
        <row r="417">
          <cell r="B417" t="str">
            <v>8.3.27</v>
          </cell>
          <cell r="C417" t="str">
            <v>INFRAESTRUCTURA DEL SISTEMA DE VOZ Y DATOS Y TELEVISIÓN</v>
          </cell>
        </row>
        <row r="418">
          <cell r="B418" t="str">
            <v>8.3.28</v>
          </cell>
          <cell r="C418" t="str">
            <v>DENTRO DE ESTAS CANTIDADES DE OBRA SE INCLUYEN LAS TUBERÍAS, ADAPTADORES TERMINALES Y CAJAS PARA SALIDAS DESDE LOS CUARTOS TÉCNICOS, QUE SERÁN INSTALADAS POR EL CONTRATISTA ELÉCTRICO DE LA OBRA.</v>
          </cell>
        </row>
        <row r="419">
          <cell r="B419" t="str">
            <v>8.3.301</v>
          </cell>
          <cell r="C419" t="str">
            <v>TUBERÍA DE Ø3/4” PVC.</v>
          </cell>
          <cell r="D419" t="str">
            <v>ML</v>
          </cell>
        </row>
        <row r="420">
          <cell r="B420" t="str">
            <v>8.3.302</v>
          </cell>
          <cell r="C420" t="str">
            <v>TUBERÍA DE Ø1” PVC.</v>
          </cell>
          <cell r="D420" t="str">
            <v>ML</v>
          </cell>
        </row>
        <row r="421">
          <cell r="B421" t="str">
            <v>8.3.303</v>
          </cell>
          <cell r="C421" t="str">
            <v>TUBERÍA DE Ø1-1/4” PVC.</v>
          </cell>
          <cell r="D421" t="str">
            <v>ML</v>
          </cell>
        </row>
        <row r="422">
          <cell r="B422" t="str">
            <v>8.3.304</v>
          </cell>
          <cell r="C422" t="str">
            <v>CAJA PVC REF: 2400 MAS SUPLEMENTO.</v>
          </cell>
          <cell r="D422" t="str">
            <v>un</v>
          </cell>
        </row>
        <row r="423">
          <cell r="B423" t="str">
            <v>8.3.305</v>
          </cell>
          <cell r="C423" t="str">
            <v xml:space="preserve">CAJAS DE PASO DE 15X15CM. SIMILAR AL TIPO PLEXO DE LEGRAND </v>
          </cell>
          <cell r="D423" t="str">
            <v>un</v>
          </cell>
        </row>
        <row r="424">
          <cell r="B424" t="str">
            <v>8.3.306</v>
          </cell>
          <cell r="C424" t="str">
            <v xml:space="preserve">CAJAS DE PASO DE 20X20CM. SIMILAR AL TIPO PLEXO DE LEGRAND </v>
          </cell>
          <cell r="D424" t="str">
            <v>un</v>
          </cell>
        </row>
        <row r="425">
          <cell r="B425" t="str">
            <v>8.3.307</v>
          </cell>
          <cell r="C425" t="str">
            <v xml:space="preserve">CAJAS DE PASO DE 30X30CM. SIMILAR AL TIPO PLEXO DE LEGRAND </v>
          </cell>
          <cell r="D425" t="str">
            <v>un</v>
          </cell>
        </row>
        <row r="426">
          <cell r="B426" t="str">
            <v>8.3.29</v>
          </cell>
          <cell r="C426" t="str">
            <v>INFRAESTRUCTURA PUESTA A TIERRA DE TELECOMUNICACIONES</v>
          </cell>
        </row>
        <row r="427">
          <cell r="B427" t="str">
            <v>8.3.308</v>
          </cell>
          <cell r="C427" t="str">
            <v>TUBERÍA DE Ø1” PVC.</v>
          </cell>
          <cell r="D427" t="str">
            <v>ML</v>
          </cell>
        </row>
        <row r="428">
          <cell r="B428" t="str">
            <v>8.3.309</v>
          </cell>
          <cell r="C428" t="str">
            <v xml:space="preserve">CAJAS DE PASO DE 15X15CM. SIMILAR AL TIPO PLEXO DE LEGRAND </v>
          </cell>
          <cell r="D428" t="str">
            <v>un</v>
          </cell>
        </row>
        <row r="429">
          <cell r="B429" t="str">
            <v>8.3.30</v>
          </cell>
          <cell r="C429" t="str">
            <v>SISTEMA DE CABLEADO ESTRUCTURADO DE VOZ Y DATOS</v>
          </cell>
        </row>
        <row r="430">
          <cell r="B430" t="str">
            <v>8.3.310</v>
          </cell>
          <cell r="C430" t="str">
            <v xml:space="preserve">SUMINISTRO E INSTALACIÓN DE FACE PLATE PARA DOS SALIDAS CON INCLINACIÓN </v>
          </cell>
          <cell r="D430" t="str">
            <v>un</v>
          </cell>
        </row>
        <row r="431">
          <cell r="B431" t="str">
            <v>8.3.311</v>
          </cell>
          <cell r="C431" t="str">
            <v>SUMINISTRO E INSTALACIÓN DE BLANK INSERT PARA FACE PLATE.</v>
          </cell>
          <cell r="D431" t="str">
            <v>un</v>
          </cell>
        </row>
        <row r="432">
          <cell r="B432" t="str">
            <v>8.3.312</v>
          </cell>
          <cell r="C432" t="str">
            <v>SUMINISTRO E INSTALACIÓN DE SALIDA RJ-45. CATEGORÍA 6. (PARA INSERTAR EN FACE PLATE)</v>
          </cell>
          <cell r="D432" t="str">
            <v>un</v>
          </cell>
        </row>
        <row r="433">
          <cell r="B433" t="str">
            <v>8.3.313</v>
          </cell>
          <cell r="C433" t="str">
            <v>SUMINISTRO E INSTALACIÓN DE CABLE UTP NO APANTALLADO CATEGORÍA 6,  QUE CUMPLA CON LAS ESPECIFICACIONES DE TIA/EIA.</v>
          </cell>
          <cell r="D433" t="str">
            <v>ML</v>
          </cell>
        </row>
        <row r="434">
          <cell r="B434" t="str">
            <v>8.3.314</v>
          </cell>
          <cell r="C434" t="str">
            <v>SUMINISTRO E INSTALACIÓN DE PATCH CORDS  RJ45-RJ45 DE 1 M. DE LONGITUD CATEGORÍA 6, FLEXIBLES, PARA CONECTAR LOS ACCESS POINT, EN CADA PUNTO DE RED.</v>
          </cell>
          <cell r="D434" t="str">
            <v>un</v>
          </cell>
        </row>
        <row r="435">
          <cell r="B435" t="str">
            <v>8.3.315</v>
          </cell>
          <cell r="C435" t="str">
            <v>MARCACIÓN DE LOS CABLES EN AMBAS PUNTAS, QUE IDENTIFICAN CADA PUESTO DE TRABAJO.</v>
          </cell>
          <cell r="D435" t="str">
            <v>un</v>
          </cell>
        </row>
        <row r="436">
          <cell r="B436" t="str">
            <v>8.3.316</v>
          </cell>
          <cell r="C436" t="str">
            <v>IDENTIFICACIÓN CON STICKERS EN CADA PUERTO SOBRE EL  FACE PLATE CON EL MISMO NÚMERO DE IDENTIFICACIÓN DE LOS CABLES.</v>
          </cell>
          <cell r="D436" t="str">
            <v>un</v>
          </cell>
        </row>
        <row r="437">
          <cell r="B437" t="str">
            <v>8.3.31</v>
          </cell>
          <cell r="C437" t="str">
            <v>SISTEMA DE DISTRIBUCIÓN HORIZONTAL DE  VOZ Y DATOS    RACK 3(CUARTOS TÉCNICO SECUNDARIA)</v>
          </cell>
        </row>
        <row r="438">
          <cell r="B438" t="str">
            <v>8.3.317</v>
          </cell>
          <cell r="C438" t="str">
            <v>SUMINISTRO E INSTALACIÓN DE RACK ABIERTO 4 FT (1,20 M) PARA LOS SERVICIOS DE DATOS DEBE ESTAR ANCLADO AL PISO PARA MANTENER ESTABILIDAD. CUMPLIRÁ CON LAS ESPECIFICACIONES DE LA NORMA EIA-310D, TERMINADO EN PINTURA ELECTROSTÁTICA INCLUYE LOS SIGUIENTES ACC</v>
          </cell>
          <cell r="D438" t="str">
            <v>UN</v>
          </cell>
        </row>
        <row r="439">
          <cell r="B439" t="str">
            <v>8.3.32</v>
          </cell>
          <cell r="C439" t="str">
            <v>-  BARRAJE DE TIERRA MAS SUMINISTRO E INSTALACIÓN DE CABLE DE NO 6 AWG, THHN/THWN PARA SER CONECTADO ENTRE EL BARRAJE DE TIERRA DEL RACK CON EL TGB UBICADO EN EL CUARTO TÉCNICO</v>
          </cell>
        </row>
        <row r="440">
          <cell r="B440" t="str">
            <v>8.3.33</v>
          </cell>
          <cell r="C440" t="str">
            <v>- 1 MULTITOMA HORIZONTAL CON 4 TOMA CORRIENTES DOBLES 5-15R IG C/U.</v>
          </cell>
        </row>
        <row r="441">
          <cell r="B441" t="str">
            <v>8.3.318</v>
          </cell>
          <cell r="C441" t="str">
            <v>SUMINISTRO Y CONECTORIZACIÓN DE PATCH PANEL DE 24 PUERTOS CATEGORÍA 6. INCLUYE MARCACIÓN</v>
          </cell>
          <cell r="D441" t="str">
            <v>un</v>
          </cell>
        </row>
        <row r="442">
          <cell r="B442" t="str">
            <v>8.3.319</v>
          </cell>
          <cell r="C442" t="str">
            <v>SUMINISTRO Y CONECTORIZACIÓN DE REGLETA TIPO 110 DE 50 PARES INCLUYES BLOQUES DE CONEXIÓN</v>
          </cell>
          <cell r="D442" t="str">
            <v>un</v>
          </cell>
        </row>
        <row r="443">
          <cell r="B443" t="str">
            <v>8.3.320</v>
          </cell>
          <cell r="C443" t="str">
            <v>SUMINISTRO E INSTALACIÓN DE ORGANIZADOR HORIZONTAL DE 50 CABLES DE 1 RMS PARA PONER EN LOS RACKS DE TAL FORMA QUE SE CUMPLA CON TIA/EIA.</v>
          </cell>
          <cell r="D443" t="str">
            <v>un</v>
          </cell>
        </row>
        <row r="444">
          <cell r="B444" t="str">
            <v>8.3.321</v>
          </cell>
          <cell r="C444" t="str">
            <v>SUMINISTRO E INSTALACIÓN DE CABLE DE FIBRA ÓPTICA TIPO EXTERIOR CON PROTECCIÓN PARA ROEDORES,  MULTIMODO DE 6 HILOS, TIPO OM3,  300M @ 850NM.</v>
          </cell>
          <cell r="D444" t="str">
            <v>ML</v>
          </cell>
        </row>
        <row r="445">
          <cell r="B445" t="str">
            <v>8.3.322</v>
          </cell>
          <cell r="C445" t="str">
            <v>SUMINISTRO E INSTALACIÓN DE CABLE MULTIPAR TELEFÓNICO DE 20 PARES TIPO EXTERIOR. DESDE EL RACK NO 2 DE VOZ HASTA EL RACK NO 3 Y DESDE ESTE ULTIMO RACK HASTA EL RACK NO 4 DE PREESCOLAR.</v>
          </cell>
          <cell r="D445" t="str">
            <v>ML</v>
          </cell>
        </row>
        <row r="446">
          <cell r="B446" t="str">
            <v>8.3.323</v>
          </cell>
          <cell r="C446" t="str">
            <v>SUMINISTRO E INSTALACIÓN DE PATCH CORDS  RJ45-RJ45 DE 2M. DE LONGITUD Y FLEXIBLES CATEGORÍA 6, PARA CONECTAR EN LOS PATCH PANELS. INCLUYE MARCACIÓN CON MARQUILLAS AUTOLAMINANTES.</v>
          </cell>
          <cell r="D446" t="str">
            <v>un</v>
          </cell>
        </row>
        <row r="447">
          <cell r="B447" t="str">
            <v>8.3.324</v>
          </cell>
          <cell r="C447" t="str">
            <v>SUMINISTRO Y CONECTORIZACIÓN DE BANDEJA DE FIBRA ÓPTICA  DE 12 PUERTOS LC DUPLEX MULTIMODO.</v>
          </cell>
          <cell r="D447" t="str">
            <v>un</v>
          </cell>
        </row>
        <row r="448">
          <cell r="B448" t="str">
            <v>8.3.325</v>
          </cell>
          <cell r="C448" t="str">
            <v>SUMINISTRO DE PATCH CORDS DUPLEX  DE FIBRA ÓPTICA MULTIMODO 50/125U, CON TERMINALES LC/LC EN SUS EXTREMOS.</v>
          </cell>
          <cell r="D448" t="str">
            <v>un</v>
          </cell>
        </row>
        <row r="449">
          <cell r="B449" t="str">
            <v>8.3.34</v>
          </cell>
          <cell r="C449" t="str">
            <v>EQUIPOS ACTIVOS DE  DATOS</v>
          </cell>
        </row>
        <row r="450">
          <cell r="B450" t="str">
            <v>8.3.326</v>
          </cell>
          <cell r="C450" t="str">
            <v>SUMINISTRO E INSTALACIÓN DE SWITCH DE 24 PUERTOS CAPA 2 FAST ETHERNET 10/100(RJ45).  ESTE SWITCH DEBERÁ SER INSTALADO EN EL RACK NO 3 DE DATOS.</v>
          </cell>
          <cell r="D450" t="str">
            <v>UN</v>
          </cell>
        </row>
        <row r="451">
          <cell r="B451" t="str">
            <v>8.3.327</v>
          </cell>
          <cell r="C451" t="str">
            <v>CONVERTIDOR DE FIBRA ÓPTICA A RJ45, CONFORME CON LAS NORMAS GIGABIT ETHERNET IEEE 802.3AB 1000BASE-T, IEEE 802.3Z 1000BASE-SX Y 1000BASE-LX, 1 PUERTO 1000BASE-T CON CONECTOR RJ45, QUE PROPORCIONE SOPORTE A MODOS DUPLEX COMPLETO Y CONEXIÓN GIGABIT,1 PUERTO</v>
          </cell>
          <cell r="D451" t="str">
            <v>UN</v>
          </cell>
        </row>
        <row r="452">
          <cell r="B452" t="str">
            <v>8.3.328</v>
          </cell>
          <cell r="C452" t="str">
            <v>SUMINISTRO E INSTALACIÓN DE ACCESS POINT CON PUERTO FAST ETHERNET 10/100(RJ45). QUE CUMPLA CON ESTÁNDARES: IEEE 802.11A, 802.11B, 802.11G; Y TENGA TÉCNICAS DE ENCRIPTACIÓN WPA/WPA2, AES, Y TKIP; ENCRIPTACIÓN WEP DE 64/128/152 BITS; 802.1X CON EAP-TLS, EAP</v>
          </cell>
          <cell r="D452" t="str">
            <v>UN</v>
          </cell>
        </row>
        <row r="453">
          <cell r="B453" t="str">
            <v>8.3.35</v>
          </cell>
          <cell r="C453" t="str">
            <v>SISTEMA DE PUESTA A TIERRA DE TELECOMUNICACIONES</v>
          </cell>
        </row>
        <row r="454">
          <cell r="B454" t="str">
            <v>8.3.329</v>
          </cell>
          <cell r="C454" t="str">
            <v xml:space="preserve">SUMINISTRO, INSTALACIÓN Y MONTAJE DE UNA BARRA DE TIERRA DE TELECOMUNICACIONES (TGB) DIMENSIONES: 50X6X300 MILÍMETROS MONTADA SOBRE AISLADORES DE RESINA, EN EL CUARTO DE FACILIDADES DE ENTRADA Y EN LOS CUARTOS TÉCNICOS, SEGÚN ESPECIFICACIONES DE LA NORMA </v>
          </cell>
          <cell r="D454" t="str">
            <v>UN</v>
          </cell>
        </row>
        <row r="455">
          <cell r="B455" t="str">
            <v>8.3.330</v>
          </cell>
          <cell r="C455" t="str">
            <v>CONEXIÓN DE PUESTA A TIERRA  EN CABLE DE COBRE NO 2 AWG INCLUYENDO CONECTORES DE COMPRESIÓN E IDENTIFICACIÓN, DESDE EL BARRAJE  UBICADO EN EL CUARTO DE FACILIDADES DE ENTRADA, HASTA EL POZO DE PUESTA A TIERRA.</v>
          </cell>
          <cell r="D455" t="str">
            <v>ML</v>
          </cell>
        </row>
        <row r="456">
          <cell r="B456" t="str">
            <v>8.3.36</v>
          </cell>
          <cell r="C456" t="str">
            <v>CERTIFICACIÓN Y DOCUMENTACIÓN DEL SISTEMA DE TELECOMUNICACIONES</v>
          </cell>
        </row>
        <row r="457">
          <cell r="B457" t="str">
            <v>8.3.331</v>
          </cell>
          <cell r="C457" t="str">
            <v>CERTIFICACIÓN DE LOS PUNTOS DE VOZ Y DATOS  EN CATEGORÍA 6.</v>
          </cell>
          <cell r="D457" t="str">
            <v>un</v>
          </cell>
        </row>
        <row r="458">
          <cell r="B458" t="str">
            <v>8.3.332</v>
          </cell>
          <cell r="C458" t="str">
            <v>CERTIFICACIÓN POR HILOS DE FIBRA ÓPTICA</v>
          </cell>
          <cell r="D458" t="str">
            <v>un</v>
          </cell>
        </row>
        <row r="459">
          <cell r="B459" t="str">
            <v>8.3.37</v>
          </cell>
          <cell r="C459" t="str">
            <v>BLOQUE PRIMARIA</v>
          </cell>
        </row>
        <row r="460">
          <cell r="B460" t="str">
            <v>8.3.38</v>
          </cell>
          <cell r="C460" t="str">
            <v>INFRAESTRUCTURA DEL SISTEMA DE VOZ Y DATOS Y TELEVISIÓN</v>
          </cell>
        </row>
        <row r="461">
          <cell r="B461" t="str">
            <v>8.3.39</v>
          </cell>
          <cell r="C461" t="str">
            <v>DENTRO DE ESTAS CANTIDADES DE OBRA SE INCLUYEN LAS TUBERÍAS, ADAPTADORES TERMINALES Y CAJAS PARA SALIDAS DESDE LOS CUARTOS TÉCNICOS, QUE SERÁN INSTALADAS POR EL CONTRATISTA ELÉCTRICO DE LA OBRA.</v>
          </cell>
        </row>
        <row r="462">
          <cell r="B462" t="str">
            <v>8.3.401</v>
          </cell>
          <cell r="C462" t="str">
            <v>TUBERÍA DE Ø3/4” PVC.</v>
          </cell>
          <cell r="D462" t="str">
            <v>ML</v>
          </cell>
        </row>
        <row r="463">
          <cell r="B463" t="str">
            <v>8.3.402</v>
          </cell>
          <cell r="C463" t="str">
            <v>TUBERÍA DE Ø1” PVC.</v>
          </cell>
          <cell r="D463" t="str">
            <v>ML</v>
          </cell>
        </row>
        <row r="464">
          <cell r="B464" t="str">
            <v>8.3.403</v>
          </cell>
          <cell r="C464" t="str">
            <v>TUBERÍA DE Ø1-1/4” PVC.</v>
          </cell>
          <cell r="D464" t="str">
            <v>ML</v>
          </cell>
        </row>
        <row r="465">
          <cell r="B465" t="str">
            <v>8.3.404</v>
          </cell>
          <cell r="C465" t="str">
            <v>CAJA PVC REF: 2400 MAS SUPLEMENTO.</v>
          </cell>
          <cell r="D465" t="str">
            <v>un</v>
          </cell>
        </row>
        <row r="466">
          <cell r="B466" t="str">
            <v>8.3.405</v>
          </cell>
          <cell r="C466" t="str">
            <v xml:space="preserve">CAJAS DE PASO DE 15X15CM. SIMILAR AL TIPO PLEXO DE LEGRAND </v>
          </cell>
          <cell r="D466" t="str">
            <v>un</v>
          </cell>
        </row>
        <row r="467">
          <cell r="B467" t="str">
            <v>8.3.406</v>
          </cell>
          <cell r="C467" t="str">
            <v xml:space="preserve">CAJAS DE PASO DE 20X20CM. SIMILAR AL TIPO PLEXO DE LEGRAND </v>
          </cell>
          <cell r="D467" t="str">
            <v>un</v>
          </cell>
        </row>
        <row r="468">
          <cell r="B468" t="str">
            <v>8.3.407</v>
          </cell>
          <cell r="C468" t="str">
            <v xml:space="preserve">CAJAS DE PASO DE 30X30CM. SIMILAR AL TIPO PLEXO DE LEGRAND </v>
          </cell>
          <cell r="D468" t="str">
            <v>un</v>
          </cell>
        </row>
        <row r="469">
          <cell r="B469" t="str">
            <v>8.3.40</v>
          </cell>
          <cell r="C469" t="str">
            <v>INFRAESTRUCTURA PUESTA A TIERRA DE TELECOMUNICACIONES</v>
          </cell>
        </row>
        <row r="470">
          <cell r="B470" t="str">
            <v>8.3.408</v>
          </cell>
          <cell r="C470" t="str">
            <v>TUBERÍA DE Ø1” PVC.</v>
          </cell>
          <cell r="D470" t="str">
            <v>ML</v>
          </cell>
        </row>
        <row r="471">
          <cell r="B471" t="str">
            <v>8.3.409</v>
          </cell>
          <cell r="C471" t="str">
            <v xml:space="preserve">CAJAS DE PASO DE 15X15CM. SIMILAR AL TIPO PLEXO DE LEGRAND </v>
          </cell>
          <cell r="D471" t="str">
            <v>un</v>
          </cell>
        </row>
        <row r="472">
          <cell r="B472" t="str">
            <v>8.3.41</v>
          </cell>
          <cell r="C472" t="str">
            <v>INFRAESTRUCTURA DEL SISTEMA DE SONIDO</v>
          </cell>
        </row>
        <row r="473">
          <cell r="B473" t="str">
            <v>8.3.42</v>
          </cell>
          <cell r="C473" t="str">
            <v>DENTRO DE ESTAS CANTIDADES DE OBRA SE INCLUYEN LAS TUBERÍAS, ADAPTADORES TERMINALES Y CAJAS PARA SALIDAS DESDE LOS CUARTOS TÉCNICOS, QUE SERÁN INSTALADAS POR EL CONTRATISTA ELÉCTRICO DE LA OBRA.</v>
          </cell>
        </row>
        <row r="474">
          <cell r="B474" t="str">
            <v>8.3.410</v>
          </cell>
          <cell r="C474" t="str">
            <v>TUBERÍA DE Ø3/4” PVC.</v>
          </cell>
          <cell r="D474" t="str">
            <v>ML</v>
          </cell>
        </row>
        <row r="475">
          <cell r="B475" t="str">
            <v>8.3.411</v>
          </cell>
          <cell r="C475" t="str">
            <v>CAJA PVC REF: 2400 MAS SUPLEMENTO MAS TAPA.</v>
          </cell>
          <cell r="D475" t="str">
            <v>un</v>
          </cell>
        </row>
        <row r="476">
          <cell r="B476" t="str">
            <v>8.3.43</v>
          </cell>
          <cell r="C476" t="str">
            <v>SISTEMA DE CABLEADO ESTRUCTURADO DE VOZ Y DATOS</v>
          </cell>
        </row>
        <row r="477">
          <cell r="B477" t="str">
            <v>8.3.412</v>
          </cell>
          <cell r="C477" t="str">
            <v xml:space="preserve">SUMINISTRO E INSTALACIÓN DE FACE PLATE PARA DOS SALIDAS CON INCLINACIÓN </v>
          </cell>
          <cell r="D477" t="str">
            <v>un</v>
          </cell>
        </row>
        <row r="478">
          <cell r="B478" t="str">
            <v>8.3.413</v>
          </cell>
          <cell r="C478" t="str">
            <v>SUMINISTRO E INSTALACIÓN DE BLANK INSERT PARA FACE PLATE.</v>
          </cell>
          <cell r="D478" t="str">
            <v>un</v>
          </cell>
        </row>
        <row r="479">
          <cell r="B479" t="str">
            <v>8.3.414</v>
          </cell>
          <cell r="C479" t="str">
            <v>SUMINISTRO E INSTALACIÓN DE SALIDA RJ-45. CATEGORÍA 6. (PARA INSERTAR EN FACE PLATE)</v>
          </cell>
          <cell r="D479" t="str">
            <v>un</v>
          </cell>
        </row>
        <row r="480">
          <cell r="B480" t="str">
            <v>8.3.415</v>
          </cell>
          <cell r="C480" t="str">
            <v>SUMINISTRO E INSTALACIÓN DE CABLE UTP NO APANTALLADO CATEGORÍA 6,  QUE CUMPLA CON LAS ESPECIFICACIONES DE TIA/EIA.</v>
          </cell>
          <cell r="D480" t="str">
            <v>ML</v>
          </cell>
        </row>
        <row r="481">
          <cell r="B481" t="str">
            <v>8.3.416</v>
          </cell>
          <cell r="C481" t="str">
            <v>SUMINISTRO E INSTALACIÓN DE PATCH CORDS  RJ45-RJ45 DE 1 M. DE LONGITUD CATEGORÍA 6, FLEXIBLES, PARA CONECTAR LOS ACCESS POINT, EN CADA PUNTO DE RED.</v>
          </cell>
          <cell r="D481" t="str">
            <v>un</v>
          </cell>
        </row>
        <row r="482">
          <cell r="B482" t="str">
            <v>8.3.417</v>
          </cell>
          <cell r="C482" t="str">
            <v>MARCACIÓN DE LOS CABLES EN AMBAS PUNTAS, QUE IDENTIFICAN CADA PUESTO DE TRABAJO.</v>
          </cell>
          <cell r="D482" t="str">
            <v>un</v>
          </cell>
        </row>
        <row r="483">
          <cell r="B483" t="str">
            <v>8.3.418</v>
          </cell>
          <cell r="C483" t="str">
            <v>IDENTIFICACIÓN CON STICKERS EN CADA PUERTO SOBRE EL  FACE PLATE CON EL MISMO NÚMERO DE IDENTIFICACIÓN DE LOS CABLES.</v>
          </cell>
          <cell r="D483" t="str">
            <v>un</v>
          </cell>
        </row>
        <row r="484">
          <cell r="B484" t="str">
            <v>8.3.44</v>
          </cell>
          <cell r="C484" t="str">
            <v>SISTEMA DE DISTRIBUCIÓN HORIZONTAL DE  VOZ Y DATOS    RACK 5 (CUARTOS TÉCNICO PRIMARIA)</v>
          </cell>
        </row>
        <row r="485">
          <cell r="B485" t="str">
            <v>8.3.419</v>
          </cell>
          <cell r="C485" t="str">
            <v>SUMINISTRO E INSTALACIÓN DE RACK ABIERTO 4 FT (1,20 M) PARA LOS SERVICIOS DE DATOS DEBE ESTAR ANCLADO AL PISO PARA MANTENER ESTABILIDAD. CUMPLIRÁ CON LAS ESPECIFICACIONES DE LA NORMA EIA-310D, TERMINADO EN PINTURA ELECTROSTÁTICA INCLUYE LOS SIGUIENTES ACC</v>
          </cell>
          <cell r="D485" t="str">
            <v>UN</v>
          </cell>
        </row>
        <row r="486">
          <cell r="B486" t="str">
            <v>8.3.45</v>
          </cell>
          <cell r="C486" t="str">
            <v>-  BARRAJE DE TIERRA MAS SUMINISTRO E INSTALACIÓN DE CABLE DE NO 6 AWG, THHN/THWN PARA SER CONECTADO ENTRE EL BARRAJE DE TIERRA DEL RACK CON EL TGB UBICADO EN EL CUARTO TÉCNICO</v>
          </cell>
        </row>
        <row r="487">
          <cell r="B487" t="str">
            <v>8.3.46</v>
          </cell>
          <cell r="C487" t="str">
            <v>- 1 MULTITOMA HORIZONTAL CON 4 TOMA CORRIENTES DOBLES 5-15R IG C/U.</v>
          </cell>
        </row>
        <row r="488">
          <cell r="B488" t="str">
            <v>8.3.420</v>
          </cell>
          <cell r="C488" t="str">
            <v>SUMINISTRO Y CONECTORIZACIÓN DE PATCH PANEL DE 24 PUERTOS CATEGORÍA 6. INCLUYE MARCACIÓN</v>
          </cell>
          <cell r="D488" t="str">
            <v>un</v>
          </cell>
        </row>
        <row r="489">
          <cell r="B489" t="str">
            <v>8.3.421</v>
          </cell>
          <cell r="C489" t="str">
            <v>SUMINISTRO Y CONECTORIZACIÓN DE REGLETA TIPO 110 DE 50 PARES INCLUYES BLOQUES DE CONEXIÓN</v>
          </cell>
          <cell r="D489" t="str">
            <v>un</v>
          </cell>
        </row>
        <row r="490">
          <cell r="B490" t="str">
            <v>8.3.422</v>
          </cell>
          <cell r="C490" t="str">
            <v>SUMINISTRO E INSTALACIÓN DE ORGANIZADOR HORIZONTAL DE 50 CABLES DE 1 RMS PARA PONER EN LOS RACKS DE TAL FORMA QUE SE CUMPLA CON TIA/EIA</v>
          </cell>
          <cell r="D490" t="str">
            <v>un</v>
          </cell>
        </row>
        <row r="491">
          <cell r="B491" t="str">
            <v>8.3.423</v>
          </cell>
          <cell r="C491" t="str">
            <v>SUMINISTRO E INSTALACIÓN DE CABLE DE FIBRA ÓPTICA TIPO EXTERIOR CON PROTECCIÓN PARA ROEDORES,  MULTIMODO DE 6 HILOS, TIPO OM3,  300M @ 850NM.</v>
          </cell>
          <cell r="D491" t="str">
            <v>ML</v>
          </cell>
        </row>
        <row r="492">
          <cell r="B492" t="str">
            <v>8.3.424</v>
          </cell>
          <cell r="C492" t="str">
            <v>SUMINISTRO E INSTALACIÓN DE CABLE MULTIPAR TELEFÓNICO DE 20 PARES TIPO EXTERIOR.</v>
          </cell>
          <cell r="D492" t="str">
            <v>ML</v>
          </cell>
        </row>
        <row r="493">
          <cell r="B493" t="str">
            <v>8.3.425</v>
          </cell>
          <cell r="C493" t="str">
            <v>SUMINISTRO E INSTALACIÓN DE PATCH CORDS  RJ45-RJ45 DE 2M. DE LONGITUD Y FLEXIBLES CATEGORÍA 6, PARA CONECTAR EN LOS PATCH PANELS. INCLUYE MARCACIÓN CON MARQUILLAS AUTOLAMINANTES.</v>
          </cell>
          <cell r="D493" t="str">
            <v>un</v>
          </cell>
        </row>
        <row r="494">
          <cell r="B494" t="str">
            <v>8.3.426</v>
          </cell>
          <cell r="C494" t="str">
            <v>SUMINISTRO Y CONECTORIZACIÓN DE BANDEJA DE FIBRA ÓPTICA  DE 12 PUERTOS LC DUPLEX MULTIMODO.</v>
          </cell>
          <cell r="D494" t="str">
            <v>un</v>
          </cell>
        </row>
        <row r="495">
          <cell r="B495" t="str">
            <v>8.3.427</v>
          </cell>
          <cell r="C495" t="str">
            <v>SUMINISTRO DE PATCH CORDS DUPLEX  DE FIBRA ÓPTICA MULTIMODO 50/125U, CON TERMINALES LC/LC EN SUS EXTREMOS.</v>
          </cell>
          <cell r="D495" t="str">
            <v>un</v>
          </cell>
        </row>
        <row r="496">
          <cell r="B496" t="str">
            <v>8.3.47</v>
          </cell>
          <cell r="C496" t="str">
            <v>EQUIPOS ACTIVOS DE  DATOS</v>
          </cell>
        </row>
        <row r="497">
          <cell r="B497" t="str">
            <v>8.3.428</v>
          </cell>
          <cell r="C497" t="str">
            <v>SUMINISTRO E INSTALACIÓN DE SWITCH DE 24 PUERTOS CAPA 2 FAST ETHERNET 10/100(RJ45).  ESTE SWITCH DEBERÁ SER INSTALADO EN EL RACK NO 5 DE DATOS.</v>
          </cell>
          <cell r="D497" t="str">
            <v>UN</v>
          </cell>
        </row>
        <row r="498">
          <cell r="B498" t="str">
            <v>8.3.429</v>
          </cell>
          <cell r="C498" t="str">
            <v>CONVERTIDOR DE FIBRA ÓPTICA A RJ45, CONFORME CON LAS NORMAS GIGABIT ETHERNET IEEE 802.3AB 1000BASE-T, IEEE 802.3Z 1000BASE-SX Y 1000BASE-LX, 1 PUERTO 1000BASE-T CON CONECTOR RJ45, QUE PROPORCIONE SOPORTE A MODOS DUPLEX COMPLETO Y CONEXIÓN GIGABIT,1 PUERTO</v>
          </cell>
          <cell r="D498" t="str">
            <v>UN</v>
          </cell>
        </row>
        <row r="499">
          <cell r="B499" t="str">
            <v>8.3.430</v>
          </cell>
          <cell r="C499" t="str">
            <v>SUMINISTRO E INSTALACIÓN DE ACCESS POINT CON PUERTO FAST ETHERNET 10/100(RJ45). QUE CUMPLA CON ESTÁNDARES: IEEE 802.11A, 802.11B, 802.11G; Y TENGA TÉCNICAS DE ENCRIPTACIÓN WPA/WPA2, AES, Y TKIP; ENCRIPTACIÓN WEP DE 64/128/152 BITS; 802.1X CON EAP-TLS, EAP</v>
          </cell>
          <cell r="D499" t="str">
            <v>UN</v>
          </cell>
        </row>
        <row r="500">
          <cell r="B500" t="str">
            <v>8.3.48</v>
          </cell>
          <cell r="C500" t="str">
            <v>SISTEMA DE PUESTA A TIERRA DE TELECOMUNICACIONES</v>
          </cell>
        </row>
        <row r="501">
          <cell r="B501" t="str">
            <v>8.3.431</v>
          </cell>
          <cell r="C501" t="str">
            <v xml:space="preserve">SUMINISTRO, INSTALACIÓN Y MONTAJE DE UNA BARRA DE TIERRA DE TELECOMUNICACIONES (TGB) DIMENSIONES: 50X6X300 MILÍMETROS MONTADA SOBRE AISLADORES DE RESINA, EN EL CUARTO DE FACILIDADES DE ENTRADA Y EN LOS CUARTOS TÉCNICOS, SEGÚN ESPECIFICACIONES DE LA NORMA </v>
          </cell>
          <cell r="D501" t="str">
            <v>UN</v>
          </cell>
        </row>
        <row r="502">
          <cell r="B502" t="str">
            <v>8.3.432</v>
          </cell>
          <cell r="C502" t="str">
            <v>CONEXIÓN DE PUESTA A TIERRA  EN CABLE DE COBRE NO 2 AWG INCLUYENDO CONECTORES DE COMPRESIÓN E IDENTIFICACIÓN, DESDE EL BARRAJE  UBICADO EN EL CUARTO DE FACILIDADES DE ENTRADA, HASTA EL POZO DE PUESTA A TIERRA.</v>
          </cell>
          <cell r="D502" t="str">
            <v>ML</v>
          </cell>
        </row>
        <row r="503">
          <cell r="B503" t="str">
            <v>8.3.49</v>
          </cell>
          <cell r="C503" t="str">
            <v>CERTIFICACIÓN Y DOCUMENTACIÓN DEL SISTEMA DE TELECOMUNICACIONES</v>
          </cell>
        </row>
        <row r="504">
          <cell r="B504" t="str">
            <v>8.3.433</v>
          </cell>
          <cell r="C504" t="str">
            <v>CERTIFICACIÓN DE LOS PUNTOS DE VOZ Y DATOS  EN CATEGORÍA 6.</v>
          </cell>
          <cell r="D504" t="str">
            <v>un</v>
          </cell>
        </row>
        <row r="505">
          <cell r="B505" t="str">
            <v>8.3.434</v>
          </cell>
          <cell r="C505" t="str">
            <v>CERTIFICACIÓN POR HILOS DE FIBRA ÓPTICA</v>
          </cell>
          <cell r="D505" t="str">
            <v>un</v>
          </cell>
        </row>
        <row r="506">
          <cell r="B506" t="str">
            <v>8.3.50</v>
          </cell>
          <cell r="C506" t="str">
            <v>BLOQUE EDUCACIÓN MEDIA</v>
          </cell>
        </row>
        <row r="507">
          <cell r="B507" t="str">
            <v>8.3.51</v>
          </cell>
          <cell r="C507" t="str">
            <v>INFRAESTRUCTURA DEL SISTEMA DE VOZ Y DATOS Y TELEVISIÓN</v>
          </cell>
        </row>
        <row r="508">
          <cell r="B508" t="str">
            <v>8.3.52</v>
          </cell>
          <cell r="C508" t="str">
            <v>DENTRO DE ESTAS CANTIDADES DE OBRA SE INCLUYEN LAS TUBERÍAS, ADAPTADORES TERMINALES Y CAJAS PARA SALIDAS DESDE LOS CUARTOS TÉCNICOS, QUE SERÁN INSTALADAS POR EL CONTRATISTA ELÉCTRICO DE LA OBRA.</v>
          </cell>
        </row>
        <row r="509">
          <cell r="B509" t="str">
            <v>8.3.501</v>
          </cell>
          <cell r="C509" t="str">
            <v>TUBERÍA DE Ø3/4” PVC.</v>
          </cell>
          <cell r="D509" t="str">
            <v>ML</v>
          </cell>
        </row>
        <row r="510">
          <cell r="B510" t="str">
            <v>8.3.502</v>
          </cell>
          <cell r="C510" t="str">
            <v>TUBERÍA DE Ø1-1/4” PVC.</v>
          </cell>
          <cell r="D510" t="str">
            <v>ML</v>
          </cell>
        </row>
        <row r="511">
          <cell r="B511" t="str">
            <v>8.3.503</v>
          </cell>
          <cell r="C511" t="str">
            <v>CAJA PVC REF: 2400 MAS SUPLEMENTO.</v>
          </cell>
          <cell r="D511" t="str">
            <v>un</v>
          </cell>
        </row>
        <row r="512">
          <cell r="B512" t="str">
            <v>8.3.504</v>
          </cell>
          <cell r="C512" t="str">
            <v xml:space="preserve">CAJAS DE PASO DE 15X15CM. SIMILAR AL TIPO PLEXO DE LEGRAND </v>
          </cell>
          <cell r="D512" t="str">
            <v>un</v>
          </cell>
        </row>
        <row r="513">
          <cell r="B513" t="str">
            <v>8.3.505</v>
          </cell>
          <cell r="C513" t="str">
            <v xml:space="preserve">CAJAS DE PASO DE 20X20CM. SIMILAR AL TIPO PLEXO DE LEGRAND </v>
          </cell>
          <cell r="D513" t="str">
            <v>un</v>
          </cell>
        </row>
        <row r="514">
          <cell r="B514" t="str">
            <v>8.3.53</v>
          </cell>
          <cell r="C514" t="str">
            <v>INFRAESTRUCTURA PUESTA A TIERRA DE TELECOMUNICACIONES</v>
          </cell>
        </row>
        <row r="515">
          <cell r="B515" t="str">
            <v>8.3.506</v>
          </cell>
          <cell r="C515" t="str">
            <v>TUBERÍA DE Ø1” PVC.</v>
          </cell>
          <cell r="D515" t="str">
            <v>ML</v>
          </cell>
        </row>
        <row r="516">
          <cell r="B516" t="str">
            <v>8.3.507</v>
          </cell>
          <cell r="C516" t="str">
            <v xml:space="preserve">CAJAS DE PASO DE 15X15CM. SIMILAR AL TIPO PLEXO DE LEGRAND </v>
          </cell>
          <cell r="D516" t="str">
            <v>un</v>
          </cell>
        </row>
        <row r="517">
          <cell r="B517" t="str">
            <v>8.3.54</v>
          </cell>
          <cell r="C517" t="str">
            <v>INFRAESTRUCTURA DEL SISTEMA DE SONIDO</v>
          </cell>
        </row>
        <row r="518">
          <cell r="B518" t="str">
            <v>8.3.55</v>
          </cell>
          <cell r="C518" t="str">
            <v>DENTRO DE ESTAS CANTIDADES DE OBRA SE INCLUYEN LAS TUBERÍAS, ADAPTADORES TERMINALES Y CAJAS PARA SALIDAS DESDE LOS CUARTOS TÉCNICOS, QUE SERÁN INSTALADAS POR EL CONTRATISTA ELÉCTRICO DE LA OBRA.</v>
          </cell>
        </row>
        <row r="519">
          <cell r="B519" t="str">
            <v>8.3.508</v>
          </cell>
          <cell r="C519" t="str">
            <v>TUBERÍA DE Ø3/4” PVC.</v>
          </cell>
          <cell r="D519" t="str">
            <v>ML</v>
          </cell>
        </row>
        <row r="520">
          <cell r="B520" t="str">
            <v>8.3.509</v>
          </cell>
          <cell r="C520" t="str">
            <v>CAJA PVC REF: 2400 MAS SUPLEMENTO MAS TAPA.</v>
          </cell>
          <cell r="D520" t="str">
            <v>un</v>
          </cell>
        </row>
        <row r="521">
          <cell r="B521" t="str">
            <v>8.3.56</v>
          </cell>
          <cell r="C521" t="str">
            <v>SISTEMA DE CABLEADO ESTRUCTURADO DE VOZ Y DATOS</v>
          </cell>
        </row>
        <row r="522">
          <cell r="B522" t="str">
            <v>8.3.510</v>
          </cell>
          <cell r="C522" t="str">
            <v xml:space="preserve">SUMINISTRO E INSTALACIÓN DE FACE PLATE PARA DOS SALIDAS CON INCLINACIÓN </v>
          </cell>
          <cell r="D522" t="str">
            <v>un</v>
          </cell>
        </row>
        <row r="523">
          <cell r="B523" t="str">
            <v>8.3.511</v>
          </cell>
          <cell r="C523" t="str">
            <v>SUMINISTRO E INSTALACIÓN DE BLANK INSERT PARA FACE PLATE.</v>
          </cell>
          <cell r="D523" t="str">
            <v>un</v>
          </cell>
        </row>
        <row r="524">
          <cell r="B524" t="str">
            <v>8.3.512</v>
          </cell>
          <cell r="C524" t="str">
            <v>SUMINISTRO E INSTALACIÓN DE SALIDA RJ-45. CATEGORÍA 6. (PARA INSERTAR EN FACE PLATE)</v>
          </cell>
          <cell r="D524" t="str">
            <v>un</v>
          </cell>
        </row>
        <row r="525">
          <cell r="B525" t="str">
            <v>8.3.513</v>
          </cell>
          <cell r="C525" t="str">
            <v>SUMINISTRO E INSTALACIÓN DE CABLE UTP NO APANTALLADO CATEGORÍA 6,  QUE CUMPLA CON LAS ESPECIFICACIONES DE TIA/EIA.</v>
          </cell>
          <cell r="D525" t="str">
            <v>ML</v>
          </cell>
        </row>
        <row r="526">
          <cell r="B526" t="str">
            <v>8.3.514</v>
          </cell>
          <cell r="C526" t="str">
            <v>SUMINISTRO E INSTALACIÓN DE PATCH CORDS  RJ45-RJ45 DE 1 M. DE LONGITUD CATEGORÍA 6, FLEXIBLES, PARA CONECTAR LOS ACCESS POINT, EN CADA PUNTO DE RED.</v>
          </cell>
          <cell r="D526" t="str">
            <v>un</v>
          </cell>
        </row>
        <row r="527">
          <cell r="B527" t="str">
            <v>8.3.515</v>
          </cell>
          <cell r="C527" t="str">
            <v>MARCACIÓN DE LOS CABLES EN AMBAS PUNTAS, QUE IDENTIFICAN CADA PUESTO DE TRABAJO.</v>
          </cell>
          <cell r="D527" t="str">
            <v>un</v>
          </cell>
        </row>
        <row r="528">
          <cell r="B528" t="str">
            <v>8.3.516</v>
          </cell>
          <cell r="C528" t="str">
            <v>IDENTIFICACIÓN CON STICKERS EN CADA PUERTO SOBRE EL  FACE PLATE CON EL MISMO NÚMERO DE IDENTIFICACIÓN DE LOS CABLES.</v>
          </cell>
          <cell r="D528" t="str">
            <v>un</v>
          </cell>
        </row>
        <row r="529">
          <cell r="B529" t="str">
            <v>8.3.57</v>
          </cell>
          <cell r="C529" t="str">
            <v>EQUIPOS ACTIVOS DE  DATOS</v>
          </cell>
        </row>
        <row r="530">
          <cell r="B530" t="str">
            <v>8.3.517</v>
          </cell>
          <cell r="C530" t="str">
            <v>SUMINISTRO E INSTALACIÓN DE ACCESS POINT CON PUERTO FAST ETHERNET 10/100(RJ45). QUE CUMPLA CON ESTÁNDARES: IEEE 802.11A, 802.11B, 802.11G; Y TENGA TÉCNICAS DE ENCRIPTACIÓN WPA/WPA2, AES, Y TKIP; ENCRIPTACIÓN WEP DE 64/128/152 BITS; 802.1X CON EAP-TLS, EAP</v>
          </cell>
          <cell r="D530" t="str">
            <v>UN</v>
          </cell>
        </row>
        <row r="531">
          <cell r="B531" t="str">
            <v>8.3.58</v>
          </cell>
          <cell r="C531" t="str">
            <v>CERTIFICACIÓN Y DOCUMENTACIÓN DEL SISTEMA DE TELECOMUNICACIONES</v>
          </cell>
        </row>
        <row r="532">
          <cell r="B532" t="str">
            <v>8.3.518</v>
          </cell>
          <cell r="C532" t="str">
            <v>CERTIFICACIÓN DE LOS PUNTOS DE VOZ Y DATOS  EN CATEGORÍA 6.</v>
          </cell>
          <cell r="D532" t="str">
            <v>un</v>
          </cell>
        </row>
        <row r="533">
          <cell r="B533" t="str">
            <v>8.3.59</v>
          </cell>
          <cell r="C533" t="str">
            <v>BLOQUE PREESCOLAR</v>
          </cell>
        </row>
        <row r="534">
          <cell r="B534" t="str">
            <v>8.3.60</v>
          </cell>
          <cell r="C534" t="str">
            <v>INFRAESTRUCTURA DEL SISTEMA DE VOZ Y DATOS Y TELEVISIÓN</v>
          </cell>
        </row>
        <row r="535">
          <cell r="B535" t="str">
            <v>8.3.61</v>
          </cell>
          <cell r="C535" t="str">
            <v>DENTRO DE ESTAS CANTIDADES DE OBRA SE INCLUYEN LAS TUBERÍAS, ADAPTADORES TERMINALES Y CAJAS PARA SALIDAS DESDE LOS CUARTOS TÉCNICOS, QUE SERÁN INSTALADAS POR EL CONTRATISTA ELÉCTRICO DE LA OBRA.</v>
          </cell>
        </row>
        <row r="536">
          <cell r="B536" t="str">
            <v>8.3.601</v>
          </cell>
          <cell r="C536" t="str">
            <v>TUBERÍA DE Ø3/4” PVC.</v>
          </cell>
          <cell r="D536" t="str">
            <v>ML</v>
          </cell>
        </row>
        <row r="537">
          <cell r="B537" t="str">
            <v>8.3.602</v>
          </cell>
          <cell r="C537" t="str">
            <v>TUBERÍA DE Ø1” PVC.</v>
          </cell>
          <cell r="D537" t="str">
            <v>ML</v>
          </cell>
        </row>
        <row r="538">
          <cell r="B538" t="str">
            <v>8.3.603</v>
          </cell>
          <cell r="C538" t="str">
            <v>TUBERÍA DE Ø1-1/4” PVC.</v>
          </cell>
          <cell r="D538" t="str">
            <v>ML</v>
          </cell>
        </row>
        <row r="539">
          <cell r="B539" t="str">
            <v>8.3.604</v>
          </cell>
          <cell r="C539" t="str">
            <v>CAJA PVC REF: 2400 MAS SUPLEMENTO.</v>
          </cell>
          <cell r="D539" t="str">
            <v>un</v>
          </cell>
        </row>
        <row r="540">
          <cell r="B540" t="str">
            <v>8.3.605</v>
          </cell>
          <cell r="C540" t="str">
            <v xml:space="preserve">CAJAS DE PASO DE 15X15CM. SIMILAR AL TIPO PLEXO DE LEGRAND </v>
          </cell>
          <cell r="D540" t="str">
            <v>un</v>
          </cell>
        </row>
        <row r="541">
          <cell r="B541" t="str">
            <v>8.3.606</v>
          </cell>
          <cell r="C541" t="str">
            <v xml:space="preserve">CAJAS DE PASO DE 20X20CM. SIMILAR AL TIPO PLEXO DE LEGRAND </v>
          </cell>
          <cell r="D541" t="str">
            <v>un</v>
          </cell>
        </row>
        <row r="542">
          <cell r="B542" t="str">
            <v>8.3.607</v>
          </cell>
          <cell r="C542" t="str">
            <v xml:space="preserve">CAJAS DE PASO DE 30X30CM. SIMILAR AL TIPO PLEXO DE LEGRAND </v>
          </cell>
          <cell r="D542" t="str">
            <v>un</v>
          </cell>
        </row>
        <row r="543">
          <cell r="B543" t="str">
            <v>8.3.62</v>
          </cell>
          <cell r="C543" t="str">
            <v>INFRAESTRUCTURA PUESTA A TIERRA DE TELECOMUNICACIONES</v>
          </cell>
        </row>
        <row r="544">
          <cell r="B544" t="str">
            <v>8.3.608</v>
          </cell>
          <cell r="C544" t="str">
            <v>TUBERÍA DE Ø1” PVC.</v>
          </cell>
          <cell r="D544" t="str">
            <v>ML</v>
          </cell>
        </row>
        <row r="545">
          <cell r="B545" t="str">
            <v>8.3.609</v>
          </cell>
          <cell r="C545" t="str">
            <v xml:space="preserve">CAJAS DE PASO DE 15X15CM. SIMILAR AL TIPO PLEXO DE LEGRAND </v>
          </cell>
          <cell r="D545" t="str">
            <v>un</v>
          </cell>
        </row>
        <row r="546">
          <cell r="B546" t="str">
            <v>8.3.63</v>
          </cell>
          <cell r="C546" t="str">
            <v>SISTEMA DE CABLEADO ESTRUCTURADO DE VOZ Y DATOS</v>
          </cell>
        </row>
        <row r="547">
          <cell r="B547" t="str">
            <v>8.3.610</v>
          </cell>
          <cell r="C547" t="str">
            <v xml:space="preserve">SUMINISTRO E INSTALACIÓN DE FACE PLATE PARA DOS SALIDAS CON INCLINACIÓN </v>
          </cell>
          <cell r="D547" t="str">
            <v>un</v>
          </cell>
        </row>
        <row r="548">
          <cell r="B548" t="str">
            <v>8.3.611</v>
          </cell>
          <cell r="C548" t="str">
            <v>SUMINISTRO E INSTALACIÓN DE BLANK INSERT PARA FACE PLATE.</v>
          </cell>
          <cell r="D548" t="str">
            <v>un</v>
          </cell>
        </row>
        <row r="549">
          <cell r="B549" t="str">
            <v>8.3.612</v>
          </cell>
          <cell r="C549" t="str">
            <v>SUMINISTRO E INSTALACIÓN DE SALIDA RJ-45. CATEGORÍA 6. (PARA INSERTAR EN FACE PLATE)</v>
          </cell>
          <cell r="D549" t="str">
            <v>un</v>
          </cell>
        </row>
        <row r="550">
          <cell r="B550" t="str">
            <v>8.3.613</v>
          </cell>
          <cell r="C550" t="str">
            <v>SUMINISTRO E INSTALACIÓN DE CABLE UTP NO APANTALLADO CATEGORÍA 6,  QUE CUMPLA CON LAS ESPECIFICACIONES DE TIA/EIA.</v>
          </cell>
          <cell r="D550" t="str">
            <v>ML</v>
          </cell>
        </row>
        <row r="551">
          <cell r="B551" t="str">
            <v>8.3.614</v>
          </cell>
          <cell r="C551" t="str">
            <v>SUMINISTRO E INSTALACIÓN DE PATCH CORDS  RJ45-RJ45 DE 1 M. DE LONGITUD CATEGORÍA 6, FLEXIBLES, PARA CONECTAR LOS ACCESS POINT, EN CADA PUNTO DE RED.</v>
          </cell>
          <cell r="D551" t="str">
            <v>un</v>
          </cell>
        </row>
        <row r="552">
          <cell r="B552" t="str">
            <v>8.3.615</v>
          </cell>
          <cell r="C552" t="str">
            <v>MARCACIÓN DE LOS CABLES EN AMBAS PUNTAS, QUE IDENTIFICAN CADA PUESTO DE TRABAJO.</v>
          </cell>
          <cell r="D552" t="str">
            <v>un</v>
          </cell>
        </row>
        <row r="553">
          <cell r="B553" t="str">
            <v>8.3.616</v>
          </cell>
          <cell r="C553" t="str">
            <v>IDENTIFICACIÓN CON STICKERS EN CADA PUERTO SOBRE EL  FACE PLATE CON EL MISMO NÚMERO DE IDENTIFICACIÓN DE LOS CABLES.</v>
          </cell>
          <cell r="D553" t="str">
            <v>un</v>
          </cell>
        </row>
        <row r="554">
          <cell r="B554" t="str">
            <v>8.3.64</v>
          </cell>
          <cell r="C554" t="str">
            <v>SISTEMA DE DISTRIBUCIÓN HORIZONTAL DE  VOZ Y DATOS    RACK  4 (CUARTO TÉCNICO PREESCOLAR )</v>
          </cell>
        </row>
        <row r="555">
          <cell r="B555" t="str">
            <v>8.3.617</v>
          </cell>
          <cell r="C555" t="str">
            <v>SUMINISTRO E INSTALACIÓN DE RACK ABIERTO 4 FT (1,20 M) PARA LOS SERVICIOS DE DATOS DEBE ESTAR ANCLADO AL PISO PARA MANTENER ESTABILIDAD. CUMPLIRÁ CON LAS ESPECIFICACIONES DE LA NORMA EIA-310D, TERMINADO EN PINTURA ELECTROSTÁTICA INCLUYE LOS SIGUIENTES ACC</v>
          </cell>
          <cell r="D555" t="str">
            <v>UN</v>
          </cell>
        </row>
        <row r="556">
          <cell r="B556" t="str">
            <v>8.3.65</v>
          </cell>
          <cell r="C556" t="str">
            <v>-  BARRAJE DE TIERRA MAS SUMINISTRO E INSTALACIÓN DE CABLE DE NO 6 AWG, THHN/THWN PARA SER CONECTADO ENTRE EL BARRAJE DE TIERRA DEL RACK CON EL TGB UBICADO EN EL CUARTO TÉCNICO</v>
          </cell>
        </row>
        <row r="557">
          <cell r="B557" t="str">
            <v>8.3.66</v>
          </cell>
          <cell r="C557" t="str">
            <v>- 1 MULTITOMA HORIZONTAL CON 4 TOMA CORRIENTES DOBLES 5-15R IG C/U.</v>
          </cell>
        </row>
        <row r="558">
          <cell r="B558" t="str">
            <v>8.3.618</v>
          </cell>
          <cell r="C558" t="str">
            <v>SUMINISTRO E INSTALACIÓN DE CABLE UTP CAT 6 TIPO EXTERIOR. ESTE CABLE TRENZADO NO APANTALLADO DEBE CONTAR CON AISLAMIENTO EN POLYOLEFÍN, CHAQUETA EN POLIETILENO, Y SUS APLICACIONES DEBEN SER: GIGABIT ETHERNET, 100 BASE TX VG ANYLAN, 155 ATM, 622 ATM, REF:</v>
          </cell>
          <cell r="D558" t="str">
            <v>ML</v>
          </cell>
        </row>
        <row r="559">
          <cell r="B559" t="str">
            <v>8.3.619</v>
          </cell>
          <cell r="C559" t="str">
            <v>SUMINISTRO Y CONECTORIZACIÓN DE PATCH PANEL DE 24 PUERTOS CATEGORÍA 6. INCLUYE MARCACIÓN</v>
          </cell>
          <cell r="D559" t="str">
            <v>un</v>
          </cell>
        </row>
        <row r="560">
          <cell r="B560" t="str">
            <v>8.3.620</v>
          </cell>
          <cell r="C560" t="str">
            <v>SUMINISTRO Y CONECTORIZACIÓN DE REGLETA TIPO 110 DE 50 PARES INCLUYES BLOQUES DE CONEXIÓN</v>
          </cell>
          <cell r="D560" t="str">
            <v>un</v>
          </cell>
        </row>
        <row r="561">
          <cell r="B561" t="str">
            <v>8.3.621</v>
          </cell>
          <cell r="C561" t="str">
            <v>SUMINISTRO E INSTALACIÓN DE ORGANIZADOR HORIZONTAL DE 50 CABLES DE 1 RMS PARA PONER EN LOS RACKS DE TAL FORMA QUE SE CUMPLA CON TIA/EIA</v>
          </cell>
          <cell r="D561" t="str">
            <v>un</v>
          </cell>
        </row>
        <row r="562">
          <cell r="B562" t="str">
            <v>8.3.622</v>
          </cell>
          <cell r="C562" t="str">
            <v>SUMINISTRO E INSTALACIÓN DE PATCH CORDS  RJ45-RJ45 DE 2M. DE LONGITUD Y FLEXIBLES CATEGORÍA 6, PARA CONECTAR EN LOS PATCH PANELS. INCLUYE MARCACIÓN CON MARQUILLAS AUTOLAMINANTES.</v>
          </cell>
          <cell r="D562" t="str">
            <v>un</v>
          </cell>
        </row>
        <row r="563">
          <cell r="B563" t="str">
            <v>8.3.67</v>
          </cell>
          <cell r="C563" t="str">
            <v>EQUIPOS ACTIVOS DE  DATOS</v>
          </cell>
        </row>
        <row r="564">
          <cell r="B564" t="str">
            <v>8.3.623</v>
          </cell>
          <cell r="C564" t="str">
            <v>SUMINISTRO E INSTALACIÓN DE SWITCH DE 24 PUERTOS CAPA 2 FAST ETHERNET 10/100(RJ45).  ESTE SWITCH DEBERÁ SER INSTALADO EN EL RACK NO 5 DE DATOS.</v>
          </cell>
          <cell r="D564" t="str">
            <v>UN</v>
          </cell>
        </row>
        <row r="565">
          <cell r="B565" t="str">
            <v>8.3.624</v>
          </cell>
          <cell r="C565" t="str">
            <v>SUMINISTRO E INSTALACIÓN DE ACCESS POINT CON PUERTO FAST ETHERNET 10/100(RJ45). QUE CUMPLA CON ESTÁNDARES: IEEE 802.11A, 802.11B, 802.11G; Y TENGA TÉCNICAS DE ENCRIPTACIÓN WPA/WPA2, AES, Y TKIP; ENCRIPTACIÓN WEP DE 64/128/152 BITS; 802.1X CON EAP-TLS, EAP</v>
          </cell>
          <cell r="D565" t="str">
            <v>UN</v>
          </cell>
        </row>
        <row r="566">
          <cell r="B566" t="str">
            <v>8.3.68</v>
          </cell>
          <cell r="C566" t="str">
            <v>SISTEMA DE PUESTA A TIERRA DE TELECOMUNICACIONES</v>
          </cell>
        </row>
        <row r="567">
          <cell r="B567" t="str">
            <v>8.3.625</v>
          </cell>
          <cell r="C567" t="str">
            <v xml:space="preserve">SUMINISTRO, INSTALACIÓN Y MONTAJE DE UNA BARRA DE TIERRA DE TELECOMUNICACIONES (TGB) DIMENSIONES: 50X6X300 MILÍMETROS MONTADA SOBRE AISLADORES DE RESINA, EN EL CUARTO DE FACILIDADES DE ENTRADA Y EN LOS CUARTOS TÉCNICOS, SEGÚN ESPECIFICACIONES DE LA NORMA </v>
          </cell>
          <cell r="D567" t="str">
            <v>UN</v>
          </cell>
        </row>
        <row r="568">
          <cell r="B568" t="str">
            <v>8.3.626</v>
          </cell>
          <cell r="C568" t="str">
            <v>CONEXIÓN DE PUESTA A TIERRA  EN CABLE DE COBRE NO 2 AWG INCLUYENDO CONECTORES DE COMPRESIÓN E IDENTIFICACIÓN, DESDE EL BARRAJE  UBICADO EN EL CUARTO DE FACILIDADES DE ENTRADA, HASTA EL POZO DE PUESTA A TIERRA.</v>
          </cell>
          <cell r="D568" t="str">
            <v>ML</v>
          </cell>
        </row>
        <row r="569">
          <cell r="B569" t="str">
            <v>8.3.69</v>
          </cell>
          <cell r="C569" t="str">
            <v>CERTIFICACIÓN Y DOCUMENTACIÓN DEL SISTEMA DE TELECOMUNICACIONES</v>
          </cell>
        </row>
        <row r="570">
          <cell r="B570" t="str">
            <v>8.3.627</v>
          </cell>
          <cell r="C570" t="str">
            <v>CERTIFICACIÓN DE LOS PUNTOS DE VOZ Y DATOS  EN CATEGORÍA 6.</v>
          </cell>
          <cell r="D570" t="str">
            <v>un</v>
          </cell>
        </row>
        <row r="571">
          <cell r="B571" t="str">
            <v>8.4</v>
          </cell>
          <cell r="C571" t="str">
            <v>TABLEROS DE AUTOMÁTICOS E INTERRUPTORES</v>
          </cell>
        </row>
        <row r="572">
          <cell r="B572" t="str">
            <v>8.4.01</v>
          </cell>
          <cell r="C572" t="str">
            <v>TABLEROS DE AUTOMÁTICOS  TIPO PANEL E INTERRUPTORES AUTOMÁTICOS ENCHUFABLES</v>
          </cell>
        </row>
        <row r="573">
          <cell r="B573" t="str">
            <v>8.4.02</v>
          </cell>
          <cell r="C573" t="str">
            <v>TODOS LOS TABLEROS ESTARÁN IDENTIFICADOS MEDIANTE CUADROS DE CIRCUITOS QUE INDIQUEN LOS TOMACORRIENTES, LÁMPARAS O EQUIPOS QUE PROTEGEN.</v>
          </cell>
        </row>
        <row r="574">
          <cell r="B574" t="str">
            <v>8.4.101</v>
          </cell>
          <cell r="C574" t="str">
            <v>TABLERO DE AUTOMÁTICOS DE 12 CIRCUITOS TIPO PESADO CON PUERTA Y CERRADURA DE CIERRE, CERRADURA Y ESPACIO TOTALIZADOR INDUSTRIAL TIPO: NTQ-T-412-SQ.</v>
          </cell>
          <cell r="D574" t="str">
            <v>un</v>
          </cell>
        </row>
        <row r="575">
          <cell r="B575" t="str">
            <v>8.4.102</v>
          </cell>
          <cell r="C575" t="str">
            <v>TABLERO DE AUTOMÁTICOS DE 18 CIRCUITOS TIPO PESADO CON PUERTA Y CERRADURA DE CIERRE, CERRADURA Y ESPACIO TOTALIZADOR INDUSTRIAL TIPO: NTQ-T-418-SQ</v>
          </cell>
          <cell r="D575" t="str">
            <v>un</v>
          </cell>
        </row>
        <row r="576">
          <cell r="B576" t="str">
            <v>8.4.103</v>
          </cell>
          <cell r="C576" t="str">
            <v>TABLERO DE AUTOMÁTICOS DE 30 CIRCUITOS TIPO PESADO CON PUERTA Y CERRADURA DE CIERRE, CERRADURA Y ESPACIO TOTALIZADOR INDUSTRIAL TIPO: NTQ-T-424-SQ</v>
          </cell>
          <cell r="D576" t="str">
            <v>un</v>
          </cell>
        </row>
        <row r="577">
          <cell r="B577" t="str">
            <v>8.4.104</v>
          </cell>
          <cell r="C577" t="str">
            <v>TABLERO DE AUTOMÁTICOS DE 36 CIRCUITOS TIPO PESADO CON PUERTA Y CERRADURA DE CIERRE, CERRADURA Y ESPACIO TOTALIZADOR INDUSTRIAL TIPO: NTQ-T-436-SQ</v>
          </cell>
          <cell r="D577" t="str">
            <v>un</v>
          </cell>
        </row>
        <row r="578">
          <cell r="B578" t="str">
            <v>8.4.03</v>
          </cell>
          <cell r="C578" t="str">
            <v>INTERRUPTORES AUTOMÁTICOS ENCHUFABLES 240 V. 10 KA MARCA S.D</v>
          </cell>
        </row>
        <row r="579">
          <cell r="B579" t="str">
            <v>8.4.105</v>
          </cell>
          <cell r="C579" t="str">
            <v>1 X 20 A. TIPO ENCHUFABLE 10 KA 240 V.</v>
          </cell>
          <cell r="D579" t="str">
            <v>un</v>
          </cell>
        </row>
        <row r="580">
          <cell r="B580" t="str">
            <v>8.4.106</v>
          </cell>
          <cell r="C580" t="str">
            <v>2 X 20 A. TIPO ENCHUFABLE 10 KA 240 V.</v>
          </cell>
          <cell r="D580" t="str">
            <v>un</v>
          </cell>
        </row>
        <row r="581">
          <cell r="B581" t="str">
            <v>8.4.107</v>
          </cell>
          <cell r="C581" t="str">
            <v>3 X 20 A. TIPO ENCHUFABLE 10 KA 240 V.</v>
          </cell>
          <cell r="D581" t="str">
            <v>un</v>
          </cell>
        </row>
        <row r="582">
          <cell r="B582" t="str">
            <v>8.4.108</v>
          </cell>
          <cell r="C582" t="str">
            <v>3 X 30 A. TIPO INDUSTRIAL 10 KA 240 V.</v>
          </cell>
          <cell r="D582" t="str">
            <v>un</v>
          </cell>
        </row>
        <row r="583">
          <cell r="B583" t="str">
            <v>8.4.109</v>
          </cell>
          <cell r="C583" t="str">
            <v>3 X 50 A. TIPO INDUSTRIAL 10 KA 240 V.</v>
          </cell>
          <cell r="D583" t="str">
            <v>un</v>
          </cell>
        </row>
        <row r="584">
          <cell r="B584" t="str">
            <v>8.4.110</v>
          </cell>
          <cell r="C584" t="str">
            <v>3 X 70 A. TIPO INDUSTRIAL 10 KA 240 V.</v>
          </cell>
          <cell r="D584" t="str">
            <v>un</v>
          </cell>
        </row>
        <row r="585">
          <cell r="B585" t="str">
            <v>8.4.111</v>
          </cell>
          <cell r="C585" t="str">
            <v>3 X 100 A. TIPO INDUSTRIAL 10 KA 240 V.</v>
          </cell>
          <cell r="D585" t="str">
            <v>un</v>
          </cell>
        </row>
        <row r="586">
          <cell r="B586" t="str">
            <v>8.4.04</v>
          </cell>
          <cell r="C586" t="str">
            <v>INTERRUPTORES EN COFRE PARA PROTECCIÓN EQUIPOS</v>
          </cell>
        </row>
        <row r="587">
          <cell r="B587" t="str">
            <v>8.4.05</v>
          </cell>
          <cell r="C587" t="str">
            <v>TABLERO BOMBAS</v>
          </cell>
        </row>
        <row r="588">
          <cell r="B588" t="str">
            <v>8.4.201</v>
          </cell>
          <cell r="C588" t="str">
            <v xml:space="preserve">GABINETE METÁLICO CONSTRUIDO EN LÁMINA COLD ROLLED CALIBRE 18 TIPO AUTOSOPORTADO, CON TRATAMIENTO SUPERFICIAL PARA PROTEGERLO DE LA OXIDACIÓN Y FOSFATADO, CON ACABADO FINAL EN COLOR RAAL 7030. </v>
          </cell>
          <cell r="D588" t="str">
            <v>UN</v>
          </cell>
        </row>
        <row r="589">
          <cell r="B589" t="str">
            <v>8.4.06</v>
          </cell>
          <cell r="C589" t="str">
            <v>DIMENSIONES: ANCHO = 0,60 M ALTO = 0,40 M Y PROF. = 0.20 M</v>
          </cell>
        </row>
        <row r="590">
          <cell r="B590" t="str">
            <v>8.4.07</v>
          </cell>
          <cell r="C590" t="str">
            <v>CONTENDRÁ LOS SIGUIENTES ELEMENTOS DE PROTECCIÓN Y DISTRIBUCIÓN REQUERIDOS:</v>
          </cell>
        </row>
        <row r="591">
          <cell r="B591" t="str">
            <v>8.4.08</v>
          </cell>
          <cell r="C591" t="str">
            <v>BARRAJE TRIPOLAR MONTADO SOBRE AISLADORES DE RESINA 208 VAC, PARA LAS FASES, BARRAJE MONOPOLAR SOBRE AISLADORES PARA EL NEUTRO Y BARRAJE A CHASIS COLOR VERDE PARA CONEXIONADO A TIERRA.</v>
          </cell>
        </row>
        <row r="592">
          <cell r="B592" t="str">
            <v>8.4.09</v>
          </cell>
          <cell r="C592" t="str">
            <v xml:space="preserve">UN (1) INTERRUPTOR TOTALIZADOR DE 3X70 A 208VAC 25 KA </v>
          </cell>
        </row>
        <row r="593">
          <cell r="B593" t="str">
            <v>8.4.10</v>
          </cell>
          <cell r="C593" t="str">
            <v>UN (1) INTERRUPTOR 3 X 40 A. TIPO INDUSTRIAL 240 V. 15 KA.</v>
          </cell>
        </row>
        <row r="594">
          <cell r="B594" t="str">
            <v>8.4.11</v>
          </cell>
          <cell r="C594" t="str">
            <v>DOS (2) INTERRUPTOR 3 X 30 A. TIPO INDUSTRIAL 240 V. 15 KA.</v>
          </cell>
        </row>
        <row r="595">
          <cell r="B595" t="str">
            <v>8.4.12</v>
          </cell>
          <cell r="C595" t="str">
            <v>UN (1) INTERRUPTOR 3 X 20 A. TIPO INDUSTRIAL 240 V. 15 KA.</v>
          </cell>
        </row>
        <row r="596">
          <cell r="B596" t="str">
            <v>8.4.13</v>
          </cell>
          <cell r="C596" t="str">
            <v>TODOS LOS ELEMENTOS ESTARÁN CABLEADOS, IDENTIFICADOS, ETIQUETADOS DE ACUERDO A LOS DIAGRAMAS DE CONTROL, LOS CONDUCTORES TENDRÁN TERMINALES TIPO VÁSTAGO Y ANILLOS DE IDENTIFICACIÓN DE BORNERAS Y PUNTOS DE CONEXIÓN SEGÚN NORMA IEC.</v>
          </cell>
        </row>
        <row r="597">
          <cell r="B597" t="str">
            <v>8.4.14</v>
          </cell>
          <cell r="C597" t="str">
            <v>TABLEROS CUARTO FRIÓ</v>
          </cell>
        </row>
        <row r="598">
          <cell r="B598" t="str">
            <v>8.4.202</v>
          </cell>
          <cell r="C598" t="str">
            <v>COFRE PARA ALOJAR UN (1) INTERRUPTOR AUTOMÁTICO TOTALIZADOR DE 3X30 A. 240 V. 10 KA. PARA ALIMENTACIÓN DE T-CUARTO FRÍO</v>
          </cell>
          <cell r="D598" t="str">
            <v>un</v>
          </cell>
        </row>
        <row r="599">
          <cell r="B599" t="str">
            <v>8.4.15</v>
          </cell>
          <cell r="C599" t="str">
            <v>GABINETE DE CONTROL DE ALUMBRADO</v>
          </cell>
        </row>
        <row r="600">
          <cell r="B600" t="str">
            <v>8.4.301</v>
          </cell>
          <cell r="C600" t="str">
            <v>BLOQUE  CIRE</v>
          </cell>
          <cell r="D600" t="str">
            <v>UN</v>
          </cell>
        </row>
        <row r="601">
          <cell r="B601" t="str">
            <v>8.4.16</v>
          </cell>
          <cell r="C601" t="str">
            <v>SUMINISTRO, INSTALACIÓN Y MONTAJE DE UN GABINETE DE CONTACTORES DE 60X40X20 CM, CONSTRUIDO EN LÁMINA CALIBRE 18 QUE CONTENDRÁ LOS SIGUIENTES ELEMENTOS :</v>
          </cell>
        </row>
        <row r="602">
          <cell r="B602" t="str">
            <v>8.4.17</v>
          </cell>
          <cell r="C602" t="str">
            <v>UN (1) INTERRUPTOR AUTOMÁTICO TOTALIZADOR RIEL DIN 3X20 A CURVA C</v>
          </cell>
        </row>
        <row r="603">
          <cell r="B603" t="str">
            <v>8.4.18</v>
          </cell>
          <cell r="C603" t="str">
            <v xml:space="preserve">CUATRO (4) CONTACTORES ABIERTOS SIN RELÉ 20A AC3. </v>
          </cell>
        </row>
        <row r="604">
          <cell r="B604" t="str">
            <v>8.4.19</v>
          </cell>
          <cell r="C604" t="str">
            <v xml:space="preserve">CUATRO (4) CONMUTADORES DE MULETILLA CONTACTO MANTENIDO 3 POSICIONES, BORNERAS, CANALETAS DE CABLEADO Y TERMINALES DE IDENTIFICACIÓN. </v>
          </cell>
        </row>
        <row r="605">
          <cell r="B605" t="str">
            <v>8.4.20</v>
          </cell>
          <cell r="C605" t="str">
            <v>TRES (4) BOMBILLOS DE NEÓN QUE INDICAN EL ENCENDIDO DEL CONTACTOR</v>
          </cell>
        </row>
        <row r="606">
          <cell r="B606" t="str">
            <v>8.4.21</v>
          </cell>
          <cell r="C606" t="str">
            <v>CUATRO (4) RELEVOS ELECTROMAGNÉTICOS DE 8 PINES PLANOS CON BASE PARA RIEL DIN 208 V PARA MANDO A DISTANCIA DEL SISTEMA DE ENCENDIDO DE LOS CONTACTORES DE CONTROL DE ALUMBRADO.</v>
          </cell>
        </row>
        <row r="607">
          <cell r="B607" t="str">
            <v>8.4.22</v>
          </cell>
          <cell r="C607" t="str">
            <v>TRES ESPACIOS LIBRES</v>
          </cell>
        </row>
        <row r="608">
          <cell r="B608" t="str">
            <v>8.4.23</v>
          </cell>
          <cell r="C608" t="str">
            <v>BORNERAS EN RIEL DIN 27 A. PARA ENTRADA Y SALIDA DE FUERZA
BORNERAS EN RIEL DIN 27 A. PARA ENTRADA Y SALIDAS DE CONTROL</v>
          </cell>
        </row>
        <row r="609">
          <cell r="B609" t="str">
            <v>8.4.24</v>
          </cell>
          <cell r="C609" t="str">
            <v>TODOS ESTOS ELEMENTOS ESTARÁN ENSAMBLADOS Y CABLEADOS DE FÁBRICA SEGÚN EL DIAGRAMA UNIFILAR, CUADROS DE CARGAS Y DETALLES MOSTRADOS EN PLANOS</v>
          </cell>
        </row>
        <row r="610">
          <cell r="B610" t="str">
            <v>8.4.302</v>
          </cell>
          <cell r="C610" t="str">
            <v>BLOQUE BÁSICA PRIMARIA</v>
          </cell>
          <cell r="D610" t="str">
            <v>UN</v>
          </cell>
        </row>
        <row r="611">
          <cell r="B611" t="str">
            <v>8.4.25</v>
          </cell>
          <cell r="C611" t="str">
            <v>SUMINISTRO, INSTALACIÓN Y MONTAJE DE UN GABINETE DE CONTACTORES DE 60X40X20 CM, CONSTRUIDO EN LÁMINA CALIBRE 18 QUE CONTENDRÁ LOS SIGUIENTES ELEMENTOS :</v>
          </cell>
        </row>
        <row r="612">
          <cell r="B612" t="str">
            <v>8.4.26</v>
          </cell>
          <cell r="C612" t="str">
            <v xml:space="preserve">CINCO (5) CONTACTORES ABIERTOS SIN RELÉ 20A AC3. </v>
          </cell>
        </row>
        <row r="613">
          <cell r="B613" t="str">
            <v>8.4.27</v>
          </cell>
          <cell r="C613" t="str">
            <v xml:space="preserve">CINCO (5) CONMUTADORES DE MULETILLA CONTACTO MANTENIDO 3 POSICIONES, BORNERAS, CANALETAS DE CABLEADO Y TERMINALES DE IDENTIFICACIÓN. </v>
          </cell>
        </row>
        <row r="614">
          <cell r="B614" t="str">
            <v>8.4.28</v>
          </cell>
          <cell r="C614" t="str">
            <v>CINCO (5)  BOMBILLOS DE NEÓN QUE INDICAN EL ENCENDIDO DEL CONTACTOR</v>
          </cell>
        </row>
        <row r="615">
          <cell r="B615" t="str">
            <v>8.4.29</v>
          </cell>
          <cell r="C615" t="str">
            <v>CINCO (5) RELEVOS ELECTROMAGNÉTICOS DE 8 PINES PLANOS CON BASE PARA RIEL DIN 208 V PARA MANDO A DISTANCIA DEL SISTEMA DE ENCENDIDO DE LOS CONTACTORES DE CONTROL DE ALUMBRADO.</v>
          </cell>
        </row>
        <row r="616">
          <cell r="B616" t="str">
            <v>8.4.30</v>
          </cell>
          <cell r="C616" t="str">
            <v>TRES ESPACIOS LIBRES</v>
          </cell>
        </row>
        <row r="617">
          <cell r="B617" t="str">
            <v>8.4.31</v>
          </cell>
          <cell r="C617" t="str">
            <v>BORNERAS EN RIEL DIN 27 A. PARA ENTRADA Y SALIDA DE FUERZA
BORNERAS EN RIEL DIN 27 A. PARA ENTRADA Y SALIDAS DE CONTROL</v>
          </cell>
        </row>
        <row r="618">
          <cell r="B618" t="str">
            <v>8.4.32</v>
          </cell>
          <cell r="C618" t="str">
            <v>TODOS ESTOS ELEMENTOS ESTARÁN ENSAMBLADOS Y CABLEADOS DE FÁBRICA SEGÚN EL DIAGRAMA UNIFILAR, CUADROS DE CARGAS Y DETALLES MOSTRADOS EN PLANOS</v>
          </cell>
        </row>
        <row r="619">
          <cell r="B619" t="str">
            <v>8.4.303</v>
          </cell>
          <cell r="C619" t="str">
            <v xml:space="preserve">BLOQUE PRIMARIA PREESCOLAR </v>
          </cell>
          <cell r="D619" t="str">
            <v>UN</v>
          </cell>
        </row>
        <row r="620">
          <cell r="B620" t="str">
            <v>8.4.33</v>
          </cell>
          <cell r="C620" t="str">
            <v>SUMINISTRO, INSTALACIÓN Y MONTAJE DE UN GABINETE DE CONTACTORES DE 60X60X20 CM, CONSTRUIDO EN LÁMINA CALIBRE 18 QUE CONTENDRÁ LOS SIGUIENTES ELEMENTOS :</v>
          </cell>
        </row>
        <row r="621">
          <cell r="B621" t="str">
            <v>8.4.34</v>
          </cell>
          <cell r="C621" t="str">
            <v xml:space="preserve">CINCO (5) CONTACTORES ABIERTOS SIN RELÉ 20A AC3. </v>
          </cell>
        </row>
        <row r="622">
          <cell r="B622" t="str">
            <v>8.4.35</v>
          </cell>
          <cell r="C622" t="str">
            <v xml:space="preserve">CINCO (5) CONMUTADORES DE MULETILLA CONTACTO MANTENIDO 3 POSICIONES, BORNERAS, CANALETAS DE CABLEADO Y TERMINALES DE IDENTIFICACIÓN. </v>
          </cell>
        </row>
        <row r="623">
          <cell r="B623" t="str">
            <v>8.4.36</v>
          </cell>
          <cell r="C623" t="str">
            <v>CINCO (5)  BOMBILLOS DE NEÓN QUE INDICAN EL ENCENDIDO DEL CONTACTOR</v>
          </cell>
        </row>
        <row r="624">
          <cell r="B624" t="str">
            <v>8.4.37</v>
          </cell>
          <cell r="C624" t="str">
            <v>CINCO (5) RELEVOS ELECTROMAGNÉTICOS DE 8 PINES PLANOS CON BASE PARA RIEL DIN 208 V PARA MANDO A DISTANCIA DEL SISTEMA DE ENCENDIDO DE LOS CONTACTORES DE CONTROL DE ALUMBRADO.</v>
          </cell>
        </row>
        <row r="625">
          <cell r="B625" t="str">
            <v>8.4.38</v>
          </cell>
          <cell r="C625" t="str">
            <v>TRES ESPACIOS LIBRES</v>
          </cell>
        </row>
        <row r="626">
          <cell r="B626" t="str">
            <v>8.4.39</v>
          </cell>
          <cell r="C626" t="str">
            <v>BORNERAS EN RIEL DIN 27 A. PARA ENTRADA Y SALIDA DE FUERZA
BORNERAS EN RIEL DIN 27 A. PARA ENTRADA Y SALIDAS DE CONTROL</v>
          </cell>
        </row>
        <row r="627">
          <cell r="B627" t="str">
            <v>8.4.40</v>
          </cell>
          <cell r="C627" t="str">
            <v>TODOS ESTOS ELEMENTOS ESTARÁN ENSAMBLADOS Y CABLEADOS DE FÁBRICA SEGÚN EL DIAGRAMA UNIFILAR, CUADROS DE CARGAS Y DETALLES MOSTRADOS EN PLANOS</v>
          </cell>
        </row>
        <row r="628">
          <cell r="B628" t="str">
            <v>8.4.304</v>
          </cell>
          <cell r="C628" t="str">
            <v>BLOQUE PRIMARIA  SECUNDARIA</v>
          </cell>
          <cell r="D628" t="str">
            <v>UN</v>
          </cell>
        </row>
        <row r="629">
          <cell r="B629" t="str">
            <v>8.4.41</v>
          </cell>
          <cell r="C629" t="str">
            <v>SUMINISTRO, INSTALACIÓN Y MONTAJE DE UN GABINETE DE CONTACTORES DE 60X60X20 CM, CONSTRUIDO EN LÁMINA CALIBRE 18 QUE CONTENDRÁ LOS SIGUIENTES ELEMENTOS :</v>
          </cell>
        </row>
        <row r="630">
          <cell r="B630" t="str">
            <v>8.4.42</v>
          </cell>
          <cell r="C630" t="str">
            <v xml:space="preserve">SIETE (7) CONTACTORES ABIERTOS SIN RELÉ 20A AC3. </v>
          </cell>
        </row>
        <row r="631">
          <cell r="B631" t="str">
            <v>8.4.43</v>
          </cell>
          <cell r="C631" t="str">
            <v xml:space="preserve">SIETE (7) CONMUTADORES DE MULETILLA CONTACTO MANTENIDO 3 POSICIONES, BORNERAS, CANALETAS DE CABLEADO Y TERMINALES DE IDENTIFICACIÓN. </v>
          </cell>
        </row>
        <row r="632">
          <cell r="B632" t="str">
            <v>8.4.44</v>
          </cell>
          <cell r="C632" t="str">
            <v>SIETE (7)  BOMBILLOS DE NEÓN QUE INDICAN EL ENCENDIDO DEL CONTACTOR</v>
          </cell>
        </row>
        <row r="633">
          <cell r="B633" t="str">
            <v>8.4.45</v>
          </cell>
          <cell r="C633" t="str">
            <v>SIETE (7) RELEVOS ELECTROMAGNÉTICOS DE 8 PINES PLANOS CON BASE PARA RIEL DIN 208 V PARA MANDO A DISTANCIA DEL SISTEMA DE ENCENDIDO DE LOS CONTACTORES DE CONTROL DE ALUMBRADO.</v>
          </cell>
        </row>
        <row r="634">
          <cell r="B634" t="str">
            <v>8.4.46</v>
          </cell>
          <cell r="C634" t="str">
            <v>TRES ESPACIOS LIBRES</v>
          </cell>
        </row>
        <row r="635">
          <cell r="B635" t="str">
            <v>8.4.47</v>
          </cell>
          <cell r="C635" t="str">
            <v>BORNERAS EN RIEL DIN 27 A. PARA ENTRADA Y SALIDA DE FUERZA
BORNERAS EN RIEL DIN 27 A. PARA ENTRADA Y SALIDAS DE CONTROL</v>
          </cell>
        </row>
        <row r="636">
          <cell r="B636" t="str">
            <v>8.4.48</v>
          </cell>
          <cell r="C636" t="str">
            <v>TODOS ESTOS ELEMENTOS ESTARÁN ENSAMBLADOS Y CABLEADOS DE FÁBRICA SEGÚN EL DIAGRAMA UNIFILAR, CUADROS DE CARGAS Y DETALLES MOSTRADOS EN PLANOS</v>
          </cell>
        </row>
        <row r="637">
          <cell r="B637" t="str">
            <v>8.4.305</v>
          </cell>
          <cell r="C637" t="str">
            <v>BLOQUE PRIMARIA  EDUCACION MEDIA</v>
          </cell>
          <cell r="D637" t="str">
            <v>UN</v>
          </cell>
        </row>
        <row r="638">
          <cell r="B638" t="str">
            <v>8.4.49</v>
          </cell>
          <cell r="C638" t="str">
            <v>SUMINISTRO, INSTALACIÓN Y MONTAJE DE UN GABINETE DE CONTACTORES DE 60X60X20 CM, CONSTRUIDO EN LÁMINA CALIBRE 18 QUE CONTENDRÁ LOS SIGUIENTES ELEMENTOS :</v>
          </cell>
        </row>
        <row r="639">
          <cell r="B639" t="str">
            <v>8.4.50</v>
          </cell>
          <cell r="C639" t="str">
            <v xml:space="preserve">TRES (3) CONTACTORES ABIERTOS SIN RELÉ 20A AC3. </v>
          </cell>
        </row>
        <row r="640">
          <cell r="B640" t="str">
            <v>8.4.51</v>
          </cell>
          <cell r="C640" t="str">
            <v xml:space="preserve">TRES (3) CONMUTADORES DE MULETILLA CONTACTO MANTENIDO 3 POSICIONES, BORNERAS, CANALETAS DE CABLEADO Y TERMINALES DE IDENTIFICACIÓN. </v>
          </cell>
        </row>
        <row r="641">
          <cell r="B641" t="str">
            <v>8.4.52</v>
          </cell>
          <cell r="C641" t="str">
            <v>TRES (3)  BOMBILLOS DE NEÓN QUE INDICAN EL ENCENDIDO DEL CONTACTOR</v>
          </cell>
        </row>
        <row r="642">
          <cell r="B642" t="str">
            <v>8.4.53</v>
          </cell>
          <cell r="C642" t="str">
            <v>TRES (3) RELEVOS ELECTROMAGNÉTICOS DE 8 PINES PLANOS CON BASE PARA RIEL DIN 208 V PARA MANDO A DISTANCIA DEL SISTEMA DE ENCENDIDO DE LOS CONTACTORES DE CONTROL DE ALUMBRADO.</v>
          </cell>
        </row>
        <row r="643">
          <cell r="B643" t="str">
            <v>8.4.54</v>
          </cell>
          <cell r="C643" t="str">
            <v>TRES ESPACIOS LIBRES</v>
          </cell>
        </row>
        <row r="644">
          <cell r="B644" t="str">
            <v>8.4.55</v>
          </cell>
          <cell r="C644" t="str">
            <v>BORNERAS EN RIEL DIN 27 A. PARA ENTRADA Y SALIDA DE FUERZA
BORNERAS EN RIEL DIN 27 A. PARA ENTRADA Y SALIDAS DE CONTROL</v>
          </cell>
        </row>
        <row r="645">
          <cell r="B645" t="str">
            <v>8.4.56</v>
          </cell>
          <cell r="C645" t="str">
            <v>TODOS ESTOS ELEMENTOS ESTARÁN ENSAMBLADOS Y CABLEADOS DE FÁBRICA SEGÚN EL DIAGRAMA UNIFILAR, CUADROS DE CARGAS Y DETALLES MOSTRADOS EN PLANOS</v>
          </cell>
        </row>
        <row r="646">
          <cell r="B646" t="str">
            <v>8.4.306</v>
          </cell>
          <cell r="C646" t="str">
            <v>CONSOLA DE CONTROL REMOTO ALUMBRADO EXTERIOR EN PORTERÍA</v>
          </cell>
          <cell r="D646" t="str">
            <v>UN</v>
          </cell>
        </row>
        <row r="647">
          <cell r="B647" t="str">
            <v>8.4.57</v>
          </cell>
          <cell r="C647" t="str">
            <v>SUMINISTRO, INSTALACIÓN Y MONTAJE DE UN GABINETE DE 60 X 60 X 20 CM.,  CONSTRUIDO EN LÁMINA CALIBRE 18 QUE CONTENDRÁ LOS SIGUIENTES ELEMENTOS :</v>
          </cell>
        </row>
        <row r="648">
          <cell r="B648" t="str">
            <v>8.4.58</v>
          </cell>
          <cell r="C648" t="str">
            <v>UN (1) INTERRUPTOR AUTOMÁTICO TOTALIZADOR RIEL DIN 2X15 A CURVA C</v>
          </cell>
        </row>
        <row r="649">
          <cell r="B649" t="str">
            <v>8.4.59</v>
          </cell>
          <cell r="C649" t="str">
            <v>VEINTICUATRO (24) CONMUTADORES DE MULETILLA CONTACTO MANTENIDO 2 POSICIONES, BORNERAS, CANALETAS DE CABLEADO Y TERMINALES DE IDENTIFICACIÓN.</v>
          </cell>
        </row>
        <row r="650">
          <cell r="B650" t="str">
            <v>8.4.60</v>
          </cell>
          <cell r="C650" t="str">
            <v>VEINTICUATRO (24) BOMBILLOS DE NEÓN QUE INDICAN EL ENCENDIDO DE LOS CONTACTORES.</v>
          </cell>
        </row>
        <row r="651">
          <cell r="B651" t="str">
            <v>8.4.61</v>
          </cell>
          <cell r="C651" t="str">
            <v>BORNERAS EN RIEL DIN 27 A. PARA SALIDAS DE CONTROL</v>
          </cell>
        </row>
        <row r="652">
          <cell r="B652" t="str">
            <v>8.4.62</v>
          </cell>
          <cell r="C652" t="str">
            <v>TODOS ESTOS ELEMENTOS ESTARÁN ENSAMBLADOS Y CABLEADOS DE FÁBRICA SEGÚN EL DIAGRAMA DE CONTROL MOSTRADO EN PLANOS</v>
          </cell>
        </row>
        <row r="653">
          <cell r="B653" t="str">
            <v>8.4.63</v>
          </cell>
          <cell r="C653">
            <v>0</v>
          </cell>
        </row>
        <row r="654">
          <cell r="B654" t="str">
            <v>8.4.64</v>
          </cell>
          <cell r="C654" t="str">
            <v>CENTROS DE DISTRIBUCIÓN ZONAL</v>
          </cell>
        </row>
        <row r="655">
          <cell r="B655" t="str">
            <v>8.4.401</v>
          </cell>
          <cell r="C655" t="str">
            <v>CENTRO DISTRIBUCIÓN NORMAL Y REGULADO EDIFICIO DE ADMINISTRACIÓN</v>
          </cell>
          <cell r="D655" t="str">
            <v>UN</v>
          </cell>
        </row>
        <row r="656">
          <cell r="B656" t="str">
            <v>8.4.65</v>
          </cell>
          <cell r="C656" t="str">
            <v>GABINETE METÁLICO CONSTRUIDO EN LÁMINA COLD ROLLED CALIBRE 16 TIPO AUTOSOPORTADO, CON TRATAMIENTO SUPERFICIAL PARA PROTEGERLO DE LA OXIDACIÓN Y FOSFATADO), CON ACABADO FINAL PINTURA EN POLVO ELECTROSTÁTICA EN RAAL 7030.</v>
          </cell>
        </row>
        <row r="657">
          <cell r="B657" t="str">
            <v>8.4.66</v>
          </cell>
          <cell r="C657" t="str">
            <v>DIMENSIONES: ANCHO = 0.60 M. ALTO = 1.20 M Y PROF. = 0.30 M.</v>
          </cell>
        </row>
        <row r="658">
          <cell r="B658" t="str">
            <v>8.4.67</v>
          </cell>
          <cell r="C658" t="str">
            <v>CONTENDRÁ LOS SIGUIENTES ELEMENTOS:</v>
          </cell>
        </row>
        <row r="659">
          <cell r="B659" t="str">
            <v>8.4.68</v>
          </cell>
          <cell r="C659" t="str">
            <v>DOS (2) BARRAJE TETRAPOLAR EN PLATINA DE COBRE ROJO ELECTROLÍTICO DE SECCIÓN EQUIVALENTE PARA 250A., SOPORTADO SOBRE AISLADORES DE RESINA, NIVEL DE AISLAMIENTO 600 V. CONTACTOS ESTAÑADOS Y BARRAS PINTADAS, CON BORNES DE TORNILLO PRISIONERO DE LOS CALIBRES</v>
          </cell>
        </row>
        <row r="660">
          <cell r="B660" t="str">
            <v>8.4.69</v>
          </cell>
          <cell r="C660" t="str">
            <v>TENDRÁ BARRA DE TIERRAS Y BARRA DE NEUTROS EN 1/8"X¾" COBRE PURO.</v>
          </cell>
        </row>
        <row r="661">
          <cell r="B661" t="str">
            <v>8.4.70</v>
          </cell>
          <cell r="C661" t="str">
            <v>UN (1) INTERRUPTOR AUTOMÁTICO TOTALIZADOR DE 3X150 A. 240 V. 25 KA. PARA PROTECCIÓN DEL SISTEMA DE RED NORMAL.</v>
          </cell>
        </row>
        <row r="662">
          <cell r="B662" t="str">
            <v>8.4.71</v>
          </cell>
          <cell r="C662" t="str">
            <v>UN (1) INTERRUPTOR AUTOMÁTICO TOTALIZADOR DE 3X70 A. 240 V. 25 KA. PARA PROTECCIÓN DEL SISTEMA DE RED DE RESPALDO CON PLANTA ELÉCTRICA.</v>
          </cell>
        </row>
        <row r="663">
          <cell r="B663" t="str">
            <v>8.4.72</v>
          </cell>
          <cell r="C663" t="str">
            <v>UN (1) INTERRUPTOR AUTOMÁTICO DE 3X100 A. 240 V 25 KA</v>
          </cell>
        </row>
        <row r="664">
          <cell r="B664" t="str">
            <v>8.4.73</v>
          </cell>
          <cell r="C664" t="str">
            <v>DOS (2) INTERRUPTOR AUTOMÁTICO DE 3X50 A. 240 V 25 KA</v>
          </cell>
        </row>
        <row r="665">
          <cell r="B665" t="str">
            <v>8.4.74</v>
          </cell>
          <cell r="C665" t="str">
            <v>DOS (2) INTERRUPTORES AUTOMÁTICOS DE 3X40 A. 240 V 25 KA</v>
          </cell>
        </row>
        <row r="666">
          <cell r="B666" t="str">
            <v>8.4.75</v>
          </cell>
          <cell r="C666" t="str">
            <v>SUMINISTRO E INSTALACIÓN DE UN (1) DESCARGADOR DE SOBRETENSIONES EN CONFIGURACIÓN TRIPOLAR (3P) SISTEMA TN-S PARA MONTAJE EN RIEL DIN DE LAS SIGUIENTES CARACTERÍSTICAS: 
  TENSIÓN DE NOMINAL 120 V.
  TENSIÓN DE SERVICIO 120 V.
  TENSIÓN RESIDUAL MÁXIMA &lt;=</v>
          </cell>
        </row>
        <row r="667">
          <cell r="B667" t="str">
            <v>8.4.76</v>
          </cell>
          <cell r="C667" t="str">
            <v>- UNA RESERVA.</v>
          </cell>
        </row>
        <row r="668">
          <cell r="B668" t="str">
            <v>8.4.77</v>
          </cell>
          <cell r="C668" t="str">
            <v>TODOS LOS COMPONENTES Y EL TABLERISTA FABRICANTE DEBEN ESTAR CERTIFICADOS POR EL CIDET . LOS EQUIPOS INTERNOS SERÁN INSTALADOS Y CABLEADOS SEGÚN EL DIAGRAMA UNIFILAR CORRESPONDIENTE.</v>
          </cell>
        </row>
        <row r="669">
          <cell r="B669" t="str">
            <v>8.4.402</v>
          </cell>
          <cell r="C669" t="str">
            <v>CENTRO DISTRIBUCIÓN REGULADO PRIMARIA</v>
          </cell>
          <cell r="D669" t="str">
            <v>UN</v>
          </cell>
        </row>
        <row r="670">
          <cell r="B670" t="str">
            <v>8.4.78</v>
          </cell>
          <cell r="C670" t="str">
            <v>GABINETE METÁLICO CONSTRUIDO EN LÁMINA COLD ROLLED CALIBRE 16 TIPO AUTOSOPORTADO, CON TRATAMIENTO SUPERFICIAL PARA PROTEGERLO DE LA OXIDACIÓN Y FOSFATADO), CON ACABADO FINAL PINTURA EN POLVO ELECTROSTÁTICA EN RAAL 7030.</v>
          </cell>
        </row>
        <row r="671">
          <cell r="B671" t="str">
            <v>8.4.79</v>
          </cell>
          <cell r="C671" t="str">
            <v>DIMENSIONES: ANCHO = 0.60 M. ALTO = 0.90 M Y PROF. = 0.30 M.</v>
          </cell>
        </row>
        <row r="672">
          <cell r="B672" t="str">
            <v>8.4.80</v>
          </cell>
          <cell r="C672" t="str">
            <v>CONTENDRÁ LOS SIGUIENTES ELEMENTOS:</v>
          </cell>
        </row>
        <row r="673">
          <cell r="B673" t="str">
            <v>8.4.81</v>
          </cell>
          <cell r="C673" t="str">
            <v>UN (1) BARRAJE TETRAPOLAR EN PLATINA DE COBRE ROJO ELECTROLÍTICO DE SECCIÓN EQUIVALENTE PARA 100 A., SOPORTADO SOBRE AISLADORES DE RESINA, NIVEL DE AISLAMIENTO 600 V. CONTACTOS ESTAÑADOS Y BARRAS PINTADAS, CON BORNES DE TORNILLO PRISIONERO DE LOS CALIBRES</v>
          </cell>
        </row>
        <row r="674">
          <cell r="B674" t="str">
            <v>8.4.82</v>
          </cell>
          <cell r="C674" t="str">
            <v>TENDRÁ BARRA DE TIERRAS Y BARRA DE NEUTROS EN 1/8"X1" COBRE PURO.</v>
          </cell>
        </row>
        <row r="675">
          <cell r="B675" t="str">
            <v>8.4.83</v>
          </cell>
          <cell r="C675" t="str">
            <v>UN (1) INTERRUPTOR AUTOMÁTICO TOTALIZADOR DE 3X50 A. 240 V. 25 KA PARA PROTECCIÓN DEL SISTEMA DE RED DE RESPALDO CON PLANTA ELÉCTRICA.</v>
          </cell>
        </row>
        <row r="676">
          <cell r="B676" t="str">
            <v>8.4.84</v>
          </cell>
          <cell r="C676" t="str">
            <v>DOS (2) INTERRUPTORES AUTOMÁTICOS DE 3X40 A. 240 V 10 KA</v>
          </cell>
        </row>
        <row r="677">
          <cell r="B677" t="str">
            <v>8.4.85</v>
          </cell>
          <cell r="C677" t="str">
            <v xml:space="preserve">» SUMINISTRO E INSTALACIÓN DE UN (1) DESCARGADOR DE SOBRE-
   TENSIONES EN CONFIGURACIÓN TRIPOLAR (3P) SISTEMA TN-S
   PARA MONTAJE EN RIEL DIN DE LAS SIGUIENTES CARACTERÍSTICAS: 
  TENSIÓN DE NOMINAL 130V.
  TENSIÓN DE SERVICIO 120 V.
  TENSIÓN RESIDUAL </v>
          </cell>
        </row>
        <row r="678">
          <cell r="B678" t="str">
            <v>8.4.86</v>
          </cell>
          <cell r="C678" t="str">
            <v>- UNA RESERVA.</v>
          </cell>
        </row>
        <row r="679">
          <cell r="B679" t="str">
            <v>8.4.87</v>
          </cell>
          <cell r="C679" t="str">
            <v>TODOS LOS COMPONENTES Y EL TABLERISTA FABRICANTE DEBEN ESTAR CERTIFICADOS POR EL CIDET . LOS EQUIPOS INTERNOS SERÁN INSTALADOS Y CABLEADOS SEGÚN EL DIAGRAMA UNIFILAR CORRESPONDIENTE.</v>
          </cell>
        </row>
        <row r="680">
          <cell r="B680" t="str">
            <v>8.4.403</v>
          </cell>
          <cell r="C680" t="str">
            <v>CENTRO DISTRIBUCIÓN REGULADO PREESCOLAR</v>
          </cell>
          <cell r="D680" t="str">
            <v>UN</v>
          </cell>
        </row>
        <row r="681">
          <cell r="B681" t="str">
            <v>8.4.88</v>
          </cell>
          <cell r="C681" t="str">
            <v>GABINETE METÁLICO CONSTRUIDO EN LÁMINA COLD ROLLED CALIBRE 16 TIPO AUTOSOPORTADO, CON TRATAMIENTO SUPERFICIAL PARA PROTEGERLO DE LA OXIDACIÓN Y FOSFATADO), CON ACABADO FINAL PINTURA EN POLVO ELECTROSTÁTICA EN RAAL 7030.</v>
          </cell>
        </row>
        <row r="682">
          <cell r="B682" t="str">
            <v>8.4.89</v>
          </cell>
          <cell r="C682" t="str">
            <v>DIMENSIONES: ANCHO = 0.60 M. ALTO = 0.90 M Y PROF. = 0.30 M.</v>
          </cell>
        </row>
        <row r="683">
          <cell r="B683" t="str">
            <v>8.4.90</v>
          </cell>
          <cell r="C683" t="str">
            <v>CONTENDRÁ LOS SIGUIENTES ELEMENTOS:</v>
          </cell>
        </row>
        <row r="684">
          <cell r="B684" t="str">
            <v>8.4.91</v>
          </cell>
          <cell r="C684" t="str">
            <v>UN (1) BARRAJE TETRAPOLAR EN PLATINA DE COBRE ROJO ELECTROLÍTICO DE SECCIÓN EQUIVALENTE PARA 100 A., SOPORTADO SOBRE AISLADORES DE RESINA, NIVEL DE AISLAMIENTO 600 V. CONTACTOS ESTAÑADOS Y BARRAS PINTADAS, CON BORNES DE TORNILLO PRISIONERO DE LOS CALIBRES</v>
          </cell>
        </row>
        <row r="685">
          <cell r="B685" t="str">
            <v>8.4.92</v>
          </cell>
          <cell r="C685" t="str">
            <v>TENDRÁ BARRA DE TIERRAS Y BARRA DE NEUTROS EN 1/8"X1" COBRE PURO.</v>
          </cell>
        </row>
        <row r="686">
          <cell r="B686" t="str">
            <v>8.4.93</v>
          </cell>
          <cell r="C686" t="str">
            <v>UN (1) INTERRUPTOR AUTOMÁTICO TOTALIZADOR DE 3X50 A. 240 V. 25 KA PARA PROTECCIÓN DEL SISTEMA DE RED DE RESPALDO CON PLANTA ELÉCTRICA.</v>
          </cell>
        </row>
        <row r="687">
          <cell r="B687" t="str">
            <v>8.4.94</v>
          </cell>
          <cell r="C687" t="str">
            <v>DOS (2) INTERRUPTORES AUTOMÁTICOS DE 3X40 A. 240 V 10 KA</v>
          </cell>
        </row>
        <row r="688">
          <cell r="B688" t="str">
            <v>8.4.95</v>
          </cell>
          <cell r="C688" t="str">
            <v xml:space="preserve">» SUMINISTRO E INSTALACIÓN DE UN (1) DESCARGADOR DE SOBRE-
   TENSIONES EN CONFIGURACIÓN TRIPOLAR (3P) SISTEMA TN-S
   PARA MONTAJE EN RIEL DIN DE LAS SIGUIENTES CARACTERÍSTICAS: 
  TENSIÓN DE NOMINAL 130V.
  TENSIÓN DE SERVICIO 120 V.
  TENSIÓN RESIDUAL </v>
          </cell>
        </row>
        <row r="689">
          <cell r="B689" t="str">
            <v>8.4.96</v>
          </cell>
          <cell r="C689" t="str">
            <v>- UNA RESERVA.</v>
          </cell>
        </row>
        <row r="690">
          <cell r="B690" t="str">
            <v>8.4.97</v>
          </cell>
          <cell r="C690" t="str">
            <v>TODOS LOS COMPONENTES Y EL TABLERISTA FABRICANTE DEBEN ESTAR CERTIFICADOS POR EL CIDET . LOS EQUIPOS INTERNOS SERÁN INSTALADOS Y CABLEADOS SEGÚN EL DIAGRAMA UNIFILAR CORRESPONDIENTE.</v>
          </cell>
        </row>
        <row r="691">
          <cell r="B691" t="str">
            <v>8.4.404</v>
          </cell>
          <cell r="C691" t="str">
            <v>CENTRO DISTRIBUCIÓN REGULADO SECUNDARIA</v>
          </cell>
          <cell r="D691" t="str">
            <v>UN</v>
          </cell>
        </row>
        <row r="692">
          <cell r="B692" t="str">
            <v>8.4.98</v>
          </cell>
          <cell r="C692" t="str">
            <v>GABINETE METÁLICO CONSTRUIDO EN LÁMINA COLD ROLLED CALIBRE 16 TIPO AUTOSOPORTADO, CON TRATAMIENTO SUPERFICIAL PARA PROTEGERLO DE LA OXIDACIÓN Y FOSFATADO), CON ACABADO FINAL PINTURA EN POLVO ELECTROSTÁTICA EN RAAL 7030.</v>
          </cell>
        </row>
        <row r="693">
          <cell r="B693" t="str">
            <v>8.4.99</v>
          </cell>
          <cell r="C693" t="str">
            <v>DIMENSIONES: ANCHO = 0.60 M. ALTO = 0.90 M Y PROF. = 0.30 M.</v>
          </cell>
        </row>
        <row r="694">
          <cell r="B694" t="str">
            <v>8.4.01a</v>
          </cell>
          <cell r="C694" t="str">
            <v>CONTENDRÁ LOS SIGUIENTES ELEMENTOS:</v>
          </cell>
        </row>
        <row r="695">
          <cell r="B695" t="str">
            <v>8.4.02a</v>
          </cell>
          <cell r="C695" t="str">
            <v>UN (1) BARRAJE TETRAPOLAR EN PLATINA DE COBRE ROJO ELECTROLÍTICO DE SECCIÓN EQUIVALENTE PARA 100 A., SOPORTADO SOBRE AISLADORES DE RESINA, NIVEL DE AISLAMIENTO 600 V. CONTACTOS ESTAÑADOS Y BARRAS PINTADAS, CON BORNES DE TORNILLO PRISIONERO DE LOS CALIBRES</v>
          </cell>
        </row>
        <row r="696">
          <cell r="B696" t="str">
            <v>8.4.03a</v>
          </cell>
          <cell r="C696" t="str">
            <v>TENDRÁ BARRA DE TIERRAS Y BARRA DE NEUTROS EN 1/8"X1" COBRE PURO.</v>
          </cell>
        </row>
        <row r="697">
          <cell r="B697" t="str">
            <v>8.4.04a</v>
          </cell>
          <cell r="C697" t="str">
            <v>UN (1) INTERRUPTOR AUTOMÁTICO TOTALIZADOR DE 3X50 A. 240 V. 25 KA PARA PROTECCIÓN DEL SISTEMA DE RED DE RESPALDO CON PLANTA ELÉCTRICA.</v>
          </cell>
        </row>
        <row r="698">
          <cell r="B698" t="str">
            <v>8.4.05a</v>
          </cell>
          <cell r="C698" t="str">
            <v>DOS (2) INTERRUPTORES AUTOMÁTICOS DE 3X40 A. 240 V 10 KA</v>
          </cell>
        </row>
        <row r="699">
          <cell r="B699" t="str">
            <v>8.4.06a</v>
          </cell>
          <cell r="C699" t="str">
            <v xml:space="preserve">» SUMINISTRO E INSTALACIÓN DE UN (1) DESCARGADOR DE SOBRE-
   TENSIONES EN CONFIGURACIÓN TRIPOLAR (3P) SISTEMA TN-S
   PARA MONTAJE EN RIEL DIN DE LAS SIGUIENTES CARACTERÍSTICAS: 
  TENSIÓN DE NOMINAL 130V.
  TENSIÓN DE SERVICIO 120 V.
  TENSIÓN RESIDUAL </v>
          </cell>
        </row>
        <row r="700">
          <cell r="B700" t="str">
            <v>8.4.07a</v>
          </cell>
          <cell r="C700" t="str">
            <v>- UNA RESERVA.</v>
          </cell>
        </row>
        <row r="701">
          <cell r="B701" t="str">
            <v>8.4.08a</v>
          </cell>
          <cell r="C701" t="str">
            <v>TODOS LOS COMPONENTES Y EL TABLERISTA FABRICANTE DEBEN ESTAR CERTIFICADOS POR EL CIDET . LOS EQUIPOS INTERNOS SERÁN INSTALADOS Y CABLEADOS SEGÚN EL DIAGRAMA UNIFILAR CORRESPONDIENTE.</v>
          </cell>
        </row>
        <row r="702">
          <cell r="B702" t="str">
            <v>8.4.405</v>
          </cell>
          <cell r="C702" t="str">
            <v>CENTRO DISTRIBUCIÓN REGULADO EDUCACIÓN MEDIA</v>
          </cell>
          <cell r="D702" t="str">
            <v>UN</v>
          </cell>
        </row>
        <row r="703">
          <cell r="B703" t="str">
            <v>8.4.09a</v>
          </cell>
          <cell r="C703" t="str">
            <v>GABINETE METÁLICO CONSTRUIDO EN LÁMINA COLD ROLLED CALIBRE 16 TIPO AUTOSOPORTADO, CON TRATAMIENTO SUPERFICIAL PARA PROTEGERLO DE LA OXIDACIÓN Y FOSFATADO), CON ACABADO FINAL PINTURA EN POLVO ELECTROSTÁTICA EN RAAL 7030.</v>
          </cell>
        </row>
        <row r="704">
          <cell r="B704" t="str">
            <v>8.4.10a</v>
          </cell>
          <cell r="C704" t="str">
            <v>DIMENSIONES: ANCHO = 0.60 M. ALTO = 0.90 M Y PROF. = 0.30 M.</v>
          </cell>
        </row>
        <row r="705">
          <cell r="B705" t="str">
            <v>8.4.11a</v>
          </cell>
          <cell r="C705" t="str">
            <v>CONTENDRÁ LOS SIGUIENTES ELEMENTOS:</v>
          </cell>
        </row>
        <row r="706">
          <cell r="B706" t="str">
            <v>8.4.12a</v>
          </cell>
          <cell r="C706" t="str">
            <v>UN (1) BARRAJE TETRAPOLAR EN PLATINA DE COBRE ROJO ELECTROLÍTICO DE SECCIÓN EQUIVALENTE PARA 100 A., SOPORTADO SOBRE AISLADORES DE RESINA, NIVEL DE AISLAMIENTO 600 V. CONTACTOS ESTAÑADOS Y BARRAS PINTADAS, CON BORNES DE TORNILLO PRISIONERO DE LOS CALIBRES</v>
          </cell>
        </row>
        <row r="707">
          <cell r="B707" t="str">
            <v>8.4.13a</v>
          </cell>
          <cell r="C707" t="str">
            <v>TENDRÁ BARRA DE TIERRAS Y BARRA DE NEUTROS EN 1/8"X1" COBRE PURO.</v>
          </cell>
        </row>
        <row r="708">
          <cell r="B708" t="str">
            <v>8.4.14a</v>
          </cell>
          <cell r="C708" t="str">
            <v>UN (1) INTERRUPTOR AUTOMÁTICO TOTALIZADOR DE 3X50 A. 240 V. 25 KA PARA PROTECCIÓN DEL SISTEMA DE RED DE RESPALDO CON PLANTA ELÉCTRICA.</v>
          </cell>
        </row>
        <row r="709">
          <cell r="B709" t="str">
            <v>8.4.15a</v>
          </cell>
          <cell r="C709" t="str">
            <v>DOS (2) INTERRUPTORES AUTOMÁTICOS DE 3X40 A. 240 V 10 KA</v>
          </cell>
        </row>
        <row r="710">
          <cell r="B710" t="str">
            <v>8.4.16a</v>
          </cell>
          <cell r="C710" t="str">
            <v xml:space="preserve">» SUMINISTRO E INSTALACIÓN DE UN (1) DESCARGADOR DE SOBRE-
   TENSIONES EN CONFIGURACIÓN TRIPOLAR (3P) SISTEMA TN-S
   PARA MONTAJE EN RIEL DIN DE LAS SIGUIENTES CARACTERÍSTICAS: 
  TENSIÓN DE NOMINAL 130V.
  TENSIÓN DE SERVICIO 120 V.
  TENSIÓN RESIDUAL </v>
          </cell>
        </row>
        <row r="711">
          <cell r="B711" t="str">
            <v>8.4.17a</v>
          </cell>
          <cell r="C711" t="str">
            <v>- UNA RESERVA.</v>
          </cell>
        </row>
        <row r="712">
          <cell r="B712" t="str">
            <v>8.4.18a</v>
          </cell>
          <cell r="C712" t="str">
            <v>TODOS LOS COMPONENTES Y EL TABLERISTA FABRICANTE DEBEN ESTAR CERTIFICADOS POR EL CIDET . LOS EQUIPOS INTERNOS SERÁN INSTALADOS Y CABLEADOS SEGÚN EL DIAGRAMA UNIFILAR CORRESPONDIENTE.</v>
          </cell>
        </row>
        <row r="713">
          <cell r="B713" t="str">
            <v>8.4.19a</v>
          </cell>
          <cell r="C713" t="str">
            <v>UPS PARA SISTEMAS REGULADOS</v>
          </cell>
        </row>
        <row r="714">
          <cell r="B714" t="str">
            <v>8.4.20a</v>
          </cell>
          <cell r="C714" t="str">
            <v>UPS EDIFICIO ADMINISTRATIVO CIRE</v>
          </cell>
        </row>
        <row r="715">
          <cell r="B715" t="str">
            <v>8.4.501</v>
          </cell>
          <cell r="C715" t="str">
            <v>SUMINISTRO DE MATERIALES, MANO DE OBRA, DIRECCIÓN TÉCNICA Y PUESTA EN OPERACIÓN DE UNA UPS DE 12  KVA:</v>
          </cell>
          <cell r="D715" t="str">
            <v>UN</v>
          </cell>
        </row>
        <row r="716">
          <cell r="B716" t="str">
            <v>8.4.21a</v>
          </cell>
          <cell r="C716" t="str">
            <v>POTENCIA EFECTIVAS EN EL SITIO DE INSTALACIÓN: 12 KVA</v>
          </cell>
        </row>
        <row r="717">
          <cell r="B717" t="str">
            <v>8.4.22a</v>
          </cell>
          <cell r="C717" t="str">
            <v>TENSIÓN DE ENTRADA : 208 VAC +/-15%</v>
          </cell>
        </row>
        <row r="718">
          <cell r="B718" t="str">
            <v>8.4.23a</v>
          </cell>
          <cell r="C718" t="str">
            <v>TENSIÓN DE SALIDA : 208 VAC +/- 2%</v>
          </cell>
        </row>
        <row r="719">
          <cell r="B719" t="str">
            <v>8.4.24a</v>
          </cell>
          <cell r="C719" t="str">
            <v>TIEMPO DE RESPALDO A PLENA CARGA : 6 MINUTOS.</v>
          </cell>
        </row>
        <row r="720">
          <cell r="B720" t="str">
            <v>8.4.25a</v>
          </cell>
          <cell r="C720" t="str">
            <v>EL EQUIPO DEBERÁ CUMPLIR CON LAS ESPECIFICACIONES ANEXAS.</v>
          </cell>
        </row>
        <row r="721">
          <cell r="B721" t="str">
            <v>8.4.26a</v>
          </cell>
          <cell r="C721" t="str">
            <v>FRECUENCIA: 60 HZ</v>
          </cell>
        </row>
        <row r="722">
          <cell r="B722" t="str">
            <v>8.4.27a</v>
          </cell>
          <cell r="C722" t="str">
            <v>ALTITUD DE OPERACIÓN : YOPAL 350 M.S.N.M.</v>
          </cell>
        </row>
        <row r="723">
          <cell r="B723" t="str">
            <v>8.4.28a</v>
          </cell>
          <cell r="C723" t="str">
            <v>ESTARÁ CONECTADO DE ACUERDO AL DIAGRAMA UNIFILAR MOSTRADO EN PLANOS.</v>
          </cell>
        </row>
        <row r="724">
          <cell r="B724" t="str">
            <v>8.4.502</v>
          </cell>
          <cell r="C724" t="str">
            <v>INTERCONEXIÓN ENTRE CD-CIRE Y LA UPS DE 12 KVA EN CORAZA PLASTIFICADA LT Ø1 1/4” CON 3#8+1#6+1#10T AWG CON CLAVIJA DE PIN Y MANGUITO TIPO TEMPRA.</v>
          </cell>
          <cell r="D724" t="str">
            <v>UN</v>
          </cell>
        </row>
        <row r="725">
          <cell r="B725" t="str">
            <v>8.4.503</v>
          </cell>
          <cell r="C725" t="str">
            <v>INTERCONEXIÓN ENTRE LA UPS  DE 12 KVA Y EL T-REGULADO EN CORAZA PLASTIFICADA LT Ø1 1.4” CON 3#8+1#6+1#10T AWG CON CLAVIJA DE PIN Y MANGUITO TIPO TEMPRA.</v>
          </cell>
          <cell r="D725" t="str">
            <v>UN</v>
          </cell>
        </row>
        <row r="726">
          <cell r="B726" t="str">
            <v>8.4.65a</v>
          </cell>
          <cell r="C726" t="str">
            <v>CENTRO DE DISTRIBUCIÓN PRINCIPAL</v>
          </cell>
        </row>
        <row r="727">
          <cell r="B727" t="str">
            <v>8.4.601</v>
          </cell>
          <cell r="C727" t="str">
            <v>CELDA DE MEDIDA KWH Y CENTRO DISTRIBUCIÓN A EQUIPOS Y TABLEROS SIN SUPLENCIA  [1]</v>
          </cell>
          <cell r="D727" t="str">
            <v>UN</v>
          </cell>
        </row>
        <row r="728">
          <cell r="B728" t="str">
            <v>8.4.66a</v>
          </cell>
          <cell r="C728" t="str">
            <v>GABINETE METÁLICO CONSTRUIDO SEGÚN NORMAS ESSA S.A. ESP. EN LÁMINA COLD ROLLED CALIBRE 16, TRATAMIENTO SUPERFICIAL CON DESENGRASANTE, FOSFATIZADO Y ACABADO FINAL EN PINTURA ELECTROSTÁTICA HORNEABLE RAAL 7032.</v>
          </cell>
        </row>
        <row r="729">
          <cell r="B729" t="str">
            <v>8.4.67a</v>
          </cell>
          <cell r="C729" t="str">
            <v>DIMENSIONES: ANCHO = 0.80 M. ALTO = 2.00 M Y PROF. = 0.40 M. CONTENDRÁ LOS SIGUIENTES ELEMENTOS:</v>
          </cell>
        </row>
        <row r="730">
          <cell r="B730" t="str">
            <v>8.4.68a</v>
          </cell>
          <cell r="C730" t="str">
            <v>SECCIÓN SUPERIOR:</v>
          </cell>
        </row>
        <row r="731">
          <cell r="B731" t="str">
            <v>8.4.69a</v>
          </cell>
          <cell r="C731" t="str">
            <v>UN MEDIDOR DE KW-HORA DEL TIPO ELECTRÓNICO MULTIFUNCIONAL CON PERFIL DE CARGA. CLASE DE EXACTITUD 0.5, TRES FASES, CUATRO HILOS 208/120 V. PARA CONEXIÓN A TRAVÉS DE TRANSFORMADORES DE CORRIENTE.</v>
          </cell>
        </row>
        <row r="732">
          <cell r="B732" t="str">
            <v>8.4.70a</v>
          </cell>
          <cell r="C732" t="str">
            <v>SECCIÓN INTERMEDIA:</v>
          </cell>
        </row>
        <row r="733">
          <cell r="B733" t="str">
            <v>8.4.71a</v>
          </cell>
          <cell r="C733" t="str">
            <v>TRES (3) TRANSFORMADORES DE CORRIENTE RELACIÓN 300/5A CLASE DE EXACTITUD 0.5, TENSIÓN DE AISLAMIENTO PARA 600 VOLTS. TENDRÁN PLATINAS DE CONEXIÓN DE LOS CABLES DE ACUERDO A LAS NORMAS DE ENERCA S.A. ESP.</v>
          </cell>
        </row>
        <row r="734">
          <cell r="B734" t="str">
            <v>8.4.72a</v>
          </cell>
          <cell r="C734" t="str">
            <v>SECCIÓN INFERIOR:</v>
          </cell>
        </row>
        <row r="735">
          <cell r="B735" t="str">
            <v>8.4.73a</v>
          </cell>
          <cell r="C735" t="str">
            <v>UN (1) BARRAJE TETRAPOLAR EN PLATINA DE COBRE ROJO ELECTROLÍTICO DE SECCIÓN EQUIVALENTE PARA 400 A., SOPORTADO SOBRE AISLADORES DE RESINA, NIVEL DE AISLAMIENTO 600 V. CONTACTOS ESTAÑADOS Y BARRAS PINTADAS, CON BORNES DE TORNILLO PRISIONERO DE LOS CALIBRES</v>
          </cell>
        </row>
        <row r="736">
          <cell r="B736" t="str">
            <v>8.4.74a</v>
          </cell>
          <cell r="C736" t="str">
            <v>- BARRA PARA LAS FASES DE 400 A. (1/4 “ X 1“)</v>
          </cell>
        </row>
        <row r="737">
          <cell r="B737" t="str">
            <v>8.4.75a</v>
          </cell>
          <cell r="C737" t="str">
            <v xml:space="preserve">- BARRA PARA EL NEUTRO DE 300 A. PINTADA EN COLOR BLANCO (3/16 X 1“) </v>
          </cell>
        </row>
        <row r="738">
          <cell r="B738" t="str">
            <v>8.4.76a</v>
          </cell>
          <cell r="C738" t="str">
            <v xml:space="preserve">- BARRA PARA TIERRA DE 232 A. PINTADA EN COLOR VERDE (1/8” X ¾ “) </v>
          </cell>
        </row>
        <row r="739">
          <cell r="B739" t="str">
            <v>8.4.77a</v>
          </cell>
          <cell r="C739" t="str">
            <v>INTERRUPTORES AUTOMÁTICOS MARCO INDUSTRIAL CONECTADOS AL BARRAJE PRINCIPAL EN BARRAS DE COBRE APTAS PARA LA CORRIENTE NOMINAL DEL INTERRUPTOR, DE LAS SIGUIENTES CARACTERÍSTICAS:</v>
          </cell>
        </row>
        <row r="740">
          <cell r="B740" t="str">
            <v>8.4.78a</v>
          </cell>
          <cell r="C740" t="str">
            <v>UN (1) INTERRUPTOR AUTOMÁTICO TOTALIZADOR DE 3X350 A. 240 V. 25 KA.</v>
          </cell>
        </row>
        <row r="741">
          <cell r="B741" t="str">
            <v>8.4.79a</v>
          </cell>
          <cell r="C741" t="str">
            <v>UN (1) INTERRUPTOR INDUSTRIAL DE 3X225 A. 240 V 25 KA</v>
          </cell>
        </row>
        <row r="742">
          <cell r="B742" t="str">
            <v>8.4.80a</v>
          </cell>
          <cell r="C742" t="str">
            <v>DOS (2) INTERRUPTORES INDUSTRIALES DE 3X100 A. 240 V 25 KA</v>
          </cell>
        </row>
        <row r="743">
          <cell r="B743" t="str">
            <v>8.4.81a</v>
          </cell>
          <cell r="C743" t="str">
            <v>DOS (2) INTERRUPTORES INDUSTRIAL DE 3X70 A. 240 V 25 KA</v>
          </cell>
        </row>
        <row r="744">
          <cell r="B744" t="str">
            <v>8.4.82a</v>
          </cell>
          <cell r="C744" t="str">
            <v>UN (1) INTERRUPTOR INDUSTRIAL DE 3X40 A. 240 V 25 KA</v>
          </cell>
        </row>
        <row r="745">
          <cell r="B745" t="str">
            <v>8.4.83a</v>
          </cell>
          <cell r="C745" t="str">
            <v>SUMINISTRO E INSTALACIÓN DE UN (1) DESCARGADOR DE SOBRETENSIONES EN CONFIGURACIÓN TRIPOLAR (3P) SISTEMA TN-S PARA MONTAJE EN RIEL DIN DE LAS SIGUIENTES CARACTERÍSTICAS: 
  TENSIÓN DE NOMINAL 120 V.
  TENSIÓN DE SERVICIO 120 V.
  TENSIÓN RESIDUAL MÁXIMA &lt;=</v>
          </cell>
        </row>
        <row r="746">
          <cell r="B746" t="str">
            <v>8.4.84a</v>
          </cell>
          <cell r="C746" t="str">
            <v>TODOS LOS COMPONENTES Y EL TABLERISTA FABRICANTE DEBEN ESTAR CERTIFICADOS POR EL CIDET . LOS EQUIPOS INTERNOS SERÁN INSTALADOS Y CABLEADOS SEGÚN EL DIAGRAMA UNIFILAR CORRESPONDIENTE.</v>
          </cell>
        </row>
        <row r="747">
          <cell r="B747" t="str">
            <v>8.4.85a</v>
          </cell>
          <cell r="C747">
            <v>0</v>
          </cell>
        </row>
        <row r="748">
          <cell r="B748" t="str">
            <v>8.4.602</v>
          </cell>
          <cell r="C748" t="str">
            <v xml:space="preserve">TRANSFERENCIA PLANTA-RED Y CENTRO DE DISTRIBUCIÓN A EQUIPOS Y TABLEROS CON SUPLENCIA. </v>
          </cell>
          <cell r="D748" t="str">
            <v>UN</v>
          </cell>
        </row>
        <row r="749">
          <cell r="B749" t="str">
            <v>8.4.86a</v>
          </cell>
          <cell r="C749" t="str">
            <v>GABINETE METÁLICO CONSTRUIDO EN LÁMINA COLD ROLLED CALIBRE 16 TIPO AUTOSOPORTADO, CON TRATAMIENTO SUPERFICIAL PARA PROTEGERLO DE LA OXIDACIÓN Y FOSFATADO), CON ACABADO FINAL PINTURA EN POLVO ELECTROSTÁTICA EN RAAL 7030.</v>
          </cell>
        </row>
        <row r="750">
          <cell r="B750" t="str">
            <v>8.4.87a</v>
          </cell>
          <cell r="C750" t="str">
            <v>DIMENSIONES: ANCHO = 1.00 M. ALTO = 2.00 M Y PROF. = 0.40 M.</v>
          </cell>
        </row>
        <row r="751">
          <cell r="B751" t="str">
            <v>8.4.88a</v>
          </cell>
          <cell r="C751" t="str">
            <v>CONTENDRÁ LOS SIGUIENTES ELEMENTOS:</v>
          </cell>
        </row>
        <row r="752">
          <cell r="B752" t="str">
            <v>8.4.89a</v>
          </cell>
          <cell r="C752" t="str">
            <v>UN SISTEMA ELECTRÓNICO DE VIGILANCIA DE TENSIÓN EN LA RED, PARA MÓDULO DE CONTROL DE TRANSFERENCIAS AUTOMÁTICAS CON PLC PROGRAMADO PARA DETECTAR SOBRETENSIÓN Y SUB-TENSIÓN EN LA RED COMERCIAL. CUATRO TEMPORIZADORES DE 0-300 SEG. PARA ENTRADA DE LA RED, EN</v>
          </cell>
        </row>
        <row r="753">
          <cell r="B753" t="str">
            <v>8.4.90a</v>
          </cell>
          <cell r="C753" t="str">
            <v>DISPLAY DIGITAL FRONTAL Y PULSADORES DE MEMBRANA PARA PROGRAMACIÓN. MONTAJE EN LA PUERTA PARA ACCESO FRONTAL.</v>
          </cell>
        </row>
        <row r="754">
          <cell r="B754" t="str">
            <v>8.4.91a</v>
          </cell>
          <cell r="C754" t="str">
            <v>UNA (1) TRANSFERENCIA AUTOMÁTICA COMPUESTA POR DOS INTERRUPTORES MOTORIZADOS EN EL LADO DE LA RED Y EN EL LADO DE LA PLANTA DE 225A. CON ENCLAVAMIENTO ELÉCTRICO Y MECÁNICO Y CABLEADO A BORNERAS.</v>
          </cell>
        </row>
        <row r="755">
          <cell r="B755" t="str">
            <v>8.4.92a</v>
          </cell>
          <cell r="C755" t="str">
            <v>UN (1) BARRAJE TETRAPOLAR EN PLATINA DE COBRE ROJO ELECTROLÍTICO DE SECCIÓN EQUIVALENTE PARA 300 A., SOPORTADO SOBRE AISLADORES DE RESINA, NIVEL DE AISLAMIENTO 600 V. CONTACTOS ESTAÑADOS Y BARRAS PINTADAS, CON BORNES DE TORNILLO PRISIONERO DE LOS CALIBRES</v>
          </cell>
        </row>
        <row r="756">
          <cell r="B756" t="str">
            <v>8.4.93a</v>
          </cell>
          <cell r="C756" t="str">
            <v xml:space="preserve">- DOS (2) LAMPARAS PILOTO, UNA (1) VERDE PARA SEÑALIZAR RED NORMAL Y    UNA (1) ROJA PARA SEÑALIZAR EMERGENCIA. </v>
          </cell>
        </row>
        <row r="757">
          <cell r="B757" t="str">
            <v>8.4.94a</v>
          </cell>
          <cell r="C757" t="str">
            <v>- SELECTOR CONMUTADOR DE 4 POSICIONES PARA OPERACIÓN DE PRUEBA, AUTOMÁTICO APAGADO Y ARRANQUE DEL MOTOR.</v>
          </cell>
        </row>
        <row r="758">
          <cell r="B758" t="str">
            <v>8.4.95a</v>
          </cell>
          <cell r="C758" t="str">
            <v>- SISTEMA DE SUPERVISIÓN DE LAS MAGNITUDES ELÉCTRICAS MEDIANTE LA INSTALACIÓN DE UN ANALIZADOR DE REDES DIGITAL QUE PERMITA LEER EN FORMA SECUENCIAL A., VOLTS., HZ, KW, KVA, KVAR, KWH Y KVARH EQUIVALENTE AL SATEC PME-130H Y PUERTO DE COMUNICACIONES RS-485</v>
          </cell>
        </row>
        <row r="759">
          <cell r="B759" t="str">
            <v>8.4.96a</v>
          </cell>
          <cell r="C759" t="str">
            <v>TRES (3) TRANSFORMADORES DE CORRIENTE 300/5 A. PARA CONEXIÓN DEL ANALIZADOR DE REDES.</v>
          </cell>
        </row>
        <row r="760">
          <cell r="B760" t="str">
            <v>8.4.97a</v>
          </cell>
          <cell r="C760" t="str">
            <v>UN (1) BARRAJE TETRAPOLAR EN PLATINA DE COBRE ROJO ELECTROLÍTICO DE SECCIÓN EQUIVALENTE PARA 300 A., SOPORTADO SOBRE AISLADORES DE RESINA, NIVEL DE AISLAMIENTO 600 V. CONTACTOS ESTAÑADOS Y BARRAS PINTADAS, CON BORNES DE TORNILLO PRISIONERO DE LOS CALIBRES</v>
          </cell>
        </row>
        <row r="761">
          <cell r="B761" t="str">
            <v>8.4.98a</v>
          </cell>
          <cell r="C761" t="str">
            <v>INTERRUPTORES AUTOMÁTICOS MARCO INDUSTRIAL CONECTADOS AL BARRAJE PRINCIPAL EN BARRAS DE COBRE APTAS PARA LA CORRIENTE NOMINAL DEL INTERRUPTOR, DE LAS SIGUIENTES CARACTERÍSTICAS:</v>
          </cell>
        </row>
        <row r="762">
          <cell r="B762" t="str">
            <v>8.4.99a</v>
          </cell>
          <cell r="C762" t="str">
            <v>TRES (3) INTERRUPTOR INDUSTRIAL DE 3X70 A. 240 V 25 KA</v>
          </cell>
        </row>
        <row r="763">
          <cell r="B763" t="str">
            <v>8.4.01b</v>
          </cell>
          <cell r="C763" t="str">
            <v>CUATRO (4) INTERRUPTORES INDUSTRIALES DE 3X50 A. 240 V 25 KA</v>
          </cell>
        </row>
        <row r="764">
          <cell r="B764" t="str">
            <v>8.4.02b</v>
          </cell>
          <cell r="C764" t="str">
            <v>UN (1) INTERRUPTOR INDUSTRIAL DE 3X40 A. 240 V 25 KA</v>
          </cell>
        </row>
        <row r="765">
          <cell r="B765" t="str">
            <v>8.4.03b</v>
          </cell>
          <cell r="C765" t="str">
            <v>- DOS RESERVAS.</v>
          </cell>
        </row>
        <row r="766">
          <cell r="B766" t="str">
            <v>8.4.04b</v>
          </cell>
          <cell r="C766" t="str">
            <v>TODOS LOS COMPONENTES Y EL TABLERISTA FABRICANTE DEBEN ESTAR CERTIFICADOS POR EL CIDET . LOS EQUIPOS INTERNOS SERÁN INSTALADOS Y CABLEADOS SEGÚN EL DIAGRAMA UNIFILAR CORRESPONDIENTE.</v>
          </cell>
        </row>
        <row r="767">
          <cell r="B767" t="str">
            <v>8.4.603</v>
          </cell>
          <cell r="C767" t="str">
            <v xml:space="preserve">TABLERO GENERAL TRANSFERENCIA SISTEMA CONTRA INCENDIO </v>
          </cell>
          <cell r="D767" t="str">
            <v>UN</v>
          </cell>
        </row>
        <row r="768">
          <cell r="B768" t="str">
            <v>8.4.06b</v>
          </cell>
          <cell r="C768" t="str">
            <v>TABLERO CONSTRUIDO EN LÁMINA COLD ROLLED CALIBRE 16 CON REFUERZOS ESTRUCTURALES AUTOSOPORTADO CON TRATAMIENTO SUPERFICIAL PARA PROTEGERLO DE LA OXIDACIÓN Y LOGRAR MAYOR ADHERENCIA A LA PINTURA MEDIANTE PROCESOS DE BONDERIZADO Y FOSFATADO CON ACABADO FINAL</v>
          </cell>
        </row>
        <row r="769">
          <cell r="B769" t="str">
            <v>8.4.07b</v>
          </cell>
          <cell r="C769" t="str">
            <v>LA PUERTA DEL GABINETE DEBERÁ TENER MANIJA DE CERRADURA CON LEVAS DE TRES PUNTOS Y RODAMIENTOS PARA CIERRE HERMÉTICO.</v>
          </cell>
        </row>
        <row r="770">
          <cell r="B770" t="str">
            <v>8.4.08b</v>
          </cell>
          <cell r="C770" t="str">
            <v>DIMENSIONES : ANCHO=0.80 M, ALTO=1.60 M, PROF.=0.40 M</v>
          </cell>
        </row>
        <row r="771">
          <cell r="B771" t="str">
            <v>8.4.09b</v>
          </cell>
          <cell r="C771" t="str">
            <v>LA CELDA ESTARÁ PROVISTA DE LOS SIGUIENTES ELEMENTOS :</v>
          </cell>
        </row>
        <row r="772">
          <cell r="B772" t="str">
            <v>8.4.10b</v>
          </cell>
          <cell r="C772" t="str">
            <v>DEBERÁ TENER UN INTERRUPTOR CON RELÉ MAGNÉTICO TIPO 3X125 A CON RELÉ DE SOBRE-INTENSIDAD MAGNÉTICO 600 A, CAPAZ DE INTERRUMPIR LA CORRIENTE DE ROTOR TRABADO DE LA BOMBA A. DEBERÁ ESTAR ENCLAVADO DE TAL MANERA QUE EL GABINETE NO SE PUEDA ABRIR CUANDO EL IN</v>
          </cell>
        </row>
        <row r="773">
          <cell r="B773" t="str">
            <v>8.4.11b</v>
          </cell>
          <cell r="C773" t="str">
            <v>UN SISTEMA ELECTRÓNICO DE VIGILANCIA DE TENSIÓN EN LA RED, PARA MÓDULO DE CONTROL DE TRANSFERENCIAS AUTOMÁTICAS CON PLC PROGRAMADO PARA DETECTAR SOBRETENSIÓN Y SUB-TENSIÓN EN LA RED COMERCIAL. CUATRO TEMPORIZADORES DE 0-300 SEG. PARA ENTRADA DE LA RED, EN</v>
          </cell>
        </row>
        <row r="774">
          <cell r="B774" t="str">
            <v>8.4.12b</v>
          </cell>
          <cell r="C774" t="str">
            <v>DISPLAY DIGITAL FRONTAL Y PULSADORES DE MEMBRANA PARA PROGRAMACIÓN. MONTAJE EN LA PUERTA PARA ACCESO FRONTAL.</v>
          </cell>
        </row>
        <row r="775">
          <cell r="B775" t="str">
            <v>8.4.13b</v>
          </cell>
          <cell r="C775" t="str">
            <v>UNA (1) TRANSFERENCIA AUTOMÁTICA COMPUESTA POR DOS CONTACTORES ABIERTOS SIN RELÉ 125 A AC3 208 V. CON ENCLAVAMIENTO ELÉCTRICO Y MECÁNICO Y CABLEADO A BORNERAS.</v>
          </cell>
        </row>
        <row r="776">
          <cell r="B776" t="str">
            <v>8.4.14b</v>
          </cell>
          <cell r="C776" t="str">
            <v xml:space="preserve">- DOS (2) LAMPARAS PILOTO, UNA (1) VERDE PARA SEÑALIZAR RED NORMAL Y  </v>
          </cell>
        </row>
        <row r="777">
          <cell r="B777" t="str">
            <v>8.4.15b</v>
          </cell>
          <cell r="C777" t="str">
            <v xml:space="preserve">  UNA (1) ROJA PARA SEÑALIZAR EMERGENCIA. </v>
          </cell>
        </row>
        <row r="778">
          <cell r="B778" t="str">
            <v>8.4.16b</v>
          </cell>
          <cell r="C778" t="str">
            <v>- SELECTOR CONMUTADOR DE 4 POSICIONES PARA OPERACIÓN DE PRUEBA</v>
          </cell>
        </row>
        <row r="779">
          <cell r="B779" t="str">
            <v>8.4.17b</v>
          </cell>
          <cell r="C779" t="str">
            <v xml:space="preserve">  AUTOMÁTICO APAGADO Y ARRANQUE DEL MOTOR.</v>
          </cell>
        </row>
        <row r="780">
          <cell r="B780" t="str">
            <v>8.4.18b</v>
          </cell>
          <cell r="C780" t="str">
            <v>INTERRUPTORES DE PRUEBA Y TRANSFERENCIA EN BYPASS, ALARMA AUDIBLE Y BOTÓN SILENCIADOR DE ALARMA MONTADO SOBRE UN REBORDE DEL GABINETE.</v>
          </cell>
        </row>
        <row r="781">
          <cell r="B781" t="str">
            <v>8.4.19b</v>
          </cell>
          <cell r="C781" t="str">
            <v>UN (1) BARRAJE TETRAPOLAR EN PLATINA DE COBRE ROJO ELECTROLÍTICO DE SECCIÓN EQUIVALENTE PARA 200 A., SOPORTADO SOBRE AISLADORES DE RESINA, NIVEL DE AISLAMIENTO 600 V. CONTACTOS ESTAÑADOS Y BARRAS PINTADAS, CON BORNES DE TORNILLO PRISIONERO DE LOS CALIBRES</v>
          </cell>
        </row>
        <row r="782">
          <cell r="B782" t="str">
            <v>8.4.20b</v>
          </cell>
          <cell r="C782" t="str">
            <v>- BARRA PARA LAS FASES DE 232 A. (1/8“X¾ “)</v>
          </cell>
        </row>
        <row r="783">
          <cell r="B783" t="str">
            <v>8.4.21b</v>
          </cell>
          <cell r="C783" t="str">
            <v xml:space="preserve">- BARRA PARA EL NEUTRO DE 232 A. PINTADA EN COLOR BLANCO (1/8" X  ¾ “) </v>
          </cell>
        </row>
        <row r="784">
          <cell r="B784" t="str">
            <v>8.4.22b</v>
          </cell>
          <cell r="C784" t="str">
            <v xml:space="preserve">- BARRA PARA TIERRA DE 232 A. PINTADA EN COLOR VERDE (1/8” X ¾ “) </v>
          </cell>
        </row>
        <row r="785">
          <cell r="B785" t="str">
            <v>8.4.23b</v>
          </cell>
          <cell r="C785" t="str">
            <v>TODOS LOS COMPONENTES Y EL TABLERISTA FABRICANTE DEBEN ESTAR CERTIFICADOS POR EL CIDET . LOS EQUIPOS INTERNOS SERÁN INSTALADOS Y CABLEADOS SEGÚN EL DIAGRAMA UNIFILAR CORRESPONDIENTE.</v>
          </cell>
        </row>
        <row r="786">
          <cell r="B786" t="str">
            <v>8.4.604</v>
          </cell>
          <cell r="C786" t="str">
            <v>GABINETE DESCONEXIÓN BOMBA CONTRA INCENDIO SEGÚN DIAGRAMA UNIFILAR.</v>
          </cell>
          <cell r="D786" t="str">
            <v>UN</v>
          </cell>
        </row>
        <row r="787">
          <cell r="B787" t="str">
            <v>8.5</v>
          </cell>
          <cell r="C787" t="str">
            <v>ACOMETIDA GENERAL DEL PREDIO Y ACTIVOS DE CONEXIÓN</v>
          </cell>
        </row>
        <row r="788">
          <cell r="B788" t="str">
            <v>8.5.01</v>
          </cell>
          <cell r="C788" t="str">
            <v>OBRAS ELÉCTRICAS</v>
          </cell>
        </row>
        <row r="789">
          <cell r="B789" t="str">
            <v>8.5.02</v>
          </cell>
          <cell r="C789" t="str">
            <v>RED DE MEDIA TENSIÓN</v>
          </cell>
        </row>
        <row r="790">
          <cell r="B790" t="str">
            <v>8.5.03</v>
          </cell>
          <cell r="C790" t="str">
            <v>SUMINISTRO DE MATERIALES Y MANO DE OBRA PARA LAS SIGUIENTES ESTRUCTURAS SEGÚN NORMAS DE ENERCA S.A. ESP.</v>
          </cell>
        </row>
        <row r="791">
          <cell r="B791" t="str">
            <v>8.5.101</v>
          </cell>
          <cell r="C791" t="str">
            <v>POSTE DE CONCRETO DE 12 M.  (1050 KGF.) PARA SER HINCADO Y PLOMADO MEDIANTE MANIOBRA.</v>
          </cell>
          <cell r="D791" t="str">
            <v>un</v>
          </cell>
        </row>
        <row r="792">
          <cell r="B792" t="str">
            <v>8.5.102</v>
          </cell>
          <cell r="C792" t="str">
            <v xml:space="preserve">ESTRUCTURA DE RETENCIÓN EN FINAL DE CIRCUITO M.T. CON SECCIONAMIENTO SEGÚN NORMA ESSA S.A. ESP. </v>
          </cell>
          <cell r="D792" t="str">
            <v>un</v>
          </cell>
        </row>
        <row r="793">
          <cell r="B793" t="str">
            <v>8.5.103</v>
          </cell>
          <cell r="C793" t="str">
            <v>RED DE 3X1/0 ACSR PARA INTERCONEXIÓN DE RED EXISTENTE A TRANSFORMADOR PROYECTADO.</v>
          </cell>
          <cell r="D793" t="str">
            <v>ML</v>
          </cell>
        </row>
        <row r="794">
          <cell r="B794" t="str">
            <v>8.5.104</v>
          </cell>
          <cell r="C794" t="str">
            <v>ESTRIBOS DE MEDIA TENSIÓN COMPUESTO POR UN CONECTOR TIPO CUÑA 4/0-2 Y ANILLO EN CABLE DE COBRE # 2 AWG.</v>
          </cell>
          <cell r="D794" t="str">
            <v>un</v>
          </cell>
        </row>
        <row r="795">
          <cell r="B795" t="str">
            <v>8.5.105</v>
          </cell>
          <cell r="C795" t="str">
            <v>GRAPAS DE OPERAR EN CALIENTE MEDIA TENSIÓN</v>
          </cell>
          <cell r="D795" t="str">
            <v>un</v>
          </cell>
        </row>
        <row r="796">
          <cell r="B796" t="str">
            <v>8.5.106</v>
          </cell>
          <cell r="C796" t="str">
            <v>PARARRAYOS OXIDO DE ZINC 9 KV</v>
          </cell>
          <cell r="D796" t="str">
            <v>un</v>
          </cell>
        </row>
        <row r="797">
          <cell r="B797" t="str">
            <v>8.5.107</v>
          </cell>
          <cell r="C797" t="str">
            <v>CORTACIRCUITOS CAÑUELA 100 AMP – 15 KV</v>
          </cell>
          <cell r="D797" t="str">
            <v>un</v>
          </cell>
        </row>
        <row r="798">
          <cell r="B798" t="str">
            <v>8.5.108</v>
          </cell>
          <cell r="C798" t="str">
            <v>CRUCETA DE 2.5 M CON ACCESORIOS PARA INSTALACIÓN DE PROTECCIONES SEGÚN NORMA ELECTRIFICADORA DEL CASANARE S.A. ESP.</v>
          </cell>
          <cell r="D798" t="str">
            <v>un</v>
          </cell>
        </row>
        <row r="799">
          <cell r="B799" t="str">
            <v>8.5.109</v>
          </cell>
          <cell r="C799" t="str">
            <v>SUMINISTRO DE ACCESORIOS DE FIJACIÓN Y CONEXIÓN PARA MONTAJE DE TRANSFORMADOR DE 112.5 KVA SUMINISTRADO POR EL CLIENTE. SEGÚN NORMA DE ENERCA S.A. ESP</v>
          </cell>
          <cell r="D799" t="str">
            <v>un</v>
          </cell>
        </row>
        <row r="800">
          <cell r="B800" t="str">
            <v>8.5.110</v>
          </cell>
          <cell r="C800" t="str">
            <v>TRANSFORMADOR REFRIGERADO EN ACEITE 112.5 KVA – 13,200/208-120 V</v>
          </cell>
          <cell r="D800" t="str">
            <v>un</v>
          </cell>
        </row>
        <row r="801">
          <cell r="B801" t="str">
            <v>8.5.04</v>
          </cell>
          <cell r="C801" t="str">
            <v>RED DE BAJA TENSIÓN</v>
          </cell>
        </row>
        <row r="802">
          <cell r="B802" t="str">
            <v>8.5.111</v>
          </cell>
          <cell r="C802" t="str">
            <v>BAJANTE EN 1Ø3” X 6 M. IMC METÁLICO GALVANIZADO PARA ACOMETIDA DE BAJA TENSIÓN AL SUSCRIPTOR.</v>
          </cell>
          <cell r="D802" t="str">
            <v>UN</v>
          </cell>
        </row>
        <row r="803">
          <cell r="B803" t="str">
            <v>8.5.112</v>
          </cell>
          <cell r="C803" t="str">
            <v>PUESTA A TIERRA DEL BORNE DE NEUTROS, CARCASA DEL TRANSFORMADOR Y PARARRAYOS  SEGÚN NORMA ENERCA S.A. ESP., INCLUYENDO BAJANTE EN Ø½”X3 M. IMC GALVANIZADO PARA PROTECCIÓN Y VARILLA DE COBRE Ø5/8”X2.40 M INCLUYENDO TRATAMIENTO DEL TERRENO CON SANICK-GEL.</v>
          </cell>
          <cell r="D803" t="str">
            <v>UN</v>
          </cell>
        </row>
        <row r="804">
          <cell r="B804" t="str">
            <v>8.5.113</v>
          </cell>
          <cell r="C804" t="str">
            <v>ACOMETIDA DESDE BORNES DE TRANSFORMADOR HASTA EL CENTRO DISTRIBUCIÓN A EQUIPOS Y TABLEROS SIN SUPLENCIA EN 3#400+1#400KCMIL CU – THHN</v>
          </cell>
          <cell r="D804" t="str">
            <v>ML</v>
          </cell>
        </row>
        <row r="805">
          <cell r="B805" t="str">
            <v>8.5.05</v>
          </cell>
          <cell r="C805" t="str">
            <v>OBRAS CIVILES</v>
          </cell>
        </row>
        <row r="806">
          <cell r="B806" t="str">
            <v>8.5.114</v>
          </cell>
          <cell r="C806" t="str">
            <v>BANCO DE 2Ø4” PVC EN ZONA DURA (ANDEN) PARA ALIMENTACIÓN EN BAJA TENSIÓN SEGÚN NORMA ENERCA S.A. ESP</v>
          </cell>
          <cell r="D806" t="str">
            <v>un</v>
          </cell>
        </row>
        <row r="807">
          <cell r="B807" t="str">
            <v>8.5.115</v>
          </cell>
          <cell r="C807" t="str">
            <v>CAJA DE INSPECCIÓN DE BAJA TENSIÓN DE 80X120X80 CM CON TAPA EN CONCRETO Y ACERO SEGÚN NORMA ENERCA S.A. ESP.</v>
          </cell>
          <cell r="D807" t="str">
            <v>un</v>
          </cell>
        </row>
        <row r="808">
          <cell r="B808" t="str">
            <v>8.5.06</v>
          </cell>
          <cell r="C808" t="str">
            <v>ALIMENTADORES ELÉCTRICOS PRINCIPALES</v>
          </cell>
        </row>
        <row r="809">
          <cell r="B809" t="str">
            <v>8.5.07</v>
          </cell>
          <cell r="C809" t="str">
            <v>ALIMENTADORES A TABLEROS CENTRO DE DISTRIBUCIÓN PRINCIPAL SIN SUPLENCIA DE PLANTA</v>
          </cell>
        </row>
        <row r="810">
          <cell r="B810" t="str">
            <v>8.5.08</v>
          </cell>
          <cell r="C810" t="str">
            <v>ALIMENTADOR DESDE LA CELDA DE MEDIDA KWH HASTA CADA UNO DE LOS SIGUIENTES TABLEROS:</v>
          </cell>
        </row>
        <row r="811">
          <cell r="B811" t="str">
            <v>8.5.201</v>
          </cell>
          <cell r="C811" t="str">
            <v>ALIMENTADOR PARA EL CD-ADMINISTRACIÓN EN 3#1/0+1#1/0+1#6T AWG LOCALIZADO EN EL CUARTO TÉCNICO DEL EDIFICIO DE ADMINISTRACIÓN.</v>
          </cell>
          <cell r="D811" t="str">
            <v>ML</v>
          </cell>
        </row>
        <row r="812">
          <cell r="B812" t="str">
            <v>8.5.202</v>
          </cell>
          <cell r="C812" t="str">
            <v>ALIMENTADOR PARA EL T-ALYTO PRIMARIA EN 3#3/0+1#3/0+1#2T AWG LOCALIZADO EN EL CUARTO TÉCNICO BAJO ESCALERA DEL EDIFICIO DE PRIMARIA.</v>
          </cell>
          <cell r="D812" t="str">
            <v>ML</v>
          </cell>
        </row>
        <row r="813">
          <cell r="B813" t="str">
            <v>8.5.203</v>
          </cell>
          <cell r="C813" t="str">
            <v>ALIMENTADOR PARA EL T-ALYTO PREESCOLAR EN 3#4+1#4+1#8T AWG LOCALIZADO EN EL CUARTO TÉCNICO BAJO ESCALERA DEL EDIFICIO DE EDUCACIÓN BÁSICA.</v>
          </cell>
          <cell r="D813" t="str">
            <v>ML</v>
          </cell>
        </row>
        <row r="814">
          <cell r="B814" t="str">
            <v>8.5.204</v>
          </cell>
          <cell r="C814" t="str">
            <v>ALIMENTADOR PARA EL T-ALYTO SECUNDARIA EN 3#4+1#4+1#8T AWG LOCALIZADO EN EL CUARTO TÉCNICO BAJO ESCALERA DEL EDIFICIO DE EDUCACIÓN BÁSICA.</v>
          </cell>
          <cell r="D814" t="str">
            <v>ML</v>
          </cell>
        </row>
        <row r="815">
          <cell r="B815" t="str">
            <v>8.5.205</v>
          </cell>
          <cell r="C815" t="str">
            <v>ALIMENTADOR PARA EL T-ALYTO ED. MEDIA EN 3#6+1#6+1#8T AWG LOCALIZADO EN EL CUARTO TÉCNICO BAJO ESCALERA DEL EDIFICIO DE EDUCACIÓN BÁSICA.</v>
          </cell>
          <cell r="D815" t="str">
            <v>ML</v>
          </cell>
        </row>
        <row r="816">
          <cell r="B816" t="str">
            <v>8.5.09</v>
          </cell>
          <cell r="C816" t="str">
            <v>ALIMENTADORES A TABLEROS CENTRO DE DISTRIBUCIÓN PRINCIPAL CON SUPLENCIA DE PLANTA</v>
          </cell>
        </row>
        <row r="817">
          <cell r="B817" t="str">
            <v>8.5.206</v>
          </cell>
          <cell r="C817" t="str">
            <v>INTERCONEXIÓN ENTRE LA CELDA DE MEDIDA Y DISTRIBUCIÓN HASTA LA CELDA DE TRANSFERENCIA PLANTA RED DE LA BOMBA CONTRA INCENDIO EN 3#3/0+1#6T AWG EN TUBERÍA METÁLICA IMC 1Ø3”</v>
          </cell>
          <cell r="D817" t="str">
            <v>ML</v>
          </cell>
        </row>
        <row r="818">
          <cell r="B818" t="str">
            <v>8.5.207</v>
          </cell>
          <cell r="C818" t="str">
            <v>INTERCONEXIÓN ENTRE EL GENERADOR DE SUPLENCIA Y EL MEDIO DE DESCONEXIÓN DE LA BOMBA CONTRA INCENDIO EN 1Ø3” IMC CON 3#3/0+6T</v>
          </cell>
          <cell r="D818" t="str">
            <v>ML</v>
          </cell>
        </row>
        <row r="819">
          <cell r="B819" t="str">
            <v>8.5.208</v>
          </cell>
          <cell r="C819" t="str">
            <v>INTERCONEXIÓN ENTRE LA CELDA DE TRANSFERENCIA PLANTA RED DE LA BOMBA CONTRA INCENDIO Y EL MEDIO DE DESCONEXIÓN DE LA BOMBA CONTRA INCENDIO EN 1Ø3” IMC CON 3#3/0+6T</v>
          </cell>
          <cell r="D819" t="str">
            <v>ML</v>
          </cell>
        </row>
        <row r="820">
          <cell r="B820" t="str">
            <v>8.5.209</v>
          </cell>
          <cell r="C820" t="str">
            <v>INTERCONEXIÓN ENTRE LA CELDA DE TRANSFERENCIA PLANTA-RED DE LA BOMBA CONTRA INCENDIO HASTA EL EQUIPO DE CONTROL DE LA BOMBA CONTRA INCENDIOS LOCALIZADO EN EL CUARTO DE BOMBAS EN 1Ø3” IMC CON 3#3/0+6T</v>
          </cell>
          <cell r="D820" t="str">
            <v>ML</v>
          </cell>
        </row>
        <row r="821">
          <cell r="B821" t="str">
            <v>8.5.210</v>
          </cell>
          <cell r="C821" t="str">
            <v>INTERCONEXIÓN ENTRE LA CELDA DE MEDIDA Y DISTRIBUCIÓN HASTA LA CELDA DE TRANSFERENCIA PLANTA RED DE LOS EQUIPOS CON SUPLENCIA EN 3#3/0+1#3/0+1#6T AWG POR EL CÁRCAMO.</v>
          </cell>
          <cell r="D821" t="str">
            <v>ML</v>
          </cell>
        </row>
        <row r="822">
          <cell r="B822" t="str">
            <v>8.5.211</v>
          </cell>
          <cell r="C822" t="str">
            <v>INTERCONEXIÓN ENTRE EL TOTALIZADOR DEL GENERADOR HASTA LA  CELDA DE TRANSFERENCIA PLANTA RED DE LOS EQUIPOS CON SUPLENCIA EN 3#3/0+1#3/0+1#6T AWG POR CÁRCAMO INCLUYENDO TERMINALES Y TUBERÍA Ø3” PVC.</v>
          </cell>
          <cell r="D822" t="str">
            <v>ML</v>
          </cell>
        </row>
        <row r="823">
          <cell r="B823" t="str">
            <v>8.5.212</v>
          </cell>
          <cell r="C823" t="str">
            <v>ALIMENTADOR DESDE EL CD-TRANSFERENCIA EQUIPOS CON SUPLENCIA HASTA EL INTERRUPTOR DE PROTECCIÓN DEL EQUIPO HIDRONEUMÁTICO EN 1Ø2” IMC CON 3#2+1#2+1#8T AWG INCLUYENDO TERMINALES DE CONEXIÓN.</v>
          </cell>
          <cell r="D823" t="str">
            <v>ML</v>
          </cell>
        </row>
        <row r="824">
          <cell r="B824" t="str">
            <v>8.5.10</v>
          </cell>
          <cell r="C824" t="str">
            <v>ALIMENTADOR DESDE CD-TRANSFERENCIA EQUIPOS CON SUPLENCIA HASTA CADA UNO DE LOS SIGUIENTES TABLEROS:</v>
          </cell>
        </row>
        <row r="825">
          <cell r="B825" t="str">
            <v>8.5.213</v>
          </cell>
          <cell r="C825" t="str">
            <v>ALIMENTADOR PARA EL CD-ADMINISTRACIÓN EN 3#4+1#4+1#8T AWG LOCALIZADO EN EL CUARTO TÉCNICO BAJO ESCALERA DEL EDIFICIO DE ADMINISTRACIÓN.</v>
          </cell>
          <cell r="D825" t="str">
            <v>ML</v>
          </cell>
        </row>
        <row r="826">
          <cell r="B826" t="str">
            <v>8.5.214</v>
          </cell>
          <cell r="C826" t="str">
            <v>ALIMENTADOR PARA EL T-ALYTO PRIMARIA EN 3#2+1#2+1#8T AWG LOCALIZADO EN EL CUARTO TÉCNICO BAJO ESCALERA DEL EDIFICIO DE PRIMARIA.</v>
          </cell>
          <cell r="D826" t="str">
            <v>ML</v>
          </cell>
        </row>
        <row r="827">
          <cell r="B827" t="str">
            <v>8.5.215</v>
          </cell>
          <cell r="C827" t="str">
            <v>ALIMENTADOR PARA EL T-ALYTO PREESCOLAR EN 3#4+1#4+1#10T AWG LOCALIZADO EN EL CUARTO TÉCNICO DE PREESCOLAR.</v>
          </cell>
          <cell r="D827" t="str">
            <v>ML</v>
          </cell>
        </row>
        <row r="828">
          <cell r="B828" t="str">
            <v>8.5.216</v>
          </cell>
          <cell r="C828" t="str">
            <v>ALIMENTADOR PARA EL T-ALYTO SECUNDARIA EN 3#6+1#6+1#10T AWG LOCALIZADO EN EL CUARTO TÉCNICO BAJO ESCALERA DEL EDIFICIO DE SECUNADRIA.</v>
          </cell>
          <cell r="D828" t="str">
            <v>ML</v>
          </cell>
        </row>
        <row r="829">
          <cell r="B829" t="str">
            <v>8.5.217</v>
          </cell>
          <cell r="C829" t="str">
            <v>ALIMENTADOR PARA EL T-ALYTO EDUCACIÓN MEDIA EN 3#6+1#6+1#10T AWG LOCALIZADO EN EL CUARTO TÉCNICO DE EDUCACIÓN MEDIA.</v>
          </cell>
          <cell r="D829" t="str">
            <v>ML</v>
          </cell>
        </row>
        <row r="830">
          <cell r="B830" t="str">
            <v>8.5.11</v>
          </cell>
          <cell r="C830" t="str">
            <v>ALIMENTADORES ELÉCTRICOS PRINCIPALES</v>
          </cell>
        </row>
        <row r="831">
          <cell r="B831" t="str">
            <v>8.5.12</v>
          </cell>
          <cell r="C831" t="str">
            <v>ALIMENTADORES ELÉCTRICOS DEL CENTRO DISTRIBUCIÓN CD-ADMINISTRACIÓN</v>
          </cell>
        </row>
        <row r="832">
          <cell r="B832" t="str">
            <v>8.5.13</v>
          </cell>
          <cell r="C832" t="str">
            <v>ALIMENTADORES A TABLEROS SIN SUPLENCIA DE PLANTA</v>
          </cell>
        </row>
        <row r="833">
          <cell r="B833" t="str">
            <v>8.5.218</v>
          </cell>
          <cell r="C833" t="str">
            <v>ALIMENTADOR PARA EL T-ALYTO ADMINISTRACIÓN EN 1Ø2” PVC – 3#2+1#2+1#8T AWG LOCALIZADO EN EL CUARTO TÉCNICO BAJO ESCALERA DEL EDIFICIO DE ADMINISTRACIÓN.</v>
          </cell>
          <cell r="D833" t="str">
            <v>ML</v>
          </cell>
        </row>
        <row r="834">
          <cell r="B834" t="str">
            <v>8.5.219</v>
          </cell>
          <cell r="C834" t="str">
            <v xml:space="preserve">ALIMENTADOR PARA EL T-COCINA EN 1Ø1” PVC – 3#8+1#8+1#10T AWG </v>
          </cell>
          <cell r="D834" t="str">
            <v>ML</v>
          </cell>
        </row>
        <row r="835">
          <cell r="B835" t="str">
            <v>8.5.220</v>
          </cell>
          <cell r="C835" t="str">
            <v>ALIMENTADOR PARA EL T-CUARTO FRIO EN 1Ø1” PVC – 3#10+1#10+1#10T AWG.</v>
          </cell>
          <cell r="D835" t="str">
            <v>ML</v>
          </cell>
        </row>
        <row r="836">
          <cell r="B836" t="str">
            <v>8.5.14</v>
          </cell>
          <cell r="C836" t="str">
            <v>ALIMENTADORES A TABLEROS CON SUPLENCIA DE PLANTA</v>
          </cell>
        </row>
        <row r="837">
          <cell r="B837" t="str">
            <v>8.5.221</v>
          </cell>
          <cell r="C837" t="str">
            <v>ALIMENTADOR PARA EL T-ALUMBRADO HALLES EN 1Ø1” PVC – 3#8+1#8+1#10T AWG LOCALIZADO EN EL CUARTO TÉCNICO BAJO ESCALERA DEL EDIFICIO DE ADMINISTRACIÓN.</v>
          </cell>
          <cell r="D837" t="str">
            <v>ML</v>
          </cell>
        </row>
        <row r="838">
          <cell r="B838" t="str">
            <v>8.5.222</v>
          </cell>
          <cell r="C838" t="str">
            <v>ALIMENTADOR PARA EL T-ADMINISTRACIÓN REGULADO EN 1Ø1¼” PVC – 3#8+1#6+1#10T AWG LOCALIZADO EN EL CUARTO TÉCNICO BAJO ESCALERA DEL EDIFICIO DE ADMINISTRACIÓN.</v>
          </cell>
          <cell r="D838" t="str">
            <v>ML</v>
          </cell>
        </row>
        <row r="839">
          <cell r="B839" t="str">
            <v>8.5.15</v>
          </cell>
          <cell r="C839" t="str">
            <v>ALIMENTADORES ELÉCTRICOS DEL CENTRO DISTRIBUCIÓN CD-EDUCACIÓN BÁSICA PRIMARIA CON SUPLENCIA DE PLANTA</v>
          </cell>
        </row>
        <row r="840">
          <cell r="B840" t="str">
            <v>8.5.223</v>
          </cell>
          <cell r="C840" t="str">
            <v>ALIMENTADOR PARA EL T-ALUMBRADO HALLES EN 1Ø1” PVC – 3#8+1#8+1#10T AWG LOCALIZADO EN EL CUARTO TÉCNICO BAJO ESCALERA DEL EDIFICIO DE EDUCACIÓN BÁSICA</v>
          </cell>
          <cell r="D840" t="str">
            <v>ML</v>
          </cell>
        </row>
        <row r="841">
          <cell r="B841" t="str">
            <v>8.5.224</v>
          </cell>
          <cell r="C841" t="str">
            <v>ALIMENTADOR PARA EL T-PRIMARIA EN 1Ø1¼” PVC – 3#8+1#6+1#10T AWG LOCALIZADO EN EL CUARTO TÉCNICO BAJO ESCALERA DEL EDIFICIO DE ADMINISTRACIÓN.</v>
          </cell>
          <cell r="D841" t="str">
            <v>ML</v>
          </cell>
        </row>
        <row r="842">
          <cell r="B842" t="str">
            <v>8.5.16</v>
          </cell>
          <cell r="C842" t="str">
            <v>ALIMENTADORES ELÉCTRICOS DEL CENTRO DISTRIBUCIÓN CD-PREESCOLAR CON SUPLENCIA DE PLANTA</v>
          </cell>
        </row>
        <row r="843">
          <cell r="B843" t="str">
            <v>8.5.225</v>
          </cell>
          <cell r="C843" t="str">
            <v>ALIMENTADOR PARA EL T-ALUMBRADO HALLES EN 1Ø1” PVC – 3#8+1#8+1#10T AWG LOCALIZADO EN EL CUARTO TÉCNICO BAJO ESCALERA DEL EDIFICIO DE PRIMARIA.</v>
          </cell>
          <cell r="D843" t="str">
            <v>ML</v>
          </cell>
        </row>
        <row r="844">
          <cell r="B844" t="str">
            <v>8.5.226</v>
          </cell>
          <cell r="C844" t="str">
            <v>ALIMENTADOR PARA EL T-EDIFICIO PREESCOLAR EN 1Ø1¼” PVC – 3#8+1#6+1#10T AWG LOCALIZADO EN EL CUARTO TÉCNICO BAJO ESCALERA DEL EDIFICIO DE ADMINISTRACIÓN.</v>
          </cell>
          <cell r="D844" t="str">
            <v>ML</v>
          </cell>
        </row>
        <row r="845">
          <cell r="B845" t="str">
            <v>8.5.17</v>
          </cell>
          <cell r="C845" t="str">
            <v>ALIMENTADORES ELÉCTRICOS DEL CENTRO DISTRIBUCIÓN CD-SECUNDARIA CON SUPLENCIA DE PLANTA</v>
          </cell>
        </row>
        <row r="846">
          <cell r="B846" t="str">
            <v>8.5.227</v>
          </cell>
          <cell r="C846" t="str">
            <v>ALIMENTADOR PARA EL T-ALUMBRADO HALLES EN 1Ø1” PVC – 3#8+1#8+1#10T AWG LOCALIZADO EN EL CUARTO TÉCNICO BAJO ESCALERA DEL EDIFICIO DE PRIMARIA.</v>
          </cell>
          <cell r="D846" t="str">
            <v>ML</v>
          </cell>
        </row>
        <row r="847">
          <cell r="B847" t="str">
            <v>8.5.228</v>
          </cell>
          <cell r="C847" t="str">
            <v>ALIMENTADOR PARA EL T-EDIFICIO SECUNDARIA EN 1Ø1¼” PVC – 3#8+1#6+1#10T AWG LOCALIZADO EN EL CUARTO TÉCNICO BAJO ESCALERA DEL EDIFICIO DE ADMINISTRACIÓN.</v>
          </cell>
          <cell r="D847" t="str">
            <v>ML</v>
          </cell>
        </row>
        <row r="848">
          <cell r="B848" t="str">
            <v>8.5.18</v>
          </cell>
          <cell r="C848" t="str">
            <v>ALIMENTADORES ELÉCTRICOS DEL CENTRO DISTRIBUCIÓN CD-EDUCACIÓN MEDIA CON SUPLENCIA DE PLANTA</v>
          </cell>
        </row>
        <row r="849">
          <cell r="B849" t="str">
            <v>8.5.229</v>
          </cell>
          <cell r="C849" t="str">
            <v>ALIMENTADOR PARA EL T-ALUMBRADO HALLES EN 1Ø1” PVC – 3#8+1#8+1#10T AWG LOCALIZADO EN EL CUARTO TÉCNICO BAJO ESCALERA DEL EDIFICIO DE PRIMARIA.</v>
          </cell>
          <cell r="D849" t="str">
            <v>ML</v>
          </cell>
        </row>
        <row r="850">
          <cell r="B850" t="str">
            <v>8.5.230</v>
          </cell>
          <cell r="C850" t="str">
            <v>ALIMENTADOR PARA EL T-EDUCACIÓN MEDIA  EN 1Ø1¼” PVC – 3#8+1#6+1#10T AWG LOCALIZADO EN EL CUARTO TÉCNICO BAJO ESCALERA DEL EDIFICIO DE ADMINISTRACIÓN.</v>
          </cell>
          <cell r="D850" t="str">
            <v>ML</v>
          </cell>
        </row>
        <row r="851">
          <cell r="B851" t="str">
            <v>8.5.19</v>
          </cell>
          <cell r="C851" t="str">
            <v>ALIMENTADORES PARA ALUMBRADO CANCHAS Y EXTERIORES</v>
          </cell>
        </row>
        <row r="852">
          <cell r="B852" t="str">
            <v>8.5.231</v>
          </cell>
          <cell r="C852" t="str">
            <v>ALIMENTADO EN 3#10 AWG PARA POSTES DE ILUMINACIÓN CANCHAS</v>
          </cell>
          <cell r="D852" t="str">
            <v>ML</v>
          </cell>
        </row>
        <row r="853">
          <cell r="B853" t="str">
            <v>8.5.232</v>
          </cell>
          <cell r="C853" t="str">
            <v>EMPALMES TRIPOLARES 91B-1 TIPO 3M PARA DERIVACIÓN RED HACIA POSTES DE LUMINARIAS (TRES EMPALMES POR UNIDAD)</v>
          </cell>
          <cell r="D853" t="str">
            <v>un</v>
          </cell>
        </row>
        <row r="854">
          <cell r="B854" t="str">
            <v>8.5.233</v>
          </cell>
          <cell r="C854" t="str">
            <v>SUMINISTRO AHOYADA Y PLOMADA DE POSTE DE CONCRETO 12 M TIPO AP CON BRAZO PARA LUMINARIA DE VAPOR DE SODIO. INCLUYENDO ALAMBRADO INTERIOR DEL POSTE HASTA LA LUMINARIA</v>
          </cell>
          <cell r="D854" t="str">
            <v>un</v>
          </cell>
        </row>
        <row r="855">
          <cell r="B855" t="str">
            <v>8.5.20</v>
          </cell>
          <cell r="C855" t="str">
            <v>INTERCONEXIONES DE CONTROL DE ALUMBRADO EN PORTERÍA</v>
          </cell>
        </row>
        <row r="856">
          <cell r="B856" t="str">
            <v>8.5.234</v>
          </cell>
          <cell r="C856" t="str">
            <v>INTERCONEXIÓN EN CABLE TFF 16 AWG CON CORAZAS PLÁSTICAS DE IDENTIFICACIÓN EN LAS CAJAS DE INSPECCIÓN.</v>
          </cell>
          <cell r="D856" t="str">
            <v>ML</v>
          </cell>
        </row>
        <row r="857">
          <cell r="B857" t="str">
            <v>8.5.21</v>
          </cell>
          <cell r="C857" t="str">
            <v>CANALIZACIONES Y CAJAS DE INSPECCIÓN</v>
          </cell>
        </row>
        <row r="858">
          <cell r="B858" t="str">
            <v>8.5.22</v>
          </cell>
          <cell r="C858" t="str">
            <v>SUMINISTRO DE MATERIALES, EXCAVACIÓN, INSTALACIÓN DE LA TUBERÍA, PROTECCIÓN CON MATERIAL SELECCIONADO, IDENTIFICACIÓN DE RUTAS CON CONCRETO Y CINTA DE PLÁSTICO, RELLENO DE LA TROCHA Y COMPACTACIÓN, INCLUYENDO RETIRO DE SOBRANTES</v>
          </cell>
        </row>
        <row r="859">
          <cell r="B859" t="str">
            <v>8.5.23</v>
          </cell>
          <cell r="C859" t="str">
            <v>CANALIZACIONES EN PVC</v>
          </cell>
        </row>
        <row r="860">
          <cell r="B860" t="str">
            <v>8.5.235</v>
          </cell>
          <cell r="C860" t="str">
            <v>TUBERÍA PVC  DE Ø 3/4“</v>
          </cell>
          <cell r="D860" t="str">
            <v>ML</v>
          </cell>
        </row>
        <row r="861">
          <cell r="B861" t="str">
            <v>8.5.236</v>
          </cell>
          <cell r="C861" t="str">
            <v>TUBERÍA PVC  DE Ø 1 “</v>
          </cell>
          <cell r="D861" t="str">
            <v>ML</v>
          </cell>
        </row>
        <row r="862">
          <cell r="B862" t="str">
            <v>8.5.237</v>
          </cell>
          <cell r="C862" t="str">
            <v>TUBERÍA PVC  DE Ø 1.1/2“</v>
          </cell>
          <cell r="D862" t="str">
            <v>ML</v>
          </cell>
        </row>
        <row r="863">
          <cell r="B863" t="str">
            <v>8.5.238</v>
          </cell>
          <cell r="C863" t="str">
            <v>TUBERÍA PVC  DE Ø 1.1/4“</v>
          </cell>
          <cell r="D863" t="str">
            <v>ML</v>
          </cell>
        </row>
        <row r="864">
          <cell r="B864" t="str">
            <v>8.5.239</v>
          </cell>
          <cell r="C864" t="str">
            <v>TUBERÍA PVC  DE Ø 2 “</v>
          </cell>
          <cell r="D864" t="str">
            <v>ML</v>
          </cell>
        </row>
        <row r="865">
          <cell r="B865" t="str">
            <v>8.5.240</v>
          </cell>
          <cell r="C865" t="str">
            <v>TUBERÍA PVC  DE Ø 3 “</v>
          </cell>
          <cell r="D865" t="str">
            <v>ML</v>
          </cell>
        </row>
        <row r="866">
          <cell r="B866" t="str">
            <v>8.5.24</v>
          </cell>
          <cell r="C866" t="str">
            <v>CAJAS DE INSPECCIÓN</v>
          </cell>
        </row>
        <row r="867">
          <cell r="B867" t="str">
            <v>8.5.241</v>
          </cell>
          <cell r="C867" t="str">
            <v>CAJA DE INSPECCIÓN DE BAJA TENSIÓN DE 60X60X80 CM CON TAPA EN CONCRETO Y ACERO SEGÚN NORMA ENERCA S.A. ESP.</v>
          </cell>
          <cell r="D867" t="str">
            <v>un</v>
          </cell>
        </row>
        <row r="868">
          <cell r="B868" t="str">
            <v>8.5.242</v>
          </cell>
          <cell r="C868" t="str">
            <v>CAJA DE INSPECCIÓN DE BAJA TENSIÓN DE 30X30X30 CM CON TAPA EN CONCRETO Y ACERO SEGÚN NORMA ENERCA S.A. ESP.</v>
          </cell>
          <cell r="D868" t="str">
            <v>un</v>
          </cell>
        </row>
        <row r="869">
          <cell r="B869" t="str">
            <v>8.5.25</v>
          </cell>
          <cell r="C869" t="str">
            <v>PUESTAS A TIERRA</v>
          </cell>
        </row>
        <row r="870">
          <cell r="B870" t="str">
            <v>8.5.26</v>
          </cell>
          <cell r="C870" t="str">
            <v>MALLA PRINCIPAL Y GENERADOR</v>
          </cell>
        </row>
        <row r="871">
          <cell r="B871" t="str">
            <v>8.5.27</v>
          </cell>
          <cell r="C871" t="str">
            <v>INCLUYE PREPARACIÓN DE TIERRA CON LA SOLUCIÓN SANICK GEL PARA OBTENER UNA ELEVADA CONDUCTIVIDAD ELÉCTRICA (VER ESPECIFICACIONES TÉCNICAS DE DISEÑO ANEXAS) Y ESTARÁ COMPUESTA POR LOS SIGUIENTES ELEMENTOS:</v>
          </cell>
        </row>
        <row r="872">
          <cell r="B872" t="str">
            <v>8.5.301</v>
          </cell>
          <cell r="C872" t="str">
            <v>CONDUCTOR 2/0 CU. TEMPLE DURO</v>
          </cell>
          <cell r="D872" t="str">
            <v>ML</v>
          </cell>
        </row>
        <row r="873">
          <cell r="B873" t="str">
            <v>8.5.302</v>
          </cell>
          <cell r="C873" t="str">
            <v>ELECTRODO DE PUESTA A TIERRA EN VARILLA DE COBRE DE 5/8" X 2.40 M</v>
          </cell>
          <cell r="D873" t="str">
            <v>un</v>
          </cell>
        </row>
        <row r="874">
          <cell r="B874" t="str">
            <v>8.5.303</v>
          </cell>
          <cell r="C874" t="str">
            <v>CONEXIÓN TERMOSOLDADA DE VARILLA A CABLE DE COBRE DESNUDO # 2/0 AWG ,INCLUYE SUMINISTRO DE MOLDE, FUNDENTE Y DEMÁS ACCESORIOS.</v>
          </cell>
          <cell r="D874" t="str">
            <v>un</v>
          </cell>
        </row>
        <row r="875">
          <cell r="B875" t="str">
            <v>8.5.304</v>
          </cell>
          <cell r="C875" t="str">
            <v>CONEXIÓN TERMOSOLDADA DE CABLE A CABLE EN “T” DE COBRE DESNUDO # 2/0 AWG ,INCLUYE SUMINISTRO DE MOLDE, FUNDENTE Y DEMÁS ACCESORIOS.</v>
          </cell>
          <cell r="D875" t="str">
            <v>un</v>
          </cell>
        </row>
        <row r="876">
          <cell r="B876" t="str">
            <v>8.5.305</v>
          </cell>
          <cell r="C876" t="str">
            <v>POZO DE INSPECCIÓN METÁLICO DE 30 CM X 30 CM, COMPUESTO DE TAPA DE INSPECCIÓN ASEGURABLE CIRCULAR CON INDICACIÓN DE SU USO, PARA ALBERGAR UN ELECTRODO  DE PUESTA A TIERRA EN CU DE 5/8” X 8' Y GARANTIZAR SU MANTENIMIENTO.</v>
          </cell>
          <cell r="D876" t="str">
            <v>UN</v>
          </cell>
        </row>
        <row r="877">
          <cell r="B877" t="str">
            <v>8.5.306</v>
          </cell>
          <cell r="C877" t="str">
            <v xml:space="preserve">SUMINISTRO E INSTALACIÓN DE UNA VÍA DE CHISPAS DE SEPARACIÓN PARA INTERCONECTAR LA PUESTA A TIERRA DE PARARRAYOS Y LA PUESTA A TIERRA DEL SISTEMA ELÉCTRICO, DE LAS SIGUIENTES CARACTERÍSTICAS:  </v>
          </cell>
          <cell r="D877" t="str">
            <v>UN</v>
          </cell>
        </row>
        <row r="878">
          <cell r="B878" t="str">
            <v>8.5.28</v>
          </cell>
          <cell r="C878" t="str">
            <v>TENSIÓN ALTERNA DE RESPUESTA: 2.5 KV</v>
          </cell>
        </row>
        <row r="879">
          <cell r="B879" t="str">
            <v>8.5.29</v>
          </cell>
          <cell r="C879" t="str">
            <v>TENSIÓN DE RESPUESTA A CHOQUE DE RAYO: 5.0 KV</v>
          </cell>
        </row>
        <row r="880">
          <cell r="B880" t="str">
            <v>8.5.30</v>
          </cell>
          <cell r="C880" t="str">
            <v>INTENSIDAD NOMINAL DE DESCARGA: 100 KA</v>
          </cell>
        </row>
        <row r="881">
          <cell r="B881" t="str">
            <v>8.5.31</v>
          </cell>
          <cell r="C881" t="str">
            <v>MALLA GENERAL DE PUESTA A TIERRA EN CUARTOS TÉCNICOS</v>
          </cell>
        </row>
        <row r="882">
          <cell r="B882" t="str">
            <v>8.5.32</v>
          </cell>
          <cell r="C882" t="str">
            <v>INCLUYE PREPARACIÓN DE TIERRA CON LA SOLUCIÓN SANICK GEL PARA OBTENER UNA ELEVADA CONDUCTIVIDAD ELÉCTRICA (VER ESPECIFICACIONES TÉCNICAS DE DISEÑO ANEXAS) Y ESTARÁ COMPUESTA POR LOS SIGUIENTES ELEMENTOS:</v>
          </cell>
        </row>
        <row r="883">
          <cell r="B883" t="str">
            <v>8.5.307</v>
          </cell>
          <cell r="C883" t="str">
            <v>CONDUCTOR 1/0 CU. TEMPLE DURO</v>
          </cell>
          <cell r="D883" t="str">
            <v>ML</v>
          </cell>
        </row>
        <row r="884">
          <cell r="B884" t="str">
            <v>8.5.308</v>
          </cell>
          <cell r="C884" t="str">
            <v>ELECTRODO DE PUESTA A TIERRA EN VARILLA DE COBRE DE 5/8" X 2.40 M</v>
          </cell>
          <cell r="D884" t="str">
            <v>un</v>
          </cell>
        </row>
        <row r="885">
          <cell r="B885" t="str">
            <v>8.5.309</v>
          </cell>
          <cell r="C885" t="str">
            <v>CONEXIÓN TERMOSOLDADA DE VARILLA A CABLE DE COBRE DESNUDO # 1/0 AWG ,INCLUYE SUMINISTRO DE MOLDE, FUNDENTE Y DEMÁS ACCESORIOS.</v>
          </cell>
          <cell r="D885" t="str">
            <v>un</v>
          </cell>
        </row>
        <row r="886">
          <cell r="B886" t="str">
            <v>8.5.310</v>
          </cell>
          <cell r="C886" t="str">
            <v>POZO DE INSPECCIÓN METÁLICO DE 30 CM X 30 CM, COMPUESTO DE TAPA DE INSPECCIÓN ASEGURABLE CIRCULAR CON INDICACIÓN DE SU USO, PARA ALBERGAR UN ELECTRODO  DE PUESTA A TIERRA EN CU DE 5/8” X 8' Y GARANTIZAR SU MANTENIMIENTO.</v>
          </cell>
          <cell r="D886" t="str">
            <v>UN</v>
          </cell>
        </row>
        <row r="887">
          <cell r="B887" t="str">
            <v>8.6</v>
          </cell>
          <cell r="C887" t="str">
            <v>SISTEMA DE PROTECCIÓN EXTERNA CONTRA DESCARGAS ATMOSFÉRICAS</v>
          </cell>
        </row>
        <row r="888">
          <cell r="B888" t="str">
            <v>8.6.01</v>
          </cell>
          <cell r="C888" t="str">
            <v>BAJANTES DE PARARRAYOS DESDE CUBIERTA A TERRENO</v>
          </cell>
        </row>
        <row r="889">
          <cell r="B889" t="str">
            <v>8.6.101</v>
          </cell>
          <cell r="C889" t="str">
            <v>TENDIDO DE TUBERÍA Ø 3/4” GALVANIZADO IMC EMBEBIDO EN LAS COLUMNAS DE CONCRETO, DESDE LA CUBIERTA HASTA EL TERRENO.</v>
          </cell>
          <cell r="D889" t="str">
            <v>ML</v>
          </cell>
        </row>
        <row r="890">
          <cell r="B890" t="str">
            <v>8.6.102</v>
          </cell>
          <cell r="C890" t="str">
            <v>TENDIDO DE CONDUCTOR DE COBRE DESNUDO # 2 AWG, DESDE LA CUBIERTA HASTA EL TERRENO POR LAS BAJANTES.</v>
          </cell>
          <cell r="D890" t="str">
            <v>ML</v>
          </cell>
        </row>
        <row r="891">
          <cell r="B891" t="str">
            <v>8.6.103</v>
          </cell>
          <cell r="C891" t="str">
            <v>TENDIDO DE ALAMBRE SÓLIDO DE COBRE DESNUDO # 2 AWG SOBREPUESTO EN LOS BORDES DE LAS CUBIERTAS PARA INTERCONEXIÓN DE PUNTAS CAPTADORAS Y BAJANTES A MALLA A TIERRA.</v>
          </cell>
          <cell r="D891" t="str">
            <v>ML</v>
          </cell>
        </row>
        <row r="892">
          <cell r="B892" t="str">
            <v>8.6.104</v>
          </cell>
          <cell r="C892" t="str">
            <v>TENDIDO DE ALAMBRE SÓLIDO DE COBRE ESTAÑADO # 2 AWG  DESNUDO SUBTERRÁNEO  PARA INTERCONEXIÓN A MALLA A TIERRA.</v>
          </cell>
          <cell r="D892" t="str">
            <v>ML</v>
          </cell>
        </row>
        <row r="893">
          <cell r="B893" t="str">
            <v>8.6.105</v>
          </cell>
          <cell r="C893" t="str">
            <v>SUMINISTRO  DE UN KIT DE MONTAJE PARA PUNTA CAPTADORA COMPUESTO DE LOS SIGUIENTES ELEMENTOS: BASE EN BRONCE CON TORNILLOS DE FIJACIÓN A LA SUPERFICIE DE CONCRETO. PUNTA CAPTADORA FRANKLIN DE 0.80 M. DE ALTURA. EN ACERO INOXIDABLE DE Ø 3/8 “ TIPO 1 “. ABRA</v>
          </cell>
          <cell r="D893" t="str">
            <v>un</v>
          </cell>
        </row>
        <row r="894">
          <cell r="B894" t="str">
            <v>8.6.106</v>
          </cell>
          <cell r="C894" t="str">
            <v>ABRAZADERAS DE BRONCE PARA SOPORTAR EL CABLE AL MURO DE CONCRETO APROBADAS PARA INTEMPERIE.</v>
          </cell>
          <cell r="D894" t="str">
            <v>un</v>
          </cell>
        </row>
        <row r="895">
          <cell r="B895" t="str">
            <v>8.6.107</v>
          </cell>
          <cell r="C895" t="str">
            <v>GRAPA DERIVACIÓN EN T DE BRONCE PARA SOPORTAR EL CABLE AL MURO DE CONCRETO APROBADAS PARA INTEMPERIE.</v>
          </cell>
          <cell r="D895" t="str">
            <v>un</v>
          </cell>
        </row>
        <row r="896">
          <cell r="B896" t="str">
            <v>8.6.108</v>
          </cell>
          <cell r="C896" t="str">
            <v>ELECTRODO DE PUESTA A TIERRA EN CU DE 5/8"X 8' + CONECTOR</v>
          </cell>
          <cell r="D896" t="str">
            <v>un</v>
          </cell>
        </row>
        <row r="897">
          <cell r="B897" t="str">
            <v>8.6.109</v>
          </cell>
          <cell r="C897" t="str">
            <v>CONEXIÓN EXOTÉRMICA VARILLA-CABLE CALIBRE #2 AWG. INCLUYE SUMINISTRO DE MOLDE FUNDENTE Y DEMÁS ACCESORIOS.</v>
          </cell>
          <cell r="D897" t="str">
            <v>un</v>
          </cell>
        </row>
        <row r="898">
          <cell r="B898" t="str">
            <v>8.6.02</v>
          </cell>
          <cell r="C898" t="str">
            <v>POZO DE INSPECCIÓN DE PUESTA A TIERRA</v>
          </cell>
          <cell r="D898" t="str">
            <v xml:space="preserve"> </v>
          </cell>
        </row>
        <row r="899">
          <cell r="B899" t="str">
            <v>8.6.110</v>
          </cell>
          <cell r="C899" t="str">
            <v>POZO DE INSPECCIÓN METÁLICO DE 30 CM X 30 CM, COMPUESTO DE TAPA DE INSPECCIÓN ASEGURABLE CIRCULAR CON INDICACIÓN DE SU USO, PARA ALBERGAR UN ELECTRODO  DE PUESTA A TIERRA EN CU DE 5/8” X 8' Y GARANTIZAR SU MANTENIMIENTO.</v>
          </cell>
          <cell r="D899" t="str">
            <v>un</v>
          </cell>
        </row>
        <row r="900">
          <cell r="B900" t="str">
            <v>8.7</v>
          </cell>
          <cell r="C900" t="str">
            <v>SUMINISTRO DE LUMINARIAS</v>
          </cell>
        </row>
        <row r="901">
          <cell r="B901" t="str">
            <v>8.7.01</v>
          </cell>
          <cell r="C901" t="str">
            <v>SUMINISTRO DE LUMINARIAS INCLUYENDO INCLUYENDO BOMBILLOS Y ACCESORIOS. INCLUYE CABLE ENCAUCHADO 3X16 AWG, CLAVIJA Y ANCLAJES EN GUAYA DE Ø1/16” CON PERROS DE FIJACIÓN Y ANCLAS RL-38.</v>
          </cell>
        </row>
        <row r="902">
          <cell r="B902" t="str">
            <v>8.7.101</v>
          </cell>
          <cell r="C902" t="str">
            <v>SUMINISTRO DE LÁMPARA FLUORESCENTE 2X32 W CON BALASTO ELECTRÓNICO PARA TUBO FLUORESCENTE T-8 A 120V CON CARCASA HERMÉTICA DE SOBREPONER EN POLICARBONATO.</v>
          </cell>
          <cell r="D902" t="str">
            <v>un</v>
          </cell>
        </row>
        <row r="903">
          <cell r="B903" t="str">
            <v>8.7.102</v>
          </cell>
          <cell r="C903" t="str">
            <v>SUMINISTRO DE LÁMPARA FLUORESCENTE 2X54 W CON BALASTO ELECTRÓNICO PARA TUBO FLUORESCENTE T-5 A 120V CON CARCASA HERMÉTICA DE SOBREPONER EN POLICARBONATO.</v>
          </cell>
          <cell r="D903" t="str">
            <v>un</v>
          </cell>
        </row>
        <row r="904">
          <cell r="B904" t="str">
            <v>8.7.103</v>
          </cell>
          <cell r="C904" t="str">
            <v xml:space="preserve">SUMINISTRO DE BALA FLUORESCENTE DE 1X26 W 120 V, CON BALASTO MAGNÉTICO, ELEMENTOS EMPOTRADOS PARA UN BOMBILLO T-4 DE 26W. A 120 V 2200 °K. REFLECTOR EN ALUMINIO BRILLADO, CON ACABADO EN PINTURA ELECTROSTÁTICA Y VIDRIO TEMPLADO OPALIZADO HERMÉTICO. </v>
          </cell>
          <cell r="D904" t="str">
            <v>un</v>
          </cell>
        </row>
        <row r="905">
          <cell r="B905" t="str">
            <v>8.7.104</v>
          </cell>
          <cell r="C905" t="str">
            <v xml:space="preserve">SUMINISTRO DE BALA FLUORESCENTE DE 2X26 W 120 V, CON BALASTO MAGNÉTICO, ELEMENTOS EMPOTRADOS PARA DOS BOMBILLO T-4 DE 26W. A 120 V 2200 °K. REFLECTOR EN ALUMINIO BRILLADO, CON ACABADO EN PINTURA ELECTROSTÁTICA Y VIDRIO TEMPLADO OPALIZADO HERMÉTICO. </v>
          </cell>
          <cell r="D905" t="str">
            <v>un</v>
          </cell>
        </row>
        <row r="906">
          <cell r="B906" t="str">
            <v>8.7.02</v>
          </cell>
          <cell r="C906" t="str">
            <v>ALUMBRADO AULA MÚLTIPLE</v>
          </cell>
        </row>
        <row r="907">
          <cell r="B907" t="str">
            <v>8.7.105</v>
          </cell>
          <cell r="C907" t="str">
            <v>SUMINISTRO E INSTALACIÓN DE PROYECTOR DE VAPOR DE METAL HALIDE 250 W 208 V TIPO INDULUX WA ROY ALPHA O EQUIVALENTE, INCLUYENDO COFRE, FUSIBLES, BOMBILLO MH 250 W TUBULAR CLARO Y CONDUCTOR 2#10 AWG ENCAUCHETADO DESDE LA CAJA DE DERIVACIÓN HASTA EL COFRE DE</v>
          </cell>
          <cell r="D907" t="str">
            <v>un</v>
          </cell>
        </row>
        <row r="908">
          <cell r="B908" t="str">
            <v>8.7.03</v>
          </cell>
          <cell r="C908" t="str">
            <v>ALUMBRADO EXTERIOR Y CANCHAS</v>
          </cell>
        </row>
        <row r="909">
          <cell r="B909" t="str">
            <v>8.7.04</v>
          </cell>
          <cell r="C909" t="str">
            <v>SUMINISTRO E INSTALACIÓN DE LÁMPARAS DE VAPOR DE DESCARGA DE LAS SIGUIENTES ESPECIFICACIONES:</v>
          </cell>
        </row>
        <row r="910">
          <cell r="B910" t="str">
            <v>8.7.05</v>
          </cell>
          <cell r="C910" t="str">
            <v>ALUMBRADO FACHADAS Y EXTERIORES</v>
          </cell>
        </row>
        <row r="911">
          <cell r="B911" t="str">
            <v>8.7.106</v>
          </cell>
          <cell r="C911" t="str">
            <v>SUMINISTRO E INSTALACIÓN DE LUMINARIA DE VAPOR DE SODIO 150 W 208 V TIPO RRA HERMÉTICO DE MONTAJE ESCUALIZABLE DE ROY ALPHA O EQUIVALENTE, INCLUYENDO COFRE, FUSIBLES, BOMBILLO NA 150W TUBULAR CLARO Y CONDUCTOR 2#10 AWG ENCAUCHETADO DESDE LA CAJA DE DERIVA</v>
          </cell>
          <cell r="D911" t="str">
            <v>un</v>
          </cell>
        </row>
        <row r="912">
          <cell r="B912" t="str">
            <v>8.7.06</v>
          </cell>
          <cell r="C912" t="str">
            <v>ALUMBRADO CANCHAS</v>
          </cell>
        </row>
        <row r="913">
          <cell r="B913" t="str">
            <v>8.7.107</v>
          </cell>
          <cell r="C913" t="str">
            <v>SUMINISTRO E INSTALACIÓN DE LUMINARIA DE VAPOR DE SODIO 250 W 208 V TIPO CALIMA 1I DE ROY ALPHA O SIMILAR, INCLUYENDO COFRE, FUSIBLES, BOMBILLO DE SODIO 250 W TUBULAR CLARO PARA ALUMBRADO DE CANCHAS.</v>
          </cell>
          <cell r="D913" t="str">
            <v>un</v>
          </cell>
        </row>
        <row r="914">
          <cell r="B914" t="str">
            <v>8.7.07</v>
          </cell>
          <cell r="C914" t="str">
            <v>ALUMBRADO EXTERIORES</v>
          </cell>
        </row>
        <row r="915">
          <cell r="B915" t="str">
            <v>8.7.108</v>
          </cell>
          <cell r="C915" t="str">
            <v>SALIDA PARA LUMINARIA DE  70 W 208 V EQUIVALENTE PARA ALUMBRADO EN PISO</v>
          </cell>
          <cell r="D915" t="str">
            <v>un</v>
          </cell>
        </row>
        <row r="916">
          <cell r="B916" t="str">
            <v>8.7.08</v>
          </cell>
          <cell r="C916" t="str">
            <v>LAMPARAS DE EMERGENCIA PARA EVACUACIÓN</v>
          </cell>
        </row>
        <row r="917">
          <cell r="B917" t="str">
            <v>8.7.109</v>
          </cell>
          <cell r="C917" t="str">
            <v>SUMINISTRO DE LAMPARA DE EMERGENCIA POR BATERÍA CON DOS BOMBILLOS HALÓGENOS DE 5.4 W 12 VDC TIPO ELM2 DE LITHONIA O EQUIVALENTE</v>
          </cell>
          <cell r="D917" t="str">
            <v>un</v>
          </cell>
        </row>
        <row r="918">
          <cell r="B918" t="str">
            <v>8.7.110</v>
          </cell>
          <cell r="C918" t="str">
            <v>SUMINISTRO COMBO DE AVISO Y LÁMPARA DE EMERGENCIA CON BATERÍAS DE 120 VAC DE LITHONIA O EQUIVALENTE.</v>
          </cell>
          <cell r="D918" t="str">
            <v>un</v>
          </cell>
        </row>
        <row r="919">
          <cell r="B919" t="str">
            <v>09</v>
          </cell>
          <cell r="C919" t="str">
            <v>PAÑETES</v>
          </cell>
        </row>
        <row r="920">
          <cell r="B920" t="str">
            <v>09-01</v>
          </cell>
          <cell r="C920" t="str">
            <v>PAÑETES</v>
          </cell>
        </row>
        <row r="921">
          <cell r="B921" t="str">
            <v>09-01-010</v>
          </cell>
          <cell r="C921" t="str">
            <v>PAÑETE LISO E: 0.02 M. EN MORTERO 1:4 PARA MUROS INTERIORES; INCLUYE FILOS Y DILATACIONES</v>
          </cell>
          <cell r="D921" t="str">
            <v>M2</v>
          </cell>
        </row>
        <row r="922">
          <cell r="B922" t="str">
            <v>09-01-011</v>
          </cell>
          <cell r="C922" t="str">
            <v>PAÑETE LISO E: 0.02 M. IMPERMEABILIZADO INTEGRALMENTE PARA TANQUE DE AGUA EN MORTERO 1:4, INCLUYE FILOS Y DILATACIONES</v>
          </cell>
          <cell r="D922" t="str">
            <v>M2</v>
          </cell>
        </row>
        <row r="923">
          <cell r="B923" t="str">
            <v>09-01-020</v>
          </cell>
          <cell r="C923" t="str">
            <v>IMPERMEABILIZACION  SUPERFICIAL MURO/PISO CON SELLOTOC GRIS O EQUIVALENTE EN DOS CAPAS DE 1 MM PARA BAÑOS Y COCINAS</v>
          </cell>
          <cell r="D923" t="str">
            <v>M2</v>
          </cell>
        </row>
        <row r="924">
          <cell r="B924" t="str">
            <v>10</v>
          </cell>
          <cell r="C924" t="str">
            <v>PISOS</v>
          </cell>
        </row>
        <row r="925">
          <cell r="B925" t="str">
            <v>10-01</v>
          </cell>
          <cell r="C925" t="str">
            <v>PISOS EN CONCRETO</v>
          </cell>
        </row>
        <row r="926">
          <cell r="B926" t="str">
            <v>10-01-010</v>
          </cell>
          <cell r="C926" t="str">
            <v>PISO EN CONCRETO CON ACABADO TIPO INDUSTRIAL, ESMALTADO, ENDURECIDO Y DILATADO, DE ESPESOR E=5CM, CON MALLA DE REFUERZO Y DILATACION EN ALUMINIO 1.20 X 1.20,  PARA  CUARTOS TECNICOS</v>
          </cell>
          <cell r="D926" t="str">
            <v>M2</v>
          </cell>
        </row>
        <row r="927">
          <cell r="B927" t="str">
            <v>10-02</v>
          </cell>
          <cell r="C927" t="str">
            <v>PISOS EN CERAMICA</v>
          </cell>
        </row>
        <row r="928">
          <cell r="B928" t="str">
            <v>10-02-010</v>
          </cell>
          <cell r="C928" t="str">
            <v>CERÁMICA BLANCA 20.5 X 20.5 CM (INCLUYE PEGA, BISELADA, EMBOQUILLADA)</v>
          </cell>
          <cell r="D928" t="str">
            <v>M2</v>
          </cell>
        </row>
        <row r="929">
          <cell r="B929" t="str">
            <v>10-02-030</v>
          </cell>
          <cell r="C929" t="str">
            <v>BORDILLO PARA DUCHAS EN CONCRETO  0.05X0.20 M FORRADO EN GRANO PULIDO BLANCO HUILA DE ALFA O EQUIVALENTE</v>
          </cell>
          <cell r="D929" t="str">
            <v>ML</v>
          </cell>
        </row>
        <row r="930">
          <cell r="B930" t="str">
            <v>10-03</v>
          </cell>
          <cell r="C930" t="str">
            <v>PISOS EN GRANO</v>
          </cell>
        </row>
        <row r="931">
          <cell r="B931" t="str">
            <v>10-03-010</v>
          </cell>
          <cell r="C931" t="str">
            <v>PISO EN GRAVILLA LAVADA FUNDIDO EN SITIO CON FONDO BLANCO PARA RAMPAS</v>
          </cell>
          <cell r="D931" t="str">
            <v>M2</v>
          </cell>
        </row>
        <row r="932">
          <cell r="B932" t="str">
            <v>10-03-020</v>
          </cell>
          <cell r="C932" t="str">
            <v>PISO EN GRAVILLA SUELTA E: 0.07 M. EN TERRAZAS SEGUNDO PISO.</v>
          </cell>
          <cell r="D932" t="str">
            <v>M2</v>
          </cell>
        </row>
        <row r="933">
          <cell r="B933" t="str">
            <v>10-05</v>
          </cell>
          <cell r="C933" t="str">
            <v>PISOS EPOXICOS</v>
          </cell>
        </row>
        <row r="934">
          <cell r="B934" t="str">
            <v>10-05-020</v>
          </cell>
          <cell r="C934" t="str">
            <v>PISO EN CONCRETO ENDURECIDO. MORTERO 1:4 E: 0.05 M Y PREPARACION DE SUPERFICIE CON ENDURECEDOR DE QUARZO TIPO SIKAFLOOR 3 QUARTZTOP O EQUIVALENTE.</v>
          </cell>
          <cell r="D934" t="str">
            <v>M2</v>
          </cell>
        </row>
        <row r="935">
          <cell r="B935" t="str">
            <v>11</v>
          </cell>
          <cell r="C935" t="str">
            <v>CUBIERTAS, IMPERMEABILIZACIONES Y CIELOS</v>
          </cell>
        </row>
        <row r="936">
          <cell r="B936" t="str">
            <v>11-01</v>
          </cell>
          <cell r="C936" t="str">
            <v>CUBIERTAS METALICAS</v>
          </cell>
        </row>
        <row r="937">
          <cell r="B937" t="str">
            <v>11-01-010</v>
          </cell>
          <cell r="C937" t="str">
            <v>CUBIERTA HUNTER DOUGLAS SENCILLA REF. 500C EN ALUZINC CALIBRE 24 PINTADO UNA SOLA CARA COLOR REF. BLANCO NIEVE O EQUIVALENTE MEDIDA EN DESARROLLO</v>
          </cell>
          <cell r="D937" t="str">
            <v>M2</v>
          </cell>
        </row>
        <row r="938">
          <cell r="B938" t="str">
            <v>11-02</v>
          </cell>
          <cell r="C938" t="str">
            <v>CANOAS Y RUANAS</v>
          </cell>
        </row>
        <row r="939">
          <cell r="B939" t="str">
            <v>11-02-010</v>
          </cell>
          <cell r="C939" t="str">
            <v>SUMINISTRO E INSTALACION FLASHING PARA CANALES AULAS D=1.20 EN LAMINA GALVANIZADA CAL.18 CON ANTICORROSIVO Y PINTURA COLOR REF. BLANCO RAL 9010</v>
          </cell>
          <cell r="D939" t="str">
            <v>ML</v>
          </cell>
        </row>
        <row r="940">
          <cell r="B940" t="str">
            <v>11-02-011</v>
          </cell>
          <cell r="C940" t="str">
            <v>SUMINISTRO E INSTALACION FLASHING PARA CANALES CIRE D=1.20 EN LAMINA GALVANIZADA CAL.18 CON ANTICORROSIVO Y PINTURA</v>
          </cell>
          <cell r="D940" t="str">
            <v>ML</v>
          </cell>
        </row>
        <row r="941">
          <cell r="B941" t="str">
            <v>11-02-020</v>
          </cell>
          <cell r="C941" t="str">
            <v xml:space="preserve">SUMINISTRO E INSTALACION FLASHING CIRE PARA REMATES CUBIERTA Y PARAPETOS  D=0.23 EN LAMINA GALVANIZADA CAL.18 CON ANTICORROSIVO Y PINTURA </v>
          </cell>
          <cell r="D941" t="str">
            <v>ML</v>
          </cell>
        </row>
        <row r="942">
          <cell r="B942" t="str">
            <v>11-02-021</v>
          </cell>
          <cell r="C942" t="str">
            <v xml:space="preserve">SUMINISTRO E INSTALACION FLASHING CIRE PARA REMATES CUBIERTA Y PARAPETOS  D=0.16 EN LAMINA GALVANIZADA CAL.18 CON ANTICORROSIVO Y PINTURA </v>
          </cell>
          <cell r="D942" t="str">
            <v>ML</v>
          </cell>
        </row>
        <row r="943">
          <cell r="B943" t="str">
            <v>11-02-022</v>
          </cell>
          <cell r="C943" t="str">
            <v xml:space="preserve">SUMINISTRO E INSTALACION FLASHING AULAS PARA EMPATE CANALES Y CUBIERTAS  D=0.32 EN LAMINA GALVANIZADA CAL.18 CON ANTICORROSIVO Y PINTURA </v>
          </cell>
          <cell r="D943" t="str">
            <v>ML</v>
          </cell>
        </row>
        <row r="944">
          <cell r="B944" t="str">
            <v>11-02-023</v>
          </cell>
          <cell r="C944" t="str">
            <v xml:space="preserve">SUMINISTRO E INSTALACION FLASHING AULAS PARA EMPATE CUBIERTA METALICA Y ALEROS  D=0.16 EN LAMINA GALVANIZADA CAL.18 CON ANTICORROSIVO Y PINTURA </v>
          </cell>
          <cell r="D944" t="str">
            <v>ML</v>
          </cell>
        </row>
        <row r="945">
          <cell r="B945" t="str">
            <v>11-02-030</v>
          </cell>
          <cell r="C945" t="str">
            <v>REJILLA METÁLICA, SOSCO, D=4" PARA CANALES CUBIERTAS</v>
          </cell>
          <cell r="D945" t="str">
            <v>UN</v>
          </cell>
        </row>
        <row r="946">
          <cell r="B946" t="str">
            <v>11-03</v>
          </cell>
          <cell r="C946" t="str">
            <v>IMPERMEABILIZACIONES</v>
          </cell>
        </row>
        <row r="947">
          <cell r="B947" t="str">
            <v>11-03-010</v>
          </cell>
          <cell r="C947" t="str">
            <v>MANTO REAL ADHESIVO CON REFUERZO EN FIBRA DE VIDRIO REF. MS TIPO EDIL ANDINA O EQUIVALENTE</v>
          </cell>
          <cell r="D947" t="str">
            <v>M2</v>
          </cell>
        </row>
        <row r="948">
          <cell r="B948" t="str">
            <v>11-03-020</v>
          </cell>
          <cell r="C948" t="str">
            <v>IMPERMEABILIZACION  SUPERFICIAL MURO/PISO CON SELLOTOC GRIS O EQUIVALENTE EN DOS CAPAS DE 1 MM</v>
          </cell>
          <cell r="D948" t="str">
            <v>M2</v>
          </cell>
        </row>
        <row r="949">
          <cell r="B949" t="str">
            <v>11-03-050</v>
          </cell>
          <cell r="C949" t="str">
            <v>SISTEMA DE MEMBRANA EN PVC REFORZADA EN POLIESTER REF. SIKAPLAN 12 G CO + GEOTEXTIL PP 1800 DE SIKA O EQUIVALENTE. INCLUYE FIJACION LATERAL DEL SISTEMA Y EMBOQUILLADOS DE LOS DESAGÜES.</v>
          </cell>
          <cell r="D949" t="str">
            <v>M2</v>
          </cell>
        </row>
        <row r="950">
          <cell r="B950" t="str">
            <v>11-03-060</v>
          </cell>
          <cell r="C950" t="str">
            <v>REJILLA DE PISO EN ALUMINIO REF. VG 30 X 30 CM DE COLREJILLAS O EQUIVALENTE PARA TERRAZAS EN SEGUNDO PISO</v>
          </cell>
          <cell r="D950" t="str">
            <v>UN</v>
          </cell>
        </row>
        <row r="951">
          <cell r="B951" t="str">
            <v>12</v>
          </cell>
          <cell r="C951" t="str">
            <v>CARPINTERIA METALICA</v>
          </cell>
        </row>
        <row r="952">
          <cell r="B952" t="str">
            <v>12-01</v>
          </cell>
          <cell r="C952" t="str">
            <v>PASAMANOS Y ESCALERAS</v>
          </cell>
        </row>
        <row r="953">
          <cell r="B953" t="str">
            <v>12-01-010</v>
          </cell>
          <cell r="C953" t="str">
            <v>PASAMANOS PARA CIRCULACIONES. TUBULARES HORIZONTALES + TUBULRES VERTICALES. INCLUYE ANTICORROSIVO + PINTURA DE ACABADO</v>
          </cell>
          <cell r="D953" t="str">
            <v>ML</v>
          </cell>
        </row>
        <row r="954">
          <cell r="B954" t="str">
            <v>12-01-020</v>
          </cell>
          <cell r="C954" t="str">
            <v>PASAMANOS PARA ESCALERAS. TUBULARES HORIZONTALES + TUBULRES VERTICALES. INCLUYE ANTICORROSIVO + PINTURA DE ACABADO</v>
          </cell>
          <cell r="D954" t="str">
            <v>ML</v>
          </cell>
        </row>
        <row r="955">
          <cell r="B955" t="str">
            <v>12-01-030</v>
          </cell>
          <cell r="C955" t="str">
            <v>PASAMANOS PARA ESCALERAS. TUBULAR ADOSADO AL MURO EN BLOQUE. INCLUYE ANTICORROSIVO + PINTURA DE ACABADO + PLATINAS Y ANCLAJES A MURO</v>
          </cell>
          <cell r="D955" t="str">
            <v>ML</v>
          </cell>
        </row>
        <row r="956">
          <cell r="B956" t="str">
            <v>12-01-040</v>
          </cell>
          <cell r="C956" t="str">
            <v>ESCALERA DE GATO EN TUBULARES METALICOS Ø 1". INCLUYE ANCLAJE A LOS MUROS</v>
          </cell>
          <cell r="D956" t="str">
            <v>ML</v>
          </cell>
        </row>
        <row r="957">
          <cell r="B957" t="str">
            <v>12-02</v>
          </cell>
          <cell r="C957" t="str">
            <v>PUERTAS Y VENTANAS</v>
          </cell>
        </row>
        <row r="958">
          <cell r="B958" t="str">
            <v>12-02-010</v>
          </cell>
          <cell r="C958" t="str">
            <v>MARCO + ALA AULAS PRIMER PISO (1.20X3.08 M). MARCO EN LAMINA METALICA CR CAL. 18 + ALA ENTAMBORADA ARQUITECTONICA DE PIZANO O EQUIVALENTE PINTADOS CON ANTICORROSIVO Y PINTURA LACA (PT_06A)</v>
          </cell>
          <cell r="D958" t="str">
            <v>UN</v>
          </cell>
        </row>
        <row r="959">
          <cell r="B959" t="str">
            <v>12-02-011</v>
          </cell>
          <cell r="C959" t="str">
            <v>MARCO + ALA AULAS PRIMER PISO (1.20X3.48 M). MARCO EN LAMINA METALICA CR CAL. 18 + ALA ENTAMBORADA ARQUITECTONICA DE PIZANO O EQUIVALENTE PINTADOS CON ANTICORROSIVO Y PINTURA LACA (PT_06B)</v>
          </cell>
          <cell r="D959" t="str">
            <v>UN</v>
          </cell>
        </row>
        <row r="960">
          <cell r="B960" t="str">
            <v>12-02-020</v>
          </cell>
          <cell r="C960" t="str">
            <v>MARCO + ALA AULAS SEGUNDO PISO (1.20X3.03 M). MARCO EN LAMINA METALICA CR CAL. 18 + ALA ENTAMBORADA ARQUITECTONICA DE PIZANO O EQUIVALENTE PINTADOS CON ANTICORROSIVO Y PINTURA LACA (PT_017)</v>
          </cell>
          <cell r="D960" t="str">
            <v>UN</v>
          </cell>
        </row>
        <row r="961">
          <cell r="B961" t="str">
            <v>12-02-021</v>
          </cell>
          <cell r="C961" t="str">
            <v>MARCO + ALA AULAS SEGUNDO PISO (1.20X4.40 M). MARCO EN LAMINA METALICA CR CAL. 18 + ALA ENTAMBORADA ARQUITECTONICA DE PIZANO O EQUIVALENTE PINTADOS CON ANTICORROSIVO Y PINTURA LACA (PT_017A)</v>
          </cell>
          <cell r="D961" t="str">
            <v>UN</v>
          </cell>
        </row>
        <row r="962">
          <cell r="B962" t="str">
            <v>12-02-030</v>
          </cell>
          <cell r="C962" t="str">
            <v>MARCO + ALA AULAS PREESCOLAR (1.21X2.05 M). MARCO EN LAMINA METALICA CR CAL. 18 + ALA ENTAMBORADA ARQUITECTONICA PIZANO O EQUIVALENTE PINTADOS CON ANTICORROSIVO Y PINTURA LACA COLOR (PT_03)</v>
          </cell>
          <cell r="D962" t="str">
            <v>UN</v>
          </cell>
        </row>
        <row r="963">
          <cell r="B963" t="str">
            <v>12-02-040</v>
          </cell>
          <cell r="C963" t="str">
            <v>MARCO + ALA CIRE (0.80X4.45 M). MARCO EN LAMINA METALICA CR CAL. 18 + ALA ENTAMBORADA ARQUITECTONICA PIZANO O EQUIVALENTE PINTADOS CON ANTICORROSIVO Y PINTURA LACA COLOR (PT_01A)</v>
          </cell>
          <cell r="D963" t="str">
            <v>UN</v>
          </cell>
        </row>
        <row r="964">
          <cell r="B964" t="str">
            <v>12-02-041</v>
          </cell>
          <cell r="C964" t="str">
            <v>MARCO + ALA CIRE (0.80X3.08 M). MARCO EN LAMINA METALICA CR CAL. 18 + ALA ENTAMBORADA ARQUITECTONICA PIZANO O EQUIVALENTE PINTADOS CON ANTICORROSIVO Y PINTURA LACA COLOR (PT_01B)</v>
          </cell>
          <cell r="D964" t="str">
            <v>UN</v>
          </cell>
        </row>
        <row r="965">
          <cell r="B965" t="str">
            <v>12-02-042</v>
          </cell>
          <cell r="C965" t="str">
            <v>MARCO + ALA CIRE (0.80X3.48 M). MARCO EN LAMINA METALICA CR CAL. 18 + ALA ENTAMBORADA ARQUITECTONICA PIZANO O EQUIVALENTE PINTADOS CON ANTICORROSIVO Y PINTURA LACA COLOR (PT_01C)</v>
          </cell>
          <cell r="D965" t="str">
            <v>UN</v>
          </cell>
        </row>
        <row r="966">
          <cell r="B966" t="str">
            <v>12-02-050</v>
          </cell>
          <cell r="C966" t="str">
            <v>MARCO + ALA PARA DEPÓSITOS (1.00X4.45 M). MARCO EN LAMINA METALICA CR CAL. 18 + ALA ENTAMBORADA ARQUITECTONICA PIZANO O EQUIVALENTE PINTADOS CON ANTICORROSIVO Y PINTURA LACA (PT_02A)</v>
          </cell>
          <cell r="D966" t="str">
            <v>UN</v>
          </cell>
        </row>
        <row r="967">
          <cell r="B967" t="str">
            <v>12-02-051</v>
          </cell>
          <cell r="C967" t="str">
            <v>MARCO + ALA PARA DEPÓSITOS (1.00X3.95 M). MARCO EN LAMINA METALICA CR CAL. 18 + ALA ENTAMBORADA ARQUITECTONICA PIZANO O EQUIVALENTE PINTADOS CON ANTICORROSIVO Y PINTURA LACA (PT_02B)</v>
          </cell>
          <cell r="D967" t="str">
            <v>UN</v>
          </cell>
        </row>
        <row r="968">
          <cell r="B968" t="str">
            <v>12-02-052</v>
          </cell>
          <cell r="C968" t="str">
            <v>MARCO + ALA PARA DEPÓSITOS (1.00X3.08 M). MARCO EN LAMINA METALICA CR CAL. 18 + ALA ENTAMBORADA ARQUITECTONICA PIZANO O EQUIVALENTE PINTADOS CON ANTICORROSIVO Y PINTURA LACA (PT_02C)</v>
          </cell>
          <cell r="D968" t="str">
            <v>UN</v>
          </cell>
        </row>
        <row r="969">
          <cell r="B969" t="str">
            <v>12-02-060</v>
          </cell>
          <cell r="C969" t="str">
            <v>MARCO + ALA BAÑOS PRIVADOS Y PORTERÍA (0.73X2.11 M). MARCO EN LAMINA METALICA CR CAL. 18 + ALA ENTAMBORADA ARQUITECTONICA PIZANO O EQUIVALENTE PINTADOS CON ANTICORROSIVO Y PINTURA LACA (PT_019)</v>
          </cell>
          <cell r="D969" t="str">
            <v>UN</v>
          </cell>
        </row>
        <row r="970">
          <cell r="B970" t="str">
            <v>12-02-070</v>
          </cell>
          <cell r="C970" t="str">
            <v>MARCOS + ALAS PLEGABLES PARA LUDOTECA PREESCOLAR (7.11X2.05 M). MARCO EN LAMINA METALICA CR CAL. 18 + ALAS ENTAMBORADAS ARQUITECTONICA PIZANO O EQUIVALENTE PINTADOS CON ANTICORROSIVO Y PINTURA LACA (PT_04)</v>
          </cell>
          <cell r="D970" t="str">
            <v>UN</v>
          </cell>
        </row>
        <row r="971">
          <cell r="B971" t="str">
            <v>12-02-080</v>
          </cell>
          <cell r="C971" t="str">
            <v xml:space="preserve">MARCO + ALA EN LÁMINAS PLEGADAS CUARTOS TECNICOS DEBAJO DE LAS ESCALERAS (1.20X3.08 M). MARCO Y ALA EN LAMINA METALICA CR CAL. 18 PINTADOS CON ANTICORROSIVO Y PINTURA LACA (PT_08) </v>
          </cell>
          <cell r="D971" t="str">
            <v>UN</v>
          </cell>
        </row>
        <row r="972">
          <cell r="B972" t="str">
            <v>12-02-100</v>
          </cell>
          <cell r="C972" t="str">
            <v>CONJUNTO DE PARAL LATERAL Y PUERTA EN LÁMINA CR 18 CON PINTURA ELECTROESTÁTICA RAL 9002 PARA SANITARIOS. ALA DE A: 0.65 M X H: 1.80. INCLUYE FIJACIONES AL PISO Y A LAS DIVISIONES</v>
          </cell>
          <cell r="D972" t="str">
            <v>UN</v>
          </cell>
        </row>
        <row r="973">
          <cell r="B973" t="str">
            <v>12-02-110</v>
          </cell>
          <cell r="C973" t="str">
            <v>CONJUNTO DE PARAL LATERAL Y PUERTA EN LÁMINA CR 18 CON PINTURA ELECTROESTÁTICA RAL 9002 PARA SANITARIOS DE DISCAPACITADOS. ALA DE A: 0.90 M X H: 1.80. INCLUYE FIJACIONES AL PISO Y A LAS DIVISIONES</v>
          </cell>
          <cell r="D973" t="str">
            <v>UN</v>
          </cell>
        </row>
        <row r="974">
          <cell r="B974" t="str">
            <v>12-02-120</v>
          </cell>
          <cell r="C974" t="str">
            <v>MARCO Y ALAS PUERTA ENTRADA TANQUES DE RESERVA Y BOMBAS (1.90X1.70 M.). MARCO EN LAMINA METALICA CR CAL. 18 + ALA ENTAMBORADA ARQUITECTONICA PIZANO O EQUIVALENTE PINTADO CON ANTICORROSIVO Y PINTURA LACA COLOR REF. RAL 9002 (PT_020)</v>
          </cell>
          <cell r="D974" t="str">
            <v>UN</v>
          </cell>
        </row>
        <row r="975">
          <cell r="B975" t="str">
            <v>12-02-130</v>
          </cell>
          <cell r="C975" t="str">
            <v>MARCO + ALA (1.00X3.08 M). MARCO EN LAMINA METALICA CR CAL. 18 + ALA ENTAMBORADA ARQUITECTONICA PIZANO O EQUIVALENTE PINTADOS CON ANTICORROSIVO Y PINTURA LACA  (PT_012)</v>
          </cell>
          <cell r="D975" t="str">
            <v>UN</v>
          </cell>
        </row>
        <row r="976">
          <cell r="B976" t="str">
            <v>12-02-140</v>
          </cell>
          <cell r="C976" t="str">
            <v>MARCO + ALAS (1.33X3.08 M). MARCO EN LAMINA METALICA CR CAL. 18 + ALAS ENTAMBORADAS ARQUITECTONICA PIZANO O EQUIVALENTE PINTADOS CON ANTICORROSIVO Y PINTURA LACA COLOR (PT_011)</v>
          </cell>
          <cell r="D976" t="str">
            <v>UN</v>
          </cell>
        </row>
        <row r="977">
          <cell r="B977" t="str">
            <v>12-02-150</v>
          </cell>
          <cell r="C977" t="str">
            <v>MARCO + ALA CON LÁMINAS PLEGADAS (1.00X2.93 M). MARCO Y ALA EN LAMINA METALICA CR CAL. 18 PINTADOS CON ANTICORROSIVO Y PINTURA LACA (PT_014)</v>
          </cell>
          <cell r="D977" t="str">
            <v>UN</v>
          </cell>
        </row>
        <row r="978">
          <cell r="B978" t="str">
            <v>12-02-160</v>
          </cell>
          <cell r="C978" t="str">
            <v>MARCO + ALA CON LÁMINAS PLEGADAS (1.00X3.08 M). MARCO Y ALA EN LAMINA METALICA CR CAL. 18 PINTADOS CON ANTICORROSIVO Y PINTURA LACA (PT_015)</v>
          </cell>
          <cell r="D978" t="str">
            <v>UN</v>
          </cell>
        </row>
        <row r="979">
          <cell r="B979" t="str">
            <v>12-02-170</v>
          </cell>
          <cell r="C979" t="str">
            <v>MARCO + ALA (0.91X2.98 M). MARCO EN LAMINA METALICA CR CAL. 18 + ALA ENTAMBORADA ARQUITECTONICA PIZANO O EQUIVALENTE PINTADOS CON ANTICORROSIVO Y PINTURA LACA (PT_016)</v>
          </cell>
          <cell r="D979" t="str">
            <v>UN</v>
          </cell>
        </row>
        <row r="980">
          <cell r="B980" t="str">
            <v>12-02-180</v>
          </cell>
          <cell r="C980" t="str">
            <v>MARCO + ALA (0.85X4.40 M). MARCO EN LAMINA METALICA CR CAL. 18 + ALA ENTAMBORADA ARQUITECTONICA PIZANO O EQUIVALENTE PINTADOS CON ANTICORROSIVO Y PINTURA LACA (PT_018)</v>
          </cell>
          <cell r="D980" t="str">
            <v>UN</v>
          </cell>
        </row>
        <row r="981">
          <cell r="B981" t="str">
            <v>12-02-190</v>
          </cell>
          <cell r="C981" t="str">
            <v>MARCO + REJA (2.17X2.05 M). MARCO Y REJA EN LAMINA METALICA CR CAL. 18 PINTADOS CON ANTICORROSIVO Y PINTURA LACA (PT_05)</v>
          </cell>
          <cell r="D981" t="str">
            <v>UN</v>
          </cell>
        </row>
        <row r="982">
          <cell r="B982" t="str">
            <v>12-02-200</v>
          </cell>
          <cell r="C982" t="str">
            <v>MARCO + REJA (1.62X3.08 M). MARCO Y REJA EN LAMINA METALICA CR CAL. 18 PINTADOS CON ANTICORROSIVO Y PINTURA LACA (PT_07)</v>
          </cell>
          <cell r="D982" t="str">
            <v>UN</v>
          </cell>
        </row>
        <row r="983">
          <cell r="B983" t="str">
            <v>12-02-210</v>
          </cell>
          <cell r="C983" t="str">
            <v>MARCO + ALA (1.00X2.40 M). MARCO EN LAMINA METALICA CR CAL. 18 + ALA ENTAMBORADA ARQUITECTONICA PIZANO O EQUIVALENTE PINTADOS CON ANTICORROSIVO Y PINTURA LACA (PT_09)</v>
          </cell>
          <cell r="D983" t="str">
            <v>UN</v>
          </cell>
        </row>
        <row r="984">
          <cell r="B984" t="str">
            <v>12-02-220</v>
          </cell>
          <cell r="C984" t="str">
            <v>MARCO + ALA (0.80X2.40 M). MARCO EN LAMINA METALICA CR CAL. 18 + ALA ENTAMBORADA ARQUITECTONICA PIZANO O EQUIVALENTE PINTADOS CON ANTICORROSIVO Y PINTURA LACA (PT_010)</v>
          </cell>
          <cell r="D984" t="str">
            <v>UN</v>
          </cell>
        </row>
        <row r="985">
          <cell r="B985" t="str">
            <v>12-02-230</v>
          </cell>
          <cell r="C985" t="str">
            <v>CONJUNTO MARCO + ALA + LAMINAS PLEGADAS (1.00X3.08 M).  MARCO + ALA + LAMINAS PLEGADAS LAMINA METALICA CR CAL. 18 PINTADOS CON ANTICORROSIVO Y PINTURA LACA (PT_021)</v>
          </cell>
          <cell r="D985" t="str">
            <v>UN</v>
          </cell>
        </row>
        <row r="986">
          <cell r="B986" t="str">
            <v>12-02-240</v>
          </cell>
          <cell r="C986" t="str">
            <v>MARCO + ALA (1.00X1.00 M). MARCO EN LAMINA METALICA CR CAL. 18 + ALA ENTAMBORADA ARQUITECTONICA PIZANO O EQUIVALENTE PINTADOS CON ANTICORROSIVO Y PINTURA LACA (PT_022)</v>
          </cell>
          <cell r="D986" t="str">
            <v>UN</v>
          </cell>
        </row>
        <row r="987">
          <cell r="B987" t="str">
            <v>12-02-250</v>
          </cell>
          <cell r="C987" t="str">
            <v>PUERTA BATIENTE (1.02 X 2.00 M) EN ALUMINIO Y VIDRIO TEMPLADO 6 MM PARA DUCHAS EN PREESCOLAR</v>
          </cell>
          <cell r="D987" t="str">
            <v>UN</v>
          </cell>
        </row>
        <row r="988">
          <cell r="B988" t="str">
            <v>12-03</v>
          </cell>
          <cell r="C988" t="str">
            <v>VENTANERIA</v>
          </cell>
        </row>
        <row r="989">
          <cell r="B989" t="str">
            <v>12-03-010</v>
          </cell>
          <cell r="C989" t="str">
            <v xml:space="preserve">VENTANA REJA METALICA (1.78 X 1.08) PARA TIENDA ESCOLAR. TUBULARES DE 40 MM X 20 MM E: 0.8 MM BASCULANTE SEGÚN DETALLE ARQUITECTÓNICO </v>
          </cell>
          <cell r="D989" t="str">
            <v>UN</v>
          </cell>
        </row>
        <row r="990">
          <cell r="B990" t="str">
            <v>12-03-020</v>
          </cell>
          <cell r="C990" t="str">
            <v xml:space="preserve">PUERTA REJA METALICA (0.90 X 0.83) PARA TIENDA ESCOLAR. TUBULARES DE 40 MM X 20 MM E: 0.8 MM PIVOTANTE SEGÚN DETALLE ARQUITECTÓNICO </v>
          </cell>
          <cell r="D990" t="str">
            <v>UN</v>
          </cell>
        </row>
        <row r="991">
          <cell r="B991" t="str">
            <v>12-03-030</v>
          </cell>
          <cell r="C991" t="str">
            <v xml:space="preserve">VENTANA REJA METALICA (2.56 X 1.08) PARA TIENDA ESCOLAR. TUBULARES DE 40 MM X 20 MM E: 0.8 MM SEGÚN DETALLE ARQUITECTÓNICO </v>
          </cell>
          <cell r="D991" t="str">
            <v>UN</v>
          </cell>
        </row>
        <row r="992">
          <cell r="B992" t="str">
            <v>12-03-040</v>
          </cell>
          <cell r="C992" t="str">
            <v>VENTANA PORTERIA V_01 (1.54 X 0.95). CUERPOS FIJOS Y CORREDIZOS EN ALUMINIO ANODIZADO NATURAL, VIDRIO CRUDO.</v>
          </cell>
          <cell r="D992" t="str">
            <v>UN</v>
          </cell>
        </row>
        <row r="993">
          <cell r="B993" t="str">
            <v>12-03-050</v>
          </cell>
          <cell r="C993" t="str">
            <v>VENTANA BAÑO BIBLIOTECA V_02 (2.13 X 2.20). CUERPO FIJO EN ALUMINIO ANODIZADO NATURAL, VIDRIO CRUDO.</v>
          </cell>
          <cell r="D993" t="str">
            <v>UN</v>
          </cell>
        </row>
        <row r="994">
          <cell r="B994" t="str">
            <v>12-04</v>
          </cell>
          <cell r="C994" t="str">
            <v>OTROS</v>
          </cell>
        </row>
        <row r="995">
          <cell r="B995" t="str">
            <v>12-04-010</v>
          </cell>
          <cell r="C995" t="str">
            <v>SUMINISTRO E INSTALACIÓN DE SISTEMA DE FACHADA - DOS PERFILES DOBLADOS DE LÁMINA CR CAL 20 GALVANIZADO EN CALIENTE. INCLUYE ALFAJIAS, PERFILES Y SOPORTES MÉTALICOS; PINTADAS CON PINTURA POLIESTER SEGÚN DETALLES CY A1103 A CY A1106 - L: 3.00 M.</v>
          </cell>
          <cell r="D995" t="str">
            <v>UN</v>
          </cell>
        </row>
        <row r="996">
          <cell r="B996" t="str">
            <v>12-04-015</v>
          </cell>
          <cell r="C996" t="str">
            <v>SUMINISTRO E INSTALACIÓN DE SISTEMA DE FACHADA - UN PERFIL DOBLADO DE LÁMINA CR CAL 20 GALVANIZADO EN CALIENTE. INCLUYE ALFAJIAS, PERFILES Y SOPORTES MÉTALICOS; PINTADAS CON PINTURA POLIESTER SEGÚN DETALLES CY A1103 A CY A1106 - L: 3.00 M.</v>
          </cell>
          <cell r="D996" t="str">
            <v>UN</v>
          </cell>
        </row>
        <row r="997">
          <cell r="B997" t="str">
            <v>12-04-020</v>
          </cell>
          <cell r="C997" t="str">
            <v>REVESTIMIENTO METÁLICO EN LÁMINA CR.18 EN FRANJAS D=50 CM PARA ESCALERAS Y CUARTOS TÉCNICOS PINTADA CON ANTIOXIDANTE Y LACA EN VARIOS COLORES</v>
          </cell>
          <cell r="D997" t="str">
            <v>M2</v>
          </cell>
        </row>
        <row r="998">
          <cell r="B998" t="str">
            <v>13</v>
          </cell>
          <cell r="C998" t="str">
            <v>CARPINTERIA MADERA</v>
          </cell>
        </row>
        <row r="999">
          <cell r="B999" t="str">
            <v>13-01-010</v>
          </cell>
          <cell r="C999" t="str">
            <v>NO APLICA</v>
          </cell>
        </row>
        <row r="1000">
          <cell r="B1000" t="str">
            <v>14</v>
          </cell>
          <cell r="C1000" t="str">
            <v>ENCHAPES</v>
          </cell>
        </row>
        <row r="1001">
          <cell r="B1001" t="str">
            <v>14-01</v>
          </cell>
          <cell r="C1001" t="str">
            <v>ENCHAPES CERAMICOS</v>
          </cell>
        </row>
        <row r="1002">
          <cell r="B1002" t="str">
            <v>14-01-020</v>
          </cell>
          <cell r="C1002" t="str">
            <v>CERÁMICA BLANCA DE 20.5 X 20.5 PARA COCINA, LAVADO, ETC.  (INCLUYE PEGA, BISELADA, WIN DE REMATE EN ALUMINIO Y EMBOQUILLADA)</v>
          </cell>
          <cell r="D1002" t="str">
            <v>M2</v>
          </cell>
        </row>
        <row r="1003">
          <cell r="B1003" t="str">
            <v>14-03</v>
          </cell>
          <cell r="C1003" t="str">
            <v>TRATAMIENTO FACHADAS</v>
          </cell>
        </row>
        <row r="1004">
          <cell r="B1004" t="str">
            <v>14-03-010</v>
          </cell>
          <cell r="C1004" t="str">
            <v>LAVADO DE MUROS</v>
          </cell>
          <cell r="D1004" t="str">
            <v>M2</v>
          </cell>
        </row>
        <row r="1005">
          <cell r="B1005" t="str">
            <v>14-03-020</v>
          </cell>
          <cell r="C1005" t="str">
            <v>IMPERMEABILIZACION DE FACHADAS CON HIDROFUGO</v>
          </cell>
          <cell r="D1005" t="str">
            <v>M2</v>
          </cell>
        </row>
        <row r="1006">
          <cell r="B1006" t="str">
            <v>16</v>
          </cell>
          <cell r="C1006" t="str">
            <v>APARATOS SANITARIOS Y ACCESORIOS</v>
          </cell>
        </row>
        <row r="1007">
          <cell r="B1007" t="str">
            <v>16-01</v>
          </cell>
          <cell r="C1007" t="str">
            <v>ACCESORIOS</v>
          </cell>
        </row>
        <row r="1008">
          <cell r="B1008" t="str">
            <v>16-01-010</v>
          </cell>
          <cell r="C1008" t="str">
            <v>PROTECTOR PARA PAPEL HIGIÉNICO, ACERO INOXIDABLE SATINADO, CIERRE CON LLAVE, CAPACIDAD 200-400M.</v>
          </cell>
          <cell r="D1008" t="str">
            <v>UN</v>
          </cell>
        </row>
        <row r="1009">
          <cell r="B1009" t="str">
            <v>16-01-020</v>
          </cell>
          <cell r="C1009" t="str">
            <v>DISPENSADOR DE JABON LIQUIDO EN ACERO INOXIDABLE, 1.2 LIT. TIPO PUSH DE SOBREPONER A PARED  REF. A-800-600 O EQUIVALENTE</v>
          </cell>
          <cell r="D1009" t="str">
            <v>UN</v>
          </cell>
        </row>
        <row r="1010">
          <cell r="B1010" t="str">
            <v>16-01-040</v>
          </cell>
          <cell r="C1010" t="str">
            <v>BARRA DE SEGURIDAD PARA DISCAPACITADOS 18" DE Ø 1 .1/4" REF. AA-A500ST-18   O EQUIVALENTE, EN ACERO INOXIDABLE SATINADA</v>
          </cell>
          <cell r="D1010" t="str">
            <v>UN</v>
          </cell>
        </row>
        <row r="1011">
          <cell r="B1011" t="str">
            <v>16-01-050</v>
          </cell>
          <cell r="C1011" t="str">
            <v>TAPARREGISTRO PARA VALVULAS EN PVC</v>
          </cell>
          <cell r="D1011" t="str">
            <v>UN</v>
          </cell>
        </row>
        <row r="1012">
          <cell r="B1012" t="str">
            <v>16-01-060</v>
          </cell>
          <cell r="C1012" t="str">
            <v>JUEGO COMPLETO DE INCRUSTACIONES DE PORCELANA  4 PIEZAS REF. 00140, COLOR BLANCO 100, LINEA ALLEGRO CORONA O  EQUIVALENTE</v>
          </cell>
          <cell r="D1012" t="str">
            <v>UN</v>
          </cell>
        </row>
        <row r="1013">
          <cell r="B1013" t="str">
            <v>16-01-070</v>
          </cell>
          <cell r="C1013" t="str">
            <v>REJILLA PARA PISO Ø 3" ALUMINIO</v>
          </cell>
          <cell r="D1013" t="str">
            <v>UN</v>
          </cell>
        </row>
        <row r="1014">
          <cell r="B1014" t="str">
            <v>16-02</v>
          </cell>
          <cell r="C1014" t="str">
            <v>APARATOS SANITARIOS</v>
          </cell>
        </row>
        <row r="1015">
          <cell r="B1015" t="str">
            <v>16-02-010</v>
          </cell>
          <cell r="C1015" t="str">
            <v>TAZA INSTITUCIONAL ADRIATICA REF. 01318100K COLOR 100 BLANCO, DE CORONA O EQUIVALENTE, CON ASIENTO INSTITUCIONAL COLOR BLANCO REF. 819020001</v>
          </cell>
          <cell r="D1015" t="str">
            <v>UN</v>
          </cell>
        </row>
        <row r="1016">
          <cell r="B1016" t="str">
            <v>16-02-020</v>
          </cell>
          <cell r="C1016" t="str">
            <v>SANITARIO PARA DISCAPACITADOS REF. AQUAJET CONFORT HEIGHT COLOR BLANCO DE CORONA O EQUIVALENTE, INCLUYE MUEBLE PLASTICO ALONGADO COLOR BLANCO (INLCUYE GRIFERIA)</v>
          </cell>
          <cell r="D1016" t="str">
            <v>UN</v>
          </cell>
        </row>
        <row r="1017">
          <cell r="B1017" t="str">
            <v>16-02-030</v>
          </cell>
          <cell r="C1017" t="str">
            <v>CONJUNTO SANITARIO INFANTIL REF. 30199 COLOR 100 BLANCO LÍNEA INSTITUCIONAL CORONA O EQUIVALENTE</v>
          </cell>
          <cell r="D1017" t="str">
            <v>UN</v>
          </cell>
        </row>
        <row r="1018">
          <cell r="B1018" t="str">
            <v>16-02-040</v>
          </cell>
          <cell r="C1018" t="str">
            <v>ORINAL SANTAFE REF. 00401 COLOR BLANCO 100 REF. 00401 O EQUIVALENTE</v>
          </cell>
          <cell r="D1018" t="str">
            <v>UN</v>
          </cell>
        </row>
        <row r="1019">
          <cell r="B1019" t="str">
            <v>16-02-050</v>
          </cell>
          <cell r="C1019" t="str">
            <v>CONJUNTO SANITARIO CYCLONE LPF 4 REF. 02607 COLOR BLANCO 100 LINEA INSTITUCIONAL CORONA O EQUIVALENTE</v>
          </cell>
          <cell r="D1019" t="str">
            <v>UN</v>
          </cell>
        </row>
        <row r="1020">
          <cell r="B1020" t="str">
            <v>16-02-060</v>
          </cell>
          <cell r="C1020" t="str">
            <v>LAVAMANOS DE COLGAR LINEA AVANTI COLOR BLANCO 100 REF. 42290, DE CORONA O EQUIVALENTE</v>
          </cell>
          <cell r="D1020" t="str">
            <v>UN</v>
          </cell>
        </row>
        <row r="1021">
          <cell r="B1021" t="str">
            <v>16-02-070</v>
          </cell>
          <cell r="C1021" t="str">
            <v>LAVAMANOS DE COLGAR AQUAJET PARA DISCAPACITADOS REF. 01291 COLOR 100 LINEA INSTITUCIONAL CORONA O EQUIVALENTE</v>
          </cell>
          <cell r="D1021" t="str">
            <v>UN</v>
          </cell>
        </row>
        <row r="1022">
          <cell r="B1022" t="str">
            <v>16-02-075</v>
          </cell>
          <cell r="C1022" t="str">
            <v>LAVAMANOS DE SOBREPONER MARSELLA REF. 01301 COLOR 100 DE CORONA O EQUIVALENTE</v>
          </cell>
          <cell r="D1022" t="str">
            <v>UN</v>
          </cell>
        </row>
        <row r="1023">
          <cell r="B1023" t="str">
            <v>16-02-080</v>
          </cell>
          <cell r="C1023" t="str">
            <v>POCETA ACERO INOXIDABLE LABORATORIOS</v>
          </cell>
          <cell r="D1023" t="str">
            <v>UN</v>
          </cell>
        </row>
        <row r="1024">
          <cell r="B1024" t="str">
            <v>16-02-090</v>
          </cell>
          <cell r="C1024" t="str">
            <v>POCETA ACERO INOXIDABLE LAVAPLATOS</v>
          </cell>
          <cell r="D1024" t="str">
            <v>UN</v>
          </cell>
        </row>
        <row r="1025">
          <cell r="B1025" t="str">
            <v>16-03</v>
          </cell>
          <cell r="C1025" t="str">
            <v>GRIFERIAS</v>
          </cell>
        </row>
        <row r="1026">
          <cell r="B1026" t="str">
            <v>16-03-010</v>
          </cell>
          <cell r="C1026" t="str">
            <v>VÁLVULA ANTIVANDÁLICA LINEA INSTITUCIONAL CORONA REF. 75120001 O EQUIVALENTE PARA SANITARIOS</v>
          </cell>
          <cell r="D1026" t="str">
            <v>UN</v>
          </cell>
        </row>
        <row r="1027">
          <cell r="B1027" t="str">
            <v>16-03-030</v>
          </cell>
          <cell r="C1027" t="str">
            <v>VÁLVULA ANTIVANDÁLICA LÍNEA INSTITUCIONAL CORONA REF. 75122001 O EQUIVALENTE PARA ORINALES</v>
          </cell>
          <cell r="D1027" t="str">
            <v>UN</v>
          </cell>
        </row>
        <row r="1028">
          <cell r="B1028" t="str">
            <v>16-03-040</v>
          </cell>
          <cell r="C1028" t="str">
            <v>GRIFERIA ANTIVANDALICA DE MESON PARA LAVAMANOS TIPO PUSH CROMADA METALICA DOCOL REF. 4-AA-110 O EQUIVALENTE</v>
          </cell>
          <cell r="D1028" t="str">
            <v>UN</v>
          </cell>
        </row>
        <row r="1029">
          <cell r="B1029" t="str">
            <v>16-03-050</v>
          </cell>
          <cell r="C1029" t="str">
            <v>GRIFERÍA ANTIVANDÁLICA PARA LAVAMANOS CON DISEÑO ESPECIAL PARA DISCAPACITADOS REF. AA-00185106 DOCOL O EQUIVALENTE</v>
          </cell>
          <cell r="D1029" t="str">
            <v>UN</v>
          </cell>
        </row>
        <row r="1030">
          <cell r="B1030" t="str">
            <v>16-03-060</v>
          </cell>
          <cell r="C1030" t="str">
            <v>GRIFERIA MEZCLADOR PARA DUCHA REF. 504200001 MARCA GRIVAL O EQUIVALENTE</v>
          </cell>
          <cell r="D1030" t="str">
            <v>UN</v>
          </cell>
        </row>
        <row r="1031">
          <cell r="B1031" t="str">
            <v>16-03-070</v>
          </cell>
          <cell r="C1031" t="str">
            <v>GRIFERIA MEZCLADOR PARA LAVAMANOS  DE  4"  REF. 541300001 MARCA GRIVAL  O EQUIVALENTE</v>
          </cell>
          <cell r="D1031" t="str">
            <v>UN</v>
          </cell>
        </row>
        <row r="1032">
          <cell r="B1032" t="str">
            <v>16-03-080</v>
          </cell>
          <cell r="C1032" t="str">
            <v>GRIFERIA MEZCLADOR PARA LAVAPLATOS GRIVAL O EQUIVALENTE</v>
          </cell>
          <cell r="D1032" t="str">
            <v>UN</v>
          </cell>
        </row>
        <row r="1033">
          <cell r="B1033" t="str">
            <v>16-03-090</v>
          </cell>
          <cell r="C1033" t="str">
            <v>LLAVES TERMINAL 1/2"  PARA POCETAS ASEO</v>
          </cell>
          <cell r="D1033" t="str">
            <v>UN</v>
          </cell>
        </row>
        <row r="1034">
          <cell r="B1034" t="str">
            <v>16-03-100</v>
          </cell>
          <cell r="C1034" t="str">
            <v>GRIFERIA LLAVE MANGUERA PARA VERTEDEROS LABORATORIOS</v>
          </cell>
          <cell r="D1034" t="str">
            <v>UN</v>
          </cell>
        </row>
        <row r="1035">
          <cell r="B1035" t="str">
            <v>17</v>
          </cell>
          <cell r="C1035" t="str">
            <v>PINTURA</v>
          </cell>
        </row>
        <row r="1036">
          <cell r="B1036" t="str">
            <v>17-01</v>
          </cell>
          <cell r="C1036" t="str">
            <v>PINTURAS</v>
          </cell>
        </row>
        <row r="1037">
          <cell r="B1037" t="str">
            <v>17-01-010</v>
          </cell>
          <cell r="C1037" t="str">
            <v>VINILO SOBRE MUROS EN BLOQUE DE ARCILLA PAÑETADOS</v>
          </cell>
          <cell r="D1037" t="str">
            <v>M2</v>
          </cell>
        </row>
        <row r="1038">
          <cell r="B1038" t="str">
            <v>18</v>
          </cell>
          <cell r="C1038" t="str">
            <v>CERRADURAS Y VIDRIOS</v>
          </cell>
        </row>
        <row r="1039">
          <cell r="B1039" t="str">
            <v>18-01</v>
          </cell>
          <cell r="C1039" t="str">
            <v>VIDRIOS Y ESPEJOS</v>
          </cell>
        </row>
        <row r="1040">
          <cell r="B1040" t="str">
            <v>18-01-010</v>
          </cell>
          <cell r="C1040" t="str">
            <v>ESPEJOS CRISTAL BISELADOS DE 4 MM PARA BAÑOS PUBLICOS</v>
          </cell>
          <cell r="D1040" t="str">
            <v>M2</v>
          </cell>
        </row>
        <row r="1041">
          <cell r="B1041" t="str">
            <v>18-01-020</v>
          </cell>
          <cell r="C1041" t="str">
            <v>ESPEJOS CRISTAL BISELADOS DE 4 MM PARA BAÑOS PRIVADOS</v>
          </cell>
          <cell r="D1041" t="str">
            <v>M2</v>
          </cell>
        </row>
        <row r="1042">
          <cell r="B1042" t="str">
            <v>19</v>
          </cell>
          <cell r="C1042" t="str">
            <v>URBANISMO</v>
          </cell>
        </row>
        <row r="1043">
          <cell r="B1043" t="str">
            <v>19-01</v>
          </cell>
          <cell r="C1043" t="str">
            <v>CERRAMIENTO Y ELEMENTOS METALICOS</v>
          </cell>
        </row>
        <row r="1044">
          <cell r="B1044" t="str">
            <v>19-01-010</v>
          </cell>
          <cell r="C1044" t="str">
            <v>DECK EN MADERA + TUBOS PARA ASTA PARA BANDERAS, SEGÚN DETALLE ESPECÍFICO CY A819</v>
          </cell>
          <cell r="D1044" t="str">
            <v>UN</v>
          </cell>
        </row>
        <row r="1045">
          <cell r="B1045" t="str">
            <v>19-01-020</v>
          </cell>
          <cell r="C1045" t="str">
            <v>CANECA EN ACERO INOXIDABLE DE PISO SEGÚN DETALLE CY A829</v>
          </cell>
          <cell r="D1045" t="str">
            <v>UN</v>
          </cell>
        </row>
        <row r="1046">
          <cell r="B1046" t="str">
            <v>19-01-070</v>
          </cell>
          <cell r="C1046" t="str">
            <v>BANCA EN CONCRETO Y MADERA (PINO INMUNIZADO) TALUD PRE ESCOLAR SEGÚN DETALLE CY A806</v>
          </cell>
          <cell r="D1046" t="str">
            <v>ML</v>
          </cell>
        </row>
        <row r="1047">
          <cell r="B1047" t="str">
            <v>19-01-090</v>
          </cell>
          <cell r="C1047" t="str">
            <v>PASOS ESPEJO DE AGUA TIPOS 2 Y 2A SEGÚN DETALLE CY A814</v>
          </cell>
          <cell r="D1047" t="str">
            <v>UN</v>
          </cell>
        </row>
        <row r="1048">
          <cell r="B1048" t="str">
            <v>19-01-100</v>
          </cell>
          <cell r="C1048" t="str">
            <v>TRONCOS EN MADERA ROLLIZA DIAMETRO 0.52 M. ALTURA VARIABLE PARA ARENERAS Y PATIOS</v>
          </cell>
          <cell r="D1048" t="str">
            <v>UN</v>
          </cell>
        </row>
        <row r="1049">
          <cell r="B1049" t="str">
            <v>19-02</v>
          </cell>
          <cell r="C1049" t="str">
            <v>SIEMBRA DE ARBOLES Y RASTRERAS</v>
          </cell>
        </row>
        <row r="1050">
          <cell r="B1050" t="str">
            <v>19-02-060</v>
          </cell>
          <cell r="C1050" t="str">
            <v>SUMINISTRO Y SIEMBRA DE  PALMA BOTELLA. INCLUYE MANTENIMIENTO DURANTE TRES MESES.</v>
          </cell>
          <cell r="D1050" t="str">
            <v>UN</v>
          </cell>
        </row>
        <row r="1051">
          <cell r="B1051" t="str">
            <v>19-02-070</v>
          </cell>
          <cell r="C1051" t="str">
            <v>SUMINISTRO Y SIEMBRA DE  GUAYACAN AZUL / OCOBO. INCLUYE MANTENIMIENTO DURANTE TRES MESES.</v>
          </cell>
          <cell r="D1051" t="str">
            <v>UN</v>
          </cell>
        </row>
        <row r="1052">
          <cell r="B1052" t="str">
            <v>19-02-080</v>
          </cell>
          <cell r="C1052" t="str">
            <v>SUMINISTRO Y SIEMBRA DE  GUAYACAN ROSADO / OCOBO. INCLUYE MANTENIMIENTO DURANTE TRES MESES.</v>
          </cell>
          <cell r="D1052" t="str">
            <v>UN</v>
          </cell>
        </row>
        <row r="1053">
          <cell r="B1053" t="str">
            <v>19-02-090</v>
          </cell>
          <cell r="C1053" t="str">
            <v>SUMINISTRO Y SIEMBRA DE  CASCO DE VACA. INCLUYE MANTENIMIENTO DURANTE TRES MESES.</v>
          </cell>
          <cell r="D1053" t="str">
            <v>UN</v>
          </cell>
        </row>
        <row r="1054">
          <cell r="B1054" t="str">
            <v>19-02-100</v>
          </cell>
          <cell r="C1054" t="str">
            <v>SUMINISTRO Y SIEMBRA DE  LLUVIA  DE ORO. INCLUYE MANTENIMIENTO DURANTE TRES MESES.</v>
          </cell>
          <cell r="D1054" t="str">
            <v>UN</v>
          </cell>
        </row>
        <row r="1055">
          <cell r="B1055" t="str">
            <v>19-02-120</v>
          </cell>
          <cell r="C1055" t="str">
            <v>SUMINISTRO Y SIEMBRA DE  ACACIA. INCLUYE MANTENIMIENTO DURANTE TRES MESES.</v>
          </cell>
          <cell r="D1055" t="str">
            <v>UN</v>
          </cell>
        </row>
        <row r="1056">
          <cell r="B1056" t="str">
            <v>19-02-140</v>
          </cell>
          <cell r="C1056" t="str">
            <v>SUMINISTRO Y SIEMBRA DE  CESPED. INCLUYE MANTENIMIENTO DURANTE TRES MESES.</v>
          </cell>
          <cell r="D1056" t="str">
            <v>M2</v>
          </cell>
        </row>
        <row r="1057">
          <cell r="B1057" t="str">
            <v>19-02-180</v>
          </cell>
          <cell r="C1057" t="str">
            <v>SUMINISTRO Y SIEMBRA DE GUARATARO. INCLUYE MANTENIMIENTO DURANTE TRES MESES.</v>
          </cell>
          <cell r="D1057" t="str">
            <v>UN</v>
          </cell>
        </row>
        <row r="1058">
          <cell r="B1058" t="str">
            <v>19-03</v>
          </cell>
          <cell r="C1058" t="str">
            <v>PISOS</v>
          </cell>
        </row>
        <row r="1059">
          <cell r="B1059" t="str">
            <v>19-03-010</v>
          </cell>
          <cell r="C1059" t="str">
            <v>CONTRAPISO EN CONCRETO  F'C= 3.000 PSI E=10CM</v>
          </cell>
          <cell r="D1059" t="str">
            <v>M2</v>
          </cell>
        </row>
        <row r="1060">
          <cell r="B1060" t="str">
            <v>19-03-025</v>
          </cell>
          <cell r="C1060" t="str">
            <v>CONTENEDOR DE RAIZ 0.80M X 0.80M DE PROFUNDIDAD 1.51 M SEGÚN DETALLE CY A803</v>
          </cell>
          <cell r="D1060" t="str">
            <v>UN</v>
          </cell>
        </row>
        <row r="1061">
          <cell r="B1061" t="str">
            <v>19-03-030</v>
          </cell>
          <cell r="C1061" t="str">
            <v>ADOQUIN DE CONCRETO RECTANGULAR  DIMENSIONES NOMINALES 10X20X6 CM PARA TRAFICO PEATONAL O LIVIANO REF. AR-6 DECOBLOCK O EQUIVALENTE EN COLORES VERDE OLIVA, AMARILLO Y BLANCO</v>
          </cell>
          <cell r="D1061" t="str">
            <v>M2</v>
          </cell>
        </row>
        <row r="1062">
          <cell r="B1062" t="str">
            <v>19-03-040</v>
          </cell>
          <cell r="C1062" t="str">
            <v>RECUBRIMIENTO EN TRUFFEX EN VARIOS COLORES PARA CANCHAS MÚLTIPLES Y ZONAS EXTERIORES PRE ESCOLAR. INCLUYE DIBUJOS ESPECIALES EN LA ZONA DE PREESCOLAR SEGÚN DETALLE ESPECÍFICO CY A809</v>
          </cell>
          <cell r="D1062" t="str">
            <v>M2</v>
          </cell>
        </row>
        <row r="1063">
          <cell r="B1063" t="str">
            <v>19-03-050</v>
          </cell>
          <cell r="C1063" t="str">
            <v>DEMARCACION CANCHA MULTIPLE EN PINTURA TIPO TRÁFICO</v>
          </cell>
          <cell r="D1063" t="str">
            <v>ML</v>
          </cell>
        </row>
        <row r="1064">
          <cell r="B1064" t="str">
            <v>19-03-060</v>
          </cell>
          <cell r="C1064" t="str">
            <v>ADOQUIN DE CONCRETO RECTANGULAR  DIMENSIONES NOMINALES 10X20X8 CM PARA TRAFICO VEHICULAR O PESADO REF. AR-8 DECOBLOCK O EQUIVALENTE EN COLORES VERDE OLIVA, AMARILLO Y BLANCO</v>
          </cell>
          <cell r="D1064" t="str">
            <v>M2</v>
          </cell>
        </row>
        <row r="1065">
          <cell r="B1065" t="str">
            <v>19-03-070</v>
          </cell>
          <cell r="C1065" t="str">
            <v>CONTENEDOR DE RAÍZ CIRCULAR DIAMETRO 1.50 M DE PROFUNIDAD 1.51 M SEGÚN DETALLE CY A802</v>
          </cell>
          <cell r="D1065" t="str">
            <v>UN</v>
          </cell>
        </row>
        <row r="1066">
          <cell r="B1066" t="str">
            <v>19-03-075</v>
          </cell>
          <cell r="C1066" t="str">
            <v>CONTENEDOR DE RAÍZ CIRCULAR DIAMETRO 4.00 M DE PROFUNIDAD 1.51 M SEGÚN DETALLE CY A802</v>
          </cell>
          <cell r="D1066" t="str">
            <v>UN</v>
          </cell>
        </row>
        <row r="1067">
          <cell r="B1067" t="str">
            <v>19-03-080</v>
          </cell>
          <cell r="C1067" t="str">
            <v>ADOQUÍN ECOLÓGICO TIPO KREATO (GRAMOQUÍN) O EQUIVALENTE  MEDIDAS 40 X 60 X 8 CM PARA USO VEHICULAR Y PESADO EN COLORES VERDE OLIVA, ROJO Y AMARILO</v>
          </cell>
          <cell r="D1067" t="str">
            <v>M2</v>
          </cell>
        </row>
        <row r="1068">
          <cell r="B1068" t="str">
            <v>19-03-090</v>
          </cell>
          <cell r="C1068" t="str">
            <v>PISO PARA EXTERIORES EN MADERA EN PINO INMUNIZADO. INCLUYE ESTRUCTURA DE SOPORTE SEGÚN DETALLE ARQUITECTÓNICO</v>
          </cell>
          <cell r="D1068" t="str">
            <v>M2</v>
          </cell>
        </row>
        <row r="1069">
          <cell r="B1069" t="str">
            <v>19-03-120</v>
          </cell>
          <cell r="C1069" t="str">
            <v>PISO EN ARENA DE SILICIO PARA ARENERAS E: 0.20 M</v>
          </cell>
          <cell r="D1069" t="str">
            <v>M2</v>
          </cell>
        </row>
        <row r="1070">
          <cell r="B1070" t="str">
            <v>19-03-130</v>
          </cell>
          <cell r="C1070" t="str">
            <v>PISO EN GRAVA SUELTA E: 0.20</v>
          </cell>
          <cell r="D1070" t="str">
            <v>M2</v>
          </cell>
        </row>
        <row r="1071">
          <cell r="B1071" t="str">
            <v>19-03-135</v>
          </cell>
          <cell r="C1071" t="str">
            <v>ESCALAS SOBRE TERRENO EN CONCRETO F'C 21 MPA</v>
          </cell>
          <cell r="D1071" t="str">
            <v>M3</v>
          </cell>
        </row>
        <row r="1072">
          <cell r="B1072" t="str">
            <v>19-03-140</v>
          </cell>
          <cell r="C1072" t="str">
            <v>REJILLA DE PISO METÁLICA PARA EXTERIORES</v>
          </cell>
          <cell r="D1072" t="str">
            <v>UN</v>
          </cell>
        </row>
        <row r="1073">
          <cell r="B1073" t="str">
            <v>19-04</v>
          </cell>
          <cell r="C1073" t="str">
            <v>PREFABRICADOS</v>
          </cell>
        </row>
        <row r="1074">
          <cell r="B1074" t="str">
            <v>19-04-010</v>
          </cell>
          <cell r="C1074" t="str">
            <v>CUNETA 50 X 40 X 12 CM, REFERENCIA KREATO CON CAPA SUPERIOR PIGMENTADA, TEXTURIZADA Y REFORZADA EN COLORES VERDE OLIVA, AMARILLO O BLANCO</v>
          </cell>
          <cell r="D1074" t="str">
            <v>ML</v>
          </cell>
        </row>
        <row r="1075">
          <cell r="B1075" t="str">
            <v>19-04-020</v>
          </cell>
          <cell r="C1075" t="str">
            <v>BORDILLOS DE CONFINAMIENTO EN CONCRETO, FUNDIDO EN SITIO O PREFABRICADO, DE 35X15 CM SEGÚN DETALLE ESPECÍFICO CY A817</v>
          </cell>
          <cell r="D1075" t="str">
            <v>ML</v>
          </cell>
        </row>
        <row r="1076">
          <cell r="B1076" t="str">
            <v>19-08</v>
          </cell>
          <cell r="C1076" t="str">
            <v>ACEROS</v>
          </cell>
        </row>
        <row r="1077">
          <cell r="B1077" t="str">
            <v>19-08-010</v>
          </cell>
          <cell r="C1077" t="str">
            <v>MALLA ELECTROSOLDADA D-50</v>
          </cell>
          <cell r="D1077" t="str">
            <v>M2</v>
          </cell>
        </row>
        <row r="1078">
          <cell r="B1078" t="str">
            <v>22</v>
          </cell>
          <cell r="C1078" t="str">
            <v>URBANISMO DE CIUDAD</v>
          </cell>
        </row>
        <row r="1079">
          <cell r="B1079" t="str">
            <v>22-01</v>
          </cell>
          <cell r="C1079" t="str">
            <v>EXCAVACIONES Y RELLENOS</v>
          </cell>
        </row>
        <row r="1080">
          <cell r="B1080" t="str">
            <v>22-01-020</v>
          </cell>
          <cell r="C1080" t="str">
            <v>SUBBASE GRANULAR, SEGÚN ESPECIFICACIÓN Y RECOMENDACIÓN DEL ESTUDIO DE SUELOS E=15 CM</v>
          </cell>
          <cell r="D1080" t="str">
            <v>M3</v>
          </cell>
        </row>
        <row r="1081">
          <cell r="B1081" t="str">
            <v>22-01-030</v>
          </cell>
          <cell r="C1081" t="str">
            <v>BASE GRANULAR, SEGÚN ESPECIFICACIÓN Y RECOMENDACIÓN DEL ESTUDIO DE SUELOS E=30 CM</v>
          </cell>
          <cell r="D1081" t="str">
            <v>M3</v>
          </cell>
        </row>
        <row r="1082">
          <cell r="B1082" t="str">
            <v>22-01-050</v>
          </cell>
          <cell r="C1082" t="str">
            <v>RELLENO COMPACTADO EN  MATERIAL  LOCAL SELECCIONADO</v>
          </cell>
          <cell r="D1082" t="str">
            <v>M3</v>
          </cell>
        </row>
        <row r="1083">
          <cell r="B1083" t="str">
            <v>22-01-060</v>
          </cell>
          <cell r="C1083" t="str">
            <v xml:space="preserve">EXCAVACION MASIVA A MAQUINA. INCLUYE CARGUE, TRANSPORTE Y DISPOSICION FINAL DE MATERIAL SOBRANTE </v>
          </cell>
          <cell r="D1083" t="str">
            <v>M3</v>
          </cell>
        </row>
        <row r="1084">
          <cell r="B1084" t="str">
            <v>22-01-070</v>
          </cell>
          <cell r="C1084" t="str">
            <v>BOX CULVERT EN CONCRETO F'C 21 MPA. LOSA DE FONDO, MUROS Y LOSA SUPERIOR</v>
          </cell>
          <cell r="D1084" t="str">
            <v>M3</v>
          </cell>
        </row>
        <row r="1085">
          <cell r="B1085" t="str">
            <v>22-01-080</v>
          </cell>
          <cell r="C1085" t="str">
            <v>ACERO DE REFUERZO FY 420 MPA</v>
          </cell>
          <cell r="D1085" t="str">
            <v>KG</v>
          </cell>
        </row>
        <row r="1086">
          <cell r="B1086" t="str">
            <v>22-01-090</v>
          </cell>
          <cell r="C1086" t="str">
            <v>TUBERIA PVC TIPO FILTRO 4"</v>
          </cell>
          <cell r="D1086" t="str">
            <v>ML</v>
          </cell>
        </row>
        <row r="1087">
          <cell r="B1087" t="str">
            <v>22-02</v>
          </cell>
          <cell r="C1087" t="str">
            <v>ZONAS DURAS</v>
          </cell>
        </row>
        <row r="1088">
          <cell r="B1088" t="str">
            <v>22-02-010</v>
          </cell>
          <cell r="C1088" t="str">
            <v>BORDILLOS DE CONFINAMIENTO EN CONCRETO, FUNDIDO EN SITIO O PREFABRICADO SEGÚN DETALLE CY A817</v>
          </cell>
          <cell r="D1088" t="str">
            <v>ML</v>
          </cell>
        </row>
        <row r="1089">
          <cell r="B1089" t="str">
            <v>22-02-020</v>
          </cell>
          <cell r="C1089" t="str">
            <v>CUNETA 50 X 40 X 12 CM, REFERENCIA KREATO EN COLORES VERDE OLIVA, AMARILLO O BLANCO SEGÚN DETALLE CY A820</v>
          </cell>
          <cell r="D1089" t="str">
            <v>ML</v>
          </cell>
        </row>
        <row r="1090">
          <cell r="B1090" t="str">
            <v>22-02-050</v>
          </cell>
          <cell r="C1090" t="str">
            <v>ADOQUIN DE CONCRETO RECTANGULAR  DIMENSIONES NOMINALES 10X20X6 CM PARA TRAFICO PEATONAL O LIVIANO TIPO DECOBLOCK O EQUIVALENTE EN COLORES VERDE OLIVA, AMARILLO Y BLANCO</v>
          </cell>
          <cell r="D1090" t="str">
            <v>M2</v>
          </cell>
        </row>
        <row r="1091">
          <cell r="B1091" t="str">
            <v>22-02-060</v>
          </cell>
          <cell r="C1091" t="str">
            <v>ADOQUIN DE CONCRETO RECTANGULAR  DIMENSIONES NOMINALES 10X20X8 CM PARA TRAFICO VEHICULAR O PESADO TIPO DECOBLOCK O EQUIVALENTE EN COLORES VERDE OLIVA, AMARILLO Y BLANCO</v>
          </cell>
          <cell r="D1091" t="str">
            <v>M2</v>
          </cell>
        </row>
        <row r="1092">
          <cell r="B1092" t="str">
            <v>22-02-070</v>
          </cell>
          <cell r="C1092" t="str">
            <v>RAMPA VEHICULAR SEGÚN DETALLE ESPECÍFICO CY A833</v>
          </cell>
          <cell r="D1092" t="str">
            <v>M2</v>
          </cell>
        </row>
        <row r="1093">
          <cell r="B1093" t="str">
            <v>22-02-080</v>
          </cell>
          <cell r="C1093" t="str">
            <v>SARDINEL PREFABRICADO EN CONCRETO PARA ANDENES KREATO  O EQUIVALENTE SEGÚN DETALLE CY A832</v>
          </cell>
          <cell r="D1093" t="str">
            <v>ML</v>
          </cell>
        </row>
        <row r="1094">
          <cell r="B1094" t="str">
            <v>22-02-090</v>
          </cell>
          <cell r="C1094" t="str">
            <v>SUMINISTRO E INSTALACIÓN DE SISTEMA DE FACHADA - DOS PERFILES DOBLADOS DE LÁMINA CR CAL 20 GALVANIZADO EN CALIENTE. INCLUYE ALFAJIAS, PERFILES Y SOPORTES MÉTALICOS; PINTADAS CON PINTURA POLIESTER SEGÚN DETALLES CY A1103 A CY A1106 - L: 3.00 M.</v>
          </cell>
          <cell r="D1094" t="str">
            <v>UN</v>
          </cell>
        </row>
        <row r="1095">
          <cell r="B1095" t="str">
            <v>22-02-095</v>
          </cell>
          <cell r="C1095" t="str">
            <v>MARCO + ALAS EN LÁMINAS (3.07X3.08 M)PLEGADAS PORTÓN DE ENTRADA DEL COLEGIO  EN LÁMINA CR 18 PINTADOS CON ANTICORROSIVO Y PINTURA LACA (PT_013)</v>
          </cell>
          <cell r="D1095" t="str">
            <v>UN</v>
          </cell>
        </row>
        <row r="1096">
          <cell r="B1096" t="str">
            <v>22-02-100</v>
          </cell>
          <cell r="C1096" t="str">
            <v>SUMINISTRO E INSTALACIÓN DE CERRAMIENTO EN MALLA ELECTROSOLDADA REF. D50. - H: 2.00 M. INCLUYE PARALES DE SOPORTE SEGÚN DETALLE ARQUITECTÓNICO</v>
          </cell>
          <cell r="D1096" t="str">
            <v>ML</v>
          </cell>
        </row>
        <row r="1097">
          <cell r="B1097" t="str">
            <v>22-03</v>
          </cell>
          <cell r="C1097" t="str">
            <v>DOTACION</v>
          </cell>
        </row>
        <row r="1098">
          <cell r="B1098" t="str">
            <v>22-03-010</v>
          </cell>
          <cell r="C1098" t="str">
            <v>BANCA PERIMETRAL PREFABRICADA SEGÚN DETALLE ESPECIFICO  CY A816 EN CONCRETO A  LA VISTA, FORMALETA TABLERO LISO, AGLOMERADO TIPO TABLEMAC SUPER T,  F'C=3000 PSI</v>
          </cell>
          <cell r="D1098" t="str">
            <v>ML</v>
          </cell>
        </row>
        <row r="1099">
          <cell r="B1099" t="str">
            <v>22-03-030</v>
          </cell>
          <cell r="C1099" t="str">
            <v>CICLO PARQUEO EN TUBO METÁLICO CON ANTICORROSIVO Y PINTURA ELECTROESTÁTICA REF. RAL GRIS 9002  SEGÚN DETALLE ESPECÍFICO CY A828</v>
          </cell>
          <cell r="D1099" t="str">
            <v>UN</v>
          </cell>
        </row>
        <row r="1100">
          <cell r="B1100" t="str">
            <v>22-03-070</v>
          </cell>
          <cell r="C1100" t="str">
            <v>TRONCOS EN MADERA ROLLIZA DIAMETRO 0.52 M. ALTURA VARIABLE PARA ARENERAS Y PATIOS</v>
          </cell>
          <cell r="D1100" t="str">
            <v>UN</v>
          </cell>
        </row>
        <row r="1101">
          <cell r="B1101" t="str">
            <v>22-04</v>
          </cell>
          <cell r="C1101" t="str">
            <v>PAISAJISMO</v>
          </cell>
        </row>
        <row r="1102">
          <cell r="B1102" t="str">
            <v>22-04-010</v>
          </cell>
          <cell r="C1102" t="str">
            <v>SUMINISTRO Y SIEMBRA DE  MANGO. INCLUYE MANTENIMIENTO DURANTE TRES MESES.</v>
          </cell>
          <cell r="D1102" t="str">
            <v>UN</v>
          </cell>
        </row>
        <row r="1103">
          <cell r="B1103" t="str">
            <v>22-04-050</v>
          </cell>
          <cell r="C1103" t="str">
            <v>SUMINISTRO Y SIEMBRA DE MAMONCILLO. INCLUYE MANTENIMIENTO DURANTE TRES MESES.</v>
          </cell>
          <cell r="D1103" t="str">
            <v>UN</v>
          </cell>
        </row>
        <row r="1104">
          <cell r="B1104" t="str">
            <v>22-04-060</v>
          </cell>
          <cell r="C1104" t="str">
            <v>SUMINISTRO Y SIEMBRA DE  PALMA BOTELLA. INCLUYE MANTENIMIENTO DURANTE TRES MESES.</v>
          </cell>
          <cell r="D1104" t="str">
            <v>UN</v>
          </cell>
        </row>
        <row r="1105">
          <cell r="B1105" t="str">
            <v>22-04-070</v>
          </cell>
          <cell r="C1105" t="str">
            <v>SUMINISTRO Y SIEMBRA DE  GUAYACAN AZUL / OCOBO. INCLUYE MANTENIMIENTO DURANTE TRES MESES.</v>
          </cell>
          <cell r="D1105" t="str">
            <v>UN</v>
          </cell>
        </row>
        <row r="1106">
          <cell r="B1106" t="str">
            <v>22-04-080</v>
          </cell>
          <cell r="C1106" t="str">
            <v>SUMINISTRO Y SIEMBRA DE  GUAYACAN ROSADO / OCOBO. INCLUYE MANTENIMIENTO DURANTE TRES MESES.</v>
          </cell>
          <cell r="D1106" t="str">
            <v>UN</v>
          </cell>
        </row>
        <row r="1107">
          <cell r="B1107" t="str">
            <v>22-04-090</v>
          </cell>
          <cell r="C1107" t="str">
            <v>SUMINISTRO Y SIEMBRA DE  CASCO DE VACA. INCLUYE MANTENIMIENTO DURANTE TRES MESES.</v>
          </cell>
          <cell r="D1107" t="str">
            <v>UN</v>
          </cell>
        </row>
        <row r="1108">
          <cell r="B1108" t="str">
            <v>22-04-100</v>
          </cell>
          <cell r="C1108" t="str">
            <v>SUMINISTRO Y SIEMBRA DE  LLUVIA  DE ORO. INCLUYE MANTENIMIENTO DURANTE TRES MESES.</v>
          </cell>
          <cell r="D1108" t="str">
            <v>UN</v>
          </cell>
        </row>
        <row r="1109">
          <cell r="B1109" t="str">
            <v>22-04-120</v>
          </cell>
          <cell r="C1109" t="str">
            <v>SUMINISTRO Y SIEMBRA DE  ACACIA. INCLUYE MANTENIMIENTO DURANTE TRES MESES.</v>
          </cell>
          <cell r="D1109" t="str">
            <v>UN</v>
          </cell>
        </row>
        <row r="1110">
          <cell r="B1110" t="str">
            <v>22-04-140</v>
          </cell>
          <cell r="C1110" t="str">
            <v>SUMINISTRO Y SIEMBRA DE  CESPED. INCLUYE MANTENIMIENTO DURANTE TRES MESES.</v>
          </cell>
          <cell r="D1110" t="str">
            <v>M2</v>
          </cell>
        </row>
        <row r="1111">
          <cell r="B1111" t="str">
            <v>22-04-150</v>
          </cell>
          <cell r="C1111" t="str">
            <v>SUMINISTRO Y SIEMBRA DE PALMA ZANCONA. INCLUYE MANTENIMIENTO DURANTE TRES MESES.</v>
          </cell>
          <cell r="D1111" t="str">
            <v>UN</v>
          </cell>
        </row>
        <row r="1112">
          <cell r="B1112" t="str">
            <v>22-04-162</v>
          </cell>
          <cell r="C1112" t="str">
            <v>SUMINISTRO Y SIEMBRA DE PALMERA. INCLUYE MANTENIMIENTO DURANTE TRES MESES.</v>
          </cell>
          <cell r="D1112" t="str">
            <v>UN</v>
          </cell>
        </row>
        <row r="1113">
          <cell r="B1113" t="str">
            <v>22-04-164</v>
          </cell>
          <cell r="C1113" t="str">
            <v>SUMINISTRO Y SIEMBRA DE TRINITARIA. INCLUYE MANTENIMIENTO DURANTE TRES MESES.</v>
          </cell>
          <cell r="D1113" t="str">
            <v>UN</v>
          </cell>
        </row>
        <row r="1114">
          <cell r="B1114" t="str">
            <v>22-04-166</v>
          </cell>
          <cell r="C1114" t="str">
            <v>SUMINISTRO Y SIEMBRA DE GUARATARO. INCLUYE MANTENIMIENTO DURANTE TRES MESES.</v>
          </cell>
          <cell r="D1114" t="str">
            <v>UN</v>
          </cell>
        </row>
        <row r="1115">
          <cell r="B1115" t="str">
            <v>22-04-170</v>
          </cell>
          <cell r="C1115" t="str">
            <v>CONTENEDOR DE RAIZ 1.50M X 1.50M DE PROFUNDIDAD 1.51 M SEGÚN DETALLE CY A803</v>
          </cell>
          <cell r="D1115" t="str">
            <v>UN</v>
          </cell>
        </row>
        <row r="1116">
          <cell r="B1116" t="str">
            <v>22-04-180</v>
          </cell>
          <cell r="C1116" t="str">
            <v>CONTENEDOR DE RAÍZ CIRCULAR DIAMETRO 1.50 M DE PROFUNIDAD 1.51 M SEGÚN DETALLE CY A802</v>
          </cell>
          <cell r="D1116" t="str">
            <v>UN</v>
          </cell>
        </row>
        <row r="1117">
          <cell r="B1117" t="str">
            <v>22-04-190</v>
          </cell>
          <cell r="C1117" t="str">
            <v>CONTENEDOR DE RAÍZ CIRCULAR DIAMETRO 4.00 M DE PROFUNIDAD 1.51 M SEGÚN DETALLE CY A802</v>
          </cell>
          <cell r="D1117" t="str">
            <v>UN</v>
          </cell>
        </row>
        <row r="1118">
          <cell r="B1118" t="str">
            <v>22-04-200</v>
          </cell>
          <cell r="C1118" t="str">
            <v>TALA DE ARBOLES SEGÚN INFORME FORESTAL. INCLUYE CARGUE Y BOTADA DE MATERIAL SOBRANTE</v>
          </cell>
          <cell r="D1118" t="str">
            <v>UN</v>
          </cell>
        </row>
        <row r="1119">
          <cell r="B1119" t="str">
            <v>22-05</v>
          </cell>
          <cell r="C1119" t="str">
            <v>INSTALACIONES ELECTRICAS</v>
          </cell>
        </row>
        <row r="1120">
          <cell r="B1120" t="str">
            <v>22.1.01</v>
          </cell>
          <cell r="C1120" t="str">
            <v>SISTEMA DE GENERACIÓN ALTERNA MEDIANTE PLANTA DIESEL PARA SERVICIOS DE SUPLENCIA LEGALMENTE REQUERIDA.</v>
          </cell>
        </row>
        <row r="1121">
          <cell r="B1121" t="str">
            <v>22.101</v>
          </cell>
          <cell r="C1121" t="str">
            <v>SUMINISTRO E INSTALACIÓN DE UN GRUPO MOTOR GENERADOR PARA SUMINISTRO DE ENERGÍA EN CASO DE FALLAR EL SUMINISTRO NORMAL DE ELECTRICARIBE S.A. ESP. DE LAS SIGUIENTES CARACTERÍSTICAS:</v>
          </cell>
          <cell r="D1121" t="str">
            <v>un</v>
          </cell>
        </row>
        <row r="1122">
          <cell r="B1122" t="str">
            <v>22.1.02</v>
          </cell>
          <cell r="C1122" t="str">
            <v>POTENCIA:                    60KW EN YOPAL</v>
          </cell>
        </row>
        <row r="1123">
          <cell r="B1123" t="str">
            <v>22.1.03</v>
          </cell>
          <cell r="C1123" t="str">
            <v>SISTEMA DE COMBUSTIBLE:         DIESEL</v>
          </cell>
        </row>
        <row r="1124">
          <cell r="B1124" t="str">
            <v>22.1.04</v>
          </cell>
          <cell r="C1124" t="str">
            <v>SISTEMA DE REFRIGERACIÓN:       RADIADOR</v>
          </cell>
        </row>
        <row r="1125">
          <cell r="B1125" t="str">
            <v>22.1.05</v>
          </cell>
          <cell r="C1125" t="str">
            <v>VOLTAJE DE GENERACIÓN:             208/120 V ESTRELLA NEUTRO A TIERRA</v>
          </cell>
        </row>
        <row r="1126">
          <cell r="B1126" t="str">
            <v>22.1.06</v>
          </cell>
          <cell r="C1126" t="str">
            <v>APTA PARA OPERAR EN PARALELO SIN ADICIONES NI MODIFICACIONES</v>
          </cell>
        </row>
        <row r="1127">
          <cell r="B1127" t="str">
            <v>22.1.07</v>
          </cell>
          <cell r="C1127" t="str">
            <v>INTERRUPTOR DE PROTECCIÓN:        3X225A.  25 KA 240 V.</v>
          </cell>
        </row>
        <row r="1128">
          <cell r="B1128" t="str">
            <v>22.1.08</v>
          </cell>
          <cell r="C1128" t="str">
            <v>ESTARÁ CONSTITUIDA POR TODOS LOS ELEMENTOS DESCRITOS EN LAS ESPECIFICACIONES ADJUNTAS.</v>
          </cell>
        </row>
        <row r="1129">
          <cell r="B1129" t="str">
            <v>22.1.09</v>
          </cell>
          <cell r="C1129" t="str">
            <v>ACCESORIOS: SILENCIADORES, ACOPLES FLEXIBLES, INTERRUPTOR AUTOMÁTICO TOTALIZADOR DE 3X225 A. CON UNIDAD DE DISPARO GRADUABLE, PANEL DE CONTROL, BATERÍAS, PRE-CALENTADOR DE CAMISAS DEL MOTOR, SILENCIADOR TIPO CRÍTICO Y ACCESORIOS DE CONEXIÓN.</v>
          </cell>
        </row>
        <row r="1130">
          <cell r="B1130" t="str">
            <v>22.1.10</v>
          </cell>
          <cell r="C1130" t="str">
            <v>INSTALACIÓN DEL EQUIPO SUMINISTRADO</v>
          </cell>
        </row>
        <row r="1131">
          <cell r="B1131" t="str">
            <v>22.102</v>
          </cell>
          <cell r="C1131" t="str">
            <v>DESARME, TRANSPORTE Y UBICACIÓN DE LA PLANTA EN SU SITIO DE INSTALACIÓN.</v>
          </cell>
          <cell r="D1131" t="str">
            <v>un</v>
          </cell>
        </row>
        <row r="1132">
          <cell r="B1132" t="str">
            <v>22.103</v>
          </cell>
          <cell r="C1132" t="str">
            <v>SUMINISTRO DE PATINES ANTI-VIBRATORIOS TIPO RESORTE</v>
          </cell>
          <cell r="D1132" t="str">
            <v>un</v>
          </cell>
        </row>
        <row r="1133">
          <cell r="B1133" t="str">
            <v>22.104</v>
          </cell>
          <cell r="C1133" t="str">
            <v>MANO DE OBRA PARA LA INSTALACIÓN DE LA PLANTA ELÉCTRICA INCLUYENDO SISTEMAS DE REFRIGERACIÓN, SISTEMAS DE COMBUSTIBLE, SISTEMAS DE ESCAPE DE GASES, CONEXIONADO DE ACOMETIDAS DE POTENCIA Y CONTROL, PUESTA EN MARCHA Y ENTREGA DEL EQUIPO. ENTRENAMIENTO DEL P</v>
          </cell>
          <cell r="D1133" t="str">
            <v>un</v>
          </cell>
        </row>
        <row r="1134">
          <cell r="B1134" t="str">
            <v>22.105</v>
          </cell>
          <cell r="C1134" t="str">
            <v>SUMINISTRO Y CONEXIÓN DE UN CARGADOR DE BATERÍAS CARACTERÍSTICAS  Y ESPECIFICACIONES APTAS PARA EL EQUIPO SUMINISTRADO</v>
          </cell>
          <cell r="D1134" t="str">
            <v>un</v>
          </cell>
        </row>
        <row r="1135">
          <cell r="B1135" t="str">
            <v>22.106</v>
          </cell>
          <cell r="C1135" t="str">
            <v>COSTO DE CONSUMIBLES EN MANTENIMIENTOS PREVENTIVOS DURANTE LA GARANTÍA DEL EQUIPO EN LABORES DE MANTENIMIENTO.</v>
          </cell>
          <cell r="D1135" t="str">
            <v>un</v>
          </cell>
        </row>
        <row r="1136">
          <cell r="B1136" t="str">
            <v>22.107</v>
          </cell>
          <cell r="C1136" t="str">
            <v>DUCTO DE ESCAPE Ø 4” FABRICADO EN LÁMINA COLD ROLLED 16 CON FLANGES, TORNILLOS Y EMPAQUE EN RECORRIDO HORIZONTAL Y VERTICAL DESDE LA PLANTA HASTA LA CUBIERTA.</v>
          </cell>
          <cell r="D1136" t="str">
            <v>ML</v>
          </cell>
        </row>
        <row r="1137">
          <cell r="B1137" t="str">
            <v>22.108</v>
          </cell>
          <cell r="C1137" t="str">
            <v>CODOS DE RADIO AMPLIO Ø4.” CON FLANGES, TORNILLOS, EMPAQUE PARA EXHOSTO PLANTA A SUMINISTRAR.</v>
          </cell>
          <cell r="D1137" t="str">
            <v>un</v>
          </cell>
        </row>
        <row r="1138">
          <cell r="B1138" t="str">
            <v>22.109</v>
          </cell>
          <cell r="C1138" t="str">
            <v>SOPORTERÍA PARA SILENCIADOR Y TUBERÍAS MEDIANTE ANCLAJES A TECHO, MUROS INCLUYENDO PERFORES DE  VIGAS INTERIORES Y DUCTO HASTA LA CUBIERTA.</v>
          </cell>
          <cell r="D1138" t="str">
            <v>UN</v>
          </cell>
        </row>
        <row r="1139">
          <cell r="B1139" t="str">
            <v>22.110</v>
          </cell>
          <cell r="C1139" t="str">
            <v xml:space="preserve">RECUBRIMIENTO TÉRMICO PARA SILENCIADOR CON FIBRA CERÁMICA DE 1” Y FIBRA DE VIDRIO AW 2” SOPORTADA CON MALLA Y RECUBRIMIENTO FINAL CON FOIL DE ALUMINIO DE 0.5 MM. </v>
          </cell>
          <cell r="D1139" t="str">
            <v>UN</v>
          </cell>
        </row>
        <row r="1140">
          <cell r="B1140" t="str">
            <v>22.111</v>
          </cell>
          <cell r="C1140" t="str">
            <v>RECUBRIMIENTO TÉRMICO PARA DUCTO Ø4” CON FIBRA DE VIDRIO AW 2” SOPORTADA CON MALLA Y RECUBRIMIENTO FINAL CON FOIL DE ALUMINIO DE 0.5 MM.</v>
          </cell>
          <cell r="D1140" t="str">
            <v>ML</v>
          </cell>
        </row>
        <row r="1141">
          <cell r="B1141" t="str">
            <v>22.112</v>
          </cell>
          <cell r="C1141" t="str">
            <v>RECUBRIMIENTO TÉRMICO PARA CODOS Ø4” CON FIBRA DE VIDRIO AW 2” SOPORTADA CON MALLA Y RECUBRIMIENTO FINAL CON FOIL DE ALUMINIO DE 0.5 MM.</v>
          </cell>
          <cell r="D1141" t="str">
            <v>un</v>
          </cell>
        </row>
        <row r="1142">
          <cell r="B1142" t="str">
            <v>22.1.11</v>
          </cell>
          <cell r="C1142" t="str">
            <v>TANQUE DE COMBUSTIBLE</v>
          </cell>
        </row>
        <row r="1143">
          <cell r="B1143" t="str">
            <v>22.1.12</v>
          </cell>
          <cell r="C1143" t="str">
            <v>LAS OBRAS CIVILES SERÁN EJECUTADAS POR LA OBRA PARA LA INSTALACIÓN DE LAS TUBERÍAS Y EQUIPOS, PREVIOS PLANOS Y PLANTILLAS ENTREGADOS POR EL CONTRATISTA.</v>
          </cell>
        </row>
        <row r="1144">
          <cell r="B1144" t="str">
            <v>22.113</v>
          </cell>
          <cell r="C1144" t="str">
            <v>TANQUE DE COMBUSTIBLE VERTICAL DE 200 GALONES FABRICADO EN LÁMINA HOT ROLLED DE 1/8” DE LAS SIGUIENTES DIMENSIONES: Ø 0.96 M Y L= 2.00 M. CON ACCESORIOS TALES COMO: MANHOLE, NIVEL VISUAL, LLAVES DE ALIMENTACIÓN, CONEXIONES DE RETORNO PARA ACPM.</v>
          </cell>
          <cell r="D1144" t="str">
            <v>un</v>
          </cell>
        </row>
        <row r="1145">
          <cell r="B1145" t="str">
            <v>22.114</v>
          </cell>
          <cell r="C1145" t="str">
            <v>TUBERÍAS DE ACERO SCHEDULE 40 EN DIÁMETROS Ø ¾ PARA ALIMENTACIÓN Y RETORNO DE COMBUSTIBLES CON CODOS UNIONES, ACOPLES, SOPORTES Y MANGUERAS DESDE TANQUE DE 400 GL. A PLANTA ELÉCTRICA.</v>
          </cell>
          <cell r="D1145" t="str">
            <v>ML</v>
          </cell>
        </row>
        <row r="1146">
          <cell r="B1146" t="str">
            <v>22.115</v>
          </cell>
          <cell r="C1146" t="str">
            <v>TUBERÍAS DE ACERO SCHEDULE 40 EN DIÁMETROS Ø 2” PARA ALIMENTACIÓN DEL TANQUE DE COMBUSTIBLE DESDE EL EXTERIOR, CON UNIONES, CODOS, SOPORTES, UNIVERSALES, LLAVES DE PASO, TAPA Y CAJA CON CERRADURA.</v>
          </cell>
          <cell r="D1146" t="str">
            <v>ML</v>
          </cell>
        </row>
        <row r="1147">
          <cell r="B1147" t="str">
            <v>22.116</v>
          </cell>
          <cell r="C1147" t="str">
            <v>TUBERÍAS DE ACERO SCHEDULE 40 EN DIÁMETROS Ø 2” PARA DESFOGUE DE GASES DEL TANQUE DE COMBUSTIBLE HACIA EL EXTERIOR, CON UNIONES, CODOS, SOPORTES, UNIVERSALES, LLAVES DE PASO, TAPA Y CAJA CON TRAMPA DE SÓLIDOS.</v>
          </cell>
          <cell r="D1147" t="str">
            <v>ML</v>
          </cell>
        </row>
        <row r="1148">
          <cell r="B1148" t="str">
            <v>22.117</v>
          </cell>
          <cell r="C1148" t="str">
            <v>LLENADO DEL TANQUE DE COMBUSTIBLE INICIAL Y PRUEBAS DE FUNCIONAMIENTO (GALONES)</v>
          </cell>
          <cell r="D1148" t="str">
            <v>un</v>
          </cell>
        </row>
        <row r="1149">
          <cell r="B1149" t="str">
            <v>22.119</v>
          </cell>
          <cell r="C1149" t="str">
            <v>TELECOMUNICACIONES</v>
          </cell>
        </row>
        <row r="1150">
          <cell r="B1150" t="str">
            <v>22.200</v>
          </cell>
          <cell r="C1150" t="str">
            <v>SUMINISTRO,  INSTALACIÓN Y MONTAJE DE UNA PLANTA TELEFÓNICA PRIVADA CONMUTADA (PBX) SEGÚN ESPECIFICACIONES,  PARA 10 LÍNEAS TRONCALES Y 50  EXTENSIONES Y DOS UNIDADES OPCIONALES DE CITÓFONOS PORTEROS.</v>
          </cell>
          <cell r="D1150" t="str">
            <v>UN</v>
          </cell>
        </row>
        <row r="1151">
          <cell r="B1151" t="str">
            <v>22.201</v>
          </cell>
          <cell r="C1151" t="str">
            <v>SUMINISTRO E INSTALACIÓN DE UN TELÉFONO DE OPERADOR PARA PROGRAMACIÓN DE LA PLANTA Y OPERACIÓN DE LA SECRETARIA CON PANTALLA DE CRISTAL LÍQUIDO Y FUNCIONES ADMINISTRABLES.</v>
          </cell>
          <cell r="D1151" t="str">
            <v>UN</v>
          </cell>
        </row>
        <row r="1152">
          <cell r="B1152" t="str">
            <v>22.202</v>
          </cell>
          <cell r="C1152" t="str">
            <v>SUMINISTRO E INSTALACIÓN DE UN TELÉFONO PORTERO PARA INSTALAR EN MURO CON PROTECCIÓN DE REJILLA.</v>
          </cell>
          <cell r="D1152" t="str">
            <v>UN</v>
          </cell>
        </row>
        <row r="1153">
          <cell r="B1153" t="str">
            <v>22.203</v>
          </cell>
          <cell r="C1153" t="str">
            <v>UPS</v>
          </cell>
        </row>
        <row r="1154">
          <cell r="B1154" t="str">
            <v>22.300</v>
          </cell>
          <cell r="C1154" t="str">
            <v>UPS EDIFICIO PRIMARIA</v>
          </cell>
        </row>
        <row r="1155">
          <cell r="B1155" t="str">
            <v>22.301</v>
          </cell>
          <cell r="C1155" t="str">
            <v>SUMINISTRO DE MATERIALES, MANO DE OBRA, DIRECCIÓN TÉCNICA Y PUESTA EN OPERACIÓN DE UNA UPS DE 4 KVA:</v>
          </cell>
          <cell r="D1155" t="str">
            <v>UN</v>
          </cell>
        </row>
        <row r="1156">
          <cell r="B1156" t="str">
            <v>22.301a</v>
          </cell>
          <cell r="C1156" t="str">
            <v>POTENCIA EFECTIVAS EN EL SITIO DE INSTALACIÓN: 4 KVA</v>
          </cell>
        </row>
        <row r="1157">
          <cell r="B1157" t="str">
            <v>22.301b</v>
          </cell>
          <cell r="C1157" t="str">
            <v>TENSIÓN DE ENTRADA : 208 VAC +/-15%</v>
          </cell>
        </row>
        <row r="1158">
          <cell r="B1158" t="str">
            <v>22.301c</v>
          </cell>
          <cell r="C1158" t="str">
            <v>TENSIÓN DE SALIDA : 208 VAC +/- 2%</v>
          </cell>
        </row>
        <row r="1159">
          <cell r="B1159" t="str">
            <v>22.301d</v>
          </cell>
          <cell r="C1159" t="str">
            <v>TIEMPO DE RESPALDO A PLENA CARGA : 6 MINUTOS.</v>
          </cell>
        </row>
        <row r="1160">
          <cell r="B1160" t="str">
            <v>22.301e</v>
          </cell>
          <cell r="C1160" t="str">
            <v>EL EQUIPO DEBERÁ CUMPLIR CON LAS ESPECIFICACIONES ANEXAS.</v>
          </cell>
        </row>
        <row r="1161">
          <cell r="B1161" t="str">
            <v>22.301f</v>
          </cell>
          <cell r="C1161" t="str">
            <v>FRECUENCIA: 60 HZ</v>
          </cell>
        </row>
        <row r="1162">
          <cell r="B1162" t="str">
            <v>22.301g</v>
          </cell>
          <cell r="C1162" t="str">
            <v>ALTITUD DE OPERACIÓN : YOPAL 350 M.S.N.M.</v>
          </cell>
        </row>
        <row r="1163">
          <cell r="B1163" t="str">
            <v>22.301h</v>
          </cell>
          <cell r="C1163" t="str">
            <v>ESTARÁ CONECTADO DE ACUERDO AL DIAGRAMA UNIFILAR MOSTRADO EN PLANOS.</v>
          </cell>
        </row>
        <row r="1164">
          <cell r="B1164" t="str">
            <v>22.302</v>
          </cell>
          <cell r="C1164" t="str">
            <v>INTERCONEXIÓN ENTRE CD-CIRE Y LA UPS DE 4KVA EN CORAZA PLASTIFICADA LT Ø1 1/4” CON 3#8+1#6+1#10T AWG CON CLAVIJA DE PIN Y MANGUITO TIPO TEMPRA.</v>
          </cell>
          <cell r="D1164" t="str">
            <v>UN</v>
          </cell>
        </row>
        <row r="1165">
          <cell r="B1165" t="str">
            <v>22.303</v>
          </cell>
          <cell r="C1165" t="str">
            <v>INTERCONEXIÓN ENTRE LA UPS  DE 4KVA Y EL T-REGULADO EN CORAZA PLASTIFICADA LT Ø1 1.4” CON 3#8+1#6+1#10T AWG CON CLAVIJA DE PIN Y MANGUITO TIPO TEMPRA.</v>
          </cell>
          <cell r="D1165" t="str">
            <v>UN</v>
          </cell>
        </row>
        <row r="1166">
          <cell r="B1166" t="str">
            <v>22.303a</v>
          </cell>
          <cell r="C1166" t="str">
            <v>UPS EDIFICIO PREESCOLAR</v>
          </cell>
        </row>
        <row r="1167">
          <cell r="B1167" t="str">
            <v>22.304</v>
          </cell>
          <cell r="C1167" t="str">
            <v>SUMINISTRO DE MATERIALES, MANO DE OBRA, DIRECCIÓN TÉCNICA Y PUESTA EN OPERACIÓN DE UNA UPS DE 3 KVA:</v>
          </cell>
          <cell r="D1167" t="str">
            <v>UN</v>
          </cell>
        </row>
        <row r="1168">
          <cell r="B1168" t="str">
            <v>22.304a</v>
          </cell>
          <cell r="C1168" t="str">
            <v>POTENCIA EFECTIVAS EN EL SITIO DE INSTALACIÓN: 3KVA</v>
          </cell>
        </row>
        <row r="1169">
          <cell r="B1169" t="str">
            <v>22.304b</v>
          </cell>
          <cell r="C1169" t="str">
            <v>TENSIÓN DE ENTRADA : 208 VAC +/-15%</v>
          </cell>
        </row>
        <row r="1170">
          <cell r="B1170" t="str">
            <v>22.304c</v>
          </cell>
          <cell r="C1170" t="str">
            <v>TENSIÓN DE SALIDA : 208 VAC +/- 2%</v>
          </cell>
        </row>
        <row r="1171">
          <cell r="B1171" t="str">
            <v>22.304d</v>
          </cell>
          <cell r="C1171" t="str">
            <v>TIEMPO DE RESPALDO A PLENA CARGA : 6 MINUTOS.</v>
          </cell>
        </row>
        <row r="1172">
          <cell r="B1172" t="str">
            <v>22.304e</v>
          </cell>
          <cell r="C1172" t="str">
            <v>EL EQUIPO DEBERÁ CUMPLIR CON LAS ESPECIFICACIONES ANEXAS.</v>
          </cell>
        </row>
        <row r="1173">
          <cell r="B1173" t="str">
            <v>22.304f</v>
          </cell>
          <cell r="C1173" t="str">
            <v>FRECUENCIA: 60 HZ</v>
          </cell>
        </row>
        <row r="1174">
          <cell r="B1174" t="str">
            <v>22.304g</v>
          </cell>
          <cell r="C1174" t="str">
            <v>ALTITUD DE OPERACIÓN : YOPAL 350 M.S.N.M.</v>
          </cell>
        </row>
        <row r="1175">
          <cell r="B1175" t="str">
            <v>22.304h</v>
          </cell>
          <cell r="C1175" t="str">
            <v>ESTARÁ CONECTADO DE ACUERDO AL DIAGRAMA UNIFILAR MOSTRADO EN PLANOS.</v>
          </cell>
        </row>
        <row r="1176">
          <cell r="B1176" t="str">
            <v>22.305</v>
          </cell>
          <cell r="C1176" t="str">
            <v>INTERCONEXIÓN ENTRE CD-CIRE Y LA UPS DE 3KVA EN CORAZA PLASTIFICADA LT Ø1 1/4” CON 3#8+1#6+1#10T AWG CON CLAVIJA DE PIN Y MANGUITO TIPO TEMPRA.</v>
          </cell>
          <cell r="D1176" t="str">
            <v>UN</v>
          </cell>
        </row>
        <row r="1177">
          <cell r="B1177" t="str">
            <v>22.306</v>
          </cell>
          <cell r="C1177" t="str">
            <v>INTERCONEXIÓN ENTRE LA UPS  DE 3KVA Y EL T-REGULADO EN CORAZA PLASTIFICADA LT Ø1 1.4” CON 3#8+1#6+1#10T AWG CON CLAVIJA DE PIN Y MANGUITO TIPO TEMPRA.</v>
          </cell>
          <cell r="D1177" t="str">
            <v>UN</v>
          </cell>
        </row>
        <row r="1178">
          <cell r="B1178" t="str">
            <v>22.306a</v>
          </cell>
          <cell r="C1178" t="str">
            <v>UPS EDIFICIO SECUNDARIA</v>
          </cell>
        </row>
        <row r="1179">
          <cell r="B1179" t="str">
            <v>22.307</v>
          </cell>
          <cell r="C1179" t="str">
            <v>SUMINISTRO DE MATERIALES, MANO DE OBRA, DIRECCIÓN TÉCNICA Y PUESTA EN OPERACIÓN DE UNA UPS DE 4 KVA:</v>
          </cell>
          <cell r="D1179" t="str">
            <v>UN</v>
          </cell>
        </row>
        <row r="1180">
          <cell r="B1180" t="str">
            <v>22.307a</v>
          </cell>
          <cell r="C1180" t="str">
            <v>POTENCIA EFECTIVAS EN EL SITIO DE INSTALACIÓN: 4 KVA</v>
          </cell>
        </row>
        <row r="1181">
          <cell r="B1181" t="str">
            <v>22.307b</v>
          </cell>
          <cell r="C1181" t="str">
            <v>TENSIÓN DE ENTRADA : 208 VAC +/-15%</v>
          </cell>
        </row>
        <row r="1182">
          <cell r="B1182" t="str">
            <v>22.307c</v>
          </cell>
          <cell r="C1182" t="str">
            <v>TENSIÓN DE SALIDA : 208 VAC +/- 2%</v>
          </cell>
        </row>
        <row r="1183">
          <cell r="B1183" t="str">
            <v>22.307d</v>
          </cell>
          <cell r="C1183" t="str">
            <v>TIEMPO DE RESPALDO A PLENA CARGA : 6 MINUTOS.</v>
          </cell>
        </row>
        <row r="1184">
          <cell r="B1184" t="str">
            <v>22.307e</v>
          </cell>
          <cell r="C1184" t="str">
            <v>EL EQUIPO DEBERÁ CUMPLIR CON LAS ESPECIFICACIONES ANEXAS.</v>
          </cell>
        </row>
        <row r="1185">
          <cell r="B1185" t="str">
            <v>22.307f</v>
          </cell>
          <cell r="C1185" t="str">
            <v>FRECUENCIA: 60 HZ</v>
          </cell>
        </row>
        <row r="1186">
          <cell r="B1186" t="str">
            <v>22.307g</v>
          </cell>
          <cell r="C1186" t="str">
            <v>ALTITUD DE OPERACIÓN : YOPAL 350 M.S.N.M.</v>
          </cell>
        </row>
        <row r="1187">
          <cell r="B1187" t="str">
            <v>22.307h</v>
          </cell>
          <cell r="C1187" t="str">
            <v>ESTARÁ CONECTADO DE ACUERDO AL DIAGRAMA UNIFILAR MOSTRADO EN PLANOS.</v>
          </cell>
        </row>
        <row r="1188">
          <cell r="B1188" t="str">
            <v>22.308</v>
          </cell>
          <cell r="C1188" t="str">
            <v>INTERCONEXIÓN ENTRE CD-CIRE Y LA UPS DE 4KVA EN CORAZA PLASTIFICADA LT Ø1 1/4” CON 3#8+1#6+1#10T AWG CON CLAVIJA DE PIN Y MANGUITO TIPO TEMPRA.</v>
          </cell>
          <cell r="D1188" t="str">
            <v>UN</v>
          </cell>
        </row>
        <row r="1189">
          <cell r="B1189" t="str">
            <v>22.309</v>
          </cell>
          <cell r="C1189" t="str">
            <v>INTERCONEXIÓN ENTRE LA UPS  DE 4KVA Y EL T-REGULADO EN CORAZA PLASTIFICADA LT Ø1 1.4” CON 3#8+1#6+1#10T AWG CON CLAVIJA DE PIN Y MANGUITO TIPO TEMPRA.</v>
          </cell>
          <cell r="D1189" t="str">
            <v>UN</v>
          </cell>
        </row>
        <row r="1190">
          <cell r="B1190" t="str">
            <v>22.309a</v>
          </cell>
          <cell r="C1190" t="str">
            <v>UPS EDIFICIO EDUCACION MEDIA</v>
          </cell>
        </row>
        <row r="1191">
          <cell r="B1191" t="str">
            <v>22.310</v>
          </cell>
          <cell r="C1191" t="str">
            <v>SUMINISTRO DE MATERIALES, MANO DE OBRA, DIRECCIÓN TÉCNICA Y PUESTA EN OPERACIÓN DE UNA UPS DE 2 KVA:</v>
          </cell>
          <cell r="D1191" t="str">
            <v>UN</v>
          </cell>
        </row>
        <row r="1192">
          <cell r="B1192" t="str">
            <v>22.310a</v>
          </cell>
          <cell r="C1192" t="str">
            <v>POTENCIA EFECTIVAS EN EL SITIO DE INSTALACIÓN: 2 KVA</v>
          </cell>
        </row>
        <row r="1193">
          <cell r="B1193" t="str">
            <v>22.310b</v>
          </cell>
          <cell r="C1193" t="str">
            <v>TENSIÓN DE ENTRADA : 208 VAC +/-15%</v>
          </cell>
        </row>
        <row r="1194">
          <cell r="B1194" t="str">
            <v>22.310c</v>
          </cell>
          <cell r="C1194" t="str">
            <v>TENSIÓN DE SALIDA : 208 VAC +/- 2%</v>
          </cell>
        </row>
        <row r="1195">
          <cell r="B1195" t="str">
            <v>22.310d</v>
          </cell>
          <cell r="C1195" t="str">
            <v>TIEMPO DE RESPALDO A PLENA CARGA : 6 MINUTOS.</v>
          </cell>
        </row>
        <row r="1196">
          <cell r="B1196" t="str">
            <v>22.310e</v>
          </cell>
          <cell r="C1196" t="str">
            <v>EL EQUIPO DEBERÁ CUMPLIR CON LAS ESPECIFICACIONES ANEXAS.</v>
          </cell>
        </row>
        <row r="1197">
          <cell r="B1197" t="str">
            <v>22.310f</v>
          </cell>
          <cell r="C1197" t="str">
            <v>FRECUENCIA: 60 HZ</v>
          </cell>
        </row>
        <row r="1198">
          <cell r="B1198" t="str">
            <v>22.310g</v>
          </cell>
          <cell r="C1198" t="str">
            <v>ALTITUD DE OPERACIÓN : YOPAL 350 M.S.N.M.</v>
          </cell>
        </row>
        <row r="1199">
          <cell r="B1199" t="str">
            <v>22.310h</v>
          </cell>
          <cell r="C1199" t="str">
            <v>ESTARÁ CONECTADO DE ACUERDO AL DIAGRAMA UNIFILAR MOSTRADO EN PLANOS.</v>
          </cell>
        </row>
        <row r="1200">
          <cell r="B1200" t="str">
            <v>22.311</v>
          </cell>
          <cell r="C1200" t="str">
            <v>INTERCONEXIÓN ENTRE CD-CIRE Y LA UPS DE 2KVA EN CORAZA PLASTIFICADA LT Ø1 1/4” CON 3#8+1#6+1#10T AWG CON CLAVIJA DE PIN Y MANGUITO TIPO TEMPRA.</v>
          </cell>
          <cell r="D1200" t="str">
            <v>UN</v>
          </cell>
        </row>
        <row r="1201">
          <cell r="B1201" t="str">
            <v>22.312</v>
          </cell>
          <cell r="C1201" t="str">
            <v>INTERCONEXIÓN ENTRE LA UPS  DE 2KVA Y EL T-REGULADO EN CORAZA PLASTIFICADA LT Ø1 1.4” CON 3#8+1#6+1#10T AWG CON CLAVIJA DE PIN Y MANGUITO TIPO TEMPRA.</v>
          </cell>
          <cell r="D1201" t="str">
            <v>UN</v>
          </cell>
        </row>
        <row r="1202">
          <cell r="B1202" t="str">
            <v>22-06</v>
          </cell>
          <cell r="C1202" t="str">
            <v>CONECTORES DE CERRAMIENTO</v>
          </cell>
        </row>
        <row r="1203">
          <cell r="B1203" t="str">
            <v>22-06-010</v>
          </cell>
          <cell r="C1203" t="str">
            <v>LOCALIZACION Y REPLANTEO EDIFICACIONES (MEDIDO COMO EL AREA OBJETO DE CONSTRUCCIÓN)</v>
          </cell>
          <cell r="D1203" t="str">
            <v>M2</v>
          </cell>
        </row>
        <row r="1204">
          <cell r="B1204" t="str">
            <v>22-06-020</v>
          </cell>
          <cell r="C1204" t="str">
            <v>EXCAVACIÓN MANUAL PARA FUNDACIONES, TANQUE Y REDES. INCLUYE: ACARREO INTERNO, CARGUE, TRANSPORTE Y DISPOSICION FINAL DEL MATERIAL SOBRANTE.</v>
          </cell>
          <cell r="D1204" t="str">
            <v>M3</v>
          </cell>
        </row>
        <row r="1205">
          <cell r="B1205" t="str">
            <v>22-06-030</v>
          </cell>
          <cell r="C1205" t="str">
            <v>LLENO ALREDEDOR DE ESTRUCTURAS CON MATERIAL PROVENIENTE DE LA EXCAVACION.</v>
          </cell>
          <cell r="D1205" t="str">
            <v>M3</v>
          </cell>
        </row>
        <row r="1206">
          <cell r="B1206" t="str">
            <v>22-06-040</v>
          </cell>
          <cell r="C1206" t="str">
            <v>ZAPATAS AISLADAS EN CONCRETO F'C 21 MPA.</v>
          </cell>
          <cell r="D1206" t="str">
            <v>M3</v>
          </cell>
        </row>
        <row r="1207">
          <cell r="B1207" t="str">
            <v>22-06-050</v>
          </cell>
          <cell r="C1207" t="str">
            <v>CONCRETO PARA VIGAS DE FUNDACIÓN F'C 21 MPA.</v>
          </cell>
          <cell r="D1207" t="str">
            <v>M3</v>
          </cell>
        </row>
        <row r="1208">
          <cell r="B1208" t="str">
            <v>22-06-060</v>
          </cell>
          <cell r="C1208" t="str">
            <v>SOLADO DE LIMPIEZA EN MORTERO 1:5</v>
          </cell>
          <cell r="D1208" t="str">
            <v>M2</v>
          </cell>
        </row>
        <row r="1209">
          <cell r="B1209" t="str">
            <v>22-06-070</v>
          </cell>
          <cell r="C1209" t="str">
            <v>PEDESTALES EN CONCRETO F'C 21 MPA</v>
          </cell>
          <cell r="D1209" t="str">
            <v>M3</v>
          </cell>
        </row>
        <row r="1210">
          <cell r="B1210" t="str">
            <v>22-06-080</v>
          </cell>
          <cell r="C1210" t="str">
            <v>ACERO DE REFUERZO FY 420 MPA. INCLUYE MALLAS ELECTROSOLDADAS</v>
          </cell>
          <cell r="D1210" t="str">
            <v>KG</v>
          </cell>
        </row>
        <row r="1211">
          <cell r="B1211" t="str">
            <v>22-06-090</v>
          </cell>
          <cell r="C1211" t="str">
            <v>LOSA DE PUENTES CONECTORES ALIGERADA EN CONCRETO VISTO F'C 24 MPA H: 0.33 M CON TORTA INFERIOR E: 0.08 M.</v>
          </cell>
          <cell r="D1211" t="str">
            <v>M2</v>
          </cell>
        </row>
        <row r="1212">
          <cell r="B1212" t="str">
            <v>22-06-100</v>
          </cell>
          <cell r="C1212" t="str">
            <v>SUMINISTRO, FABRICACIÓN, MONTAJE Y PINTURA COLUMNAS METALICAS PORTANTES  DE  D=200MM DE DIAMETRO Y ESPESOR E= 15.5MM. ASTM A572 GRADO 50, SEGÚN DISEÑO ESTRUCTURAL PARA COLUMNAS PUENTES CONECTORES. INCLUYE COLUMNAS IPE 180, PLATINAS Y ACCESORIOS.</v>
          </cell>
          <cell r="D1212" t="str">
            <v>KG</v>
          </cell>
        </row>
        <row r="1213">
          <cell r="B1213" t="str">
            <v>22-06-110</v>
          </cell>
          <cell r="C1213" t="str">
            <v>MANTO REAL ADHESIVO CON REFUERZO EN FIBRA DE VIDRIO REF. MS TIPO EDIL ANDINA O EQUIVALENTE</v>
          </cell>
          <cell r="D1213" t="str">
            <v>M2</v>
          </cell>
        </row>
        <row r="1214">
          <cell r="B1214" t="str">
            <v>22-06-120</v>
          </cell>
          <cell r="C1214" t="str">
            <v>IMPERMEABILIZACION  SUPERFICIAL MURO/PISO CON SELLOTOC GRIS O EQUIVALENTE EN DOS CAPAS DE 1 MM</v>
          </cell>
          <cell r="D1214" t="str">
            <v>M2</v>
          </cell>
        </row>
      </sheetData>
      <sheetData sheetId="8" refreshError="1"/>
      <sheetData sheetId="9" refreshError="1"/>
      <sheetData sheetId="10" refreshError="1">
        <row r="464">
          <cell r="F464">
            <v>9761.0493774730949</v>
          </cell>
          <cell r="I464">
            <v>0</v>
          </cell>
        </row>
      </sheetData>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GENERALES"/>
      <sheetName val="auis"/>
      <sheetName val="RESUMEN"/>
      <sheetName val="F.P"/>
      <sheetName val="PRESUPUESTO"/>
      <sheetName val="la toscana"/>
      <sheetName val="Comparacion cant. Toscana"/>
      <sheetName val="FORMULARIO final"/>
      <sheetName val="COMPARACION"/>
      <sheetName val="el uval"/>
    </sheetNames>
    <sheetDataSet>
      <sheetData sheetId="0"/>
      <sheetData sheetId="1"/>
      <sheetData sheetId="2"/>
      <sheetData sheetId="3"/>
      <sheetData sheetId="4">
        <row r="9">
          <cell r="B9" t="str">
            <v>BASE GENERAL PARA MONTAJE DE PRESUPUESTO</v>
          </cell>
        </row>
        <row r="12">
          <cell r="F12">
            <v>40</v>
          </cell>
          <cell r="G12">
            <v>60</v>
          </cell>
          <cell r="H12">
            <v>50</v>
          </cell>
          <cell r="I12">
            <v>65</v>
          </cell>
        </row>
        <row r="13">
          <cell r="B13" t="str">
            <v>CODIGO</v>
          </cell>
          <cell r="C13" t="str">
            <v>DESCRIPCION</v>
          </cell>
          <cell r="D13" t="str">
            <v>UND</v>
          </cell>
          <cell r="E13" t="str">
            <v>CANT</v>
          </cell>
          <cell r="F13" t="str">
            <v>VALOR MATERIALES</v>
          </cell>
          <cell r="G13" t="str">
            <v>VALOR MANO DE OBRA</v>
          </cell>
          <cell r="H13" t="str">
            <v>VALOR HERR. Y EQUIPOS</v>
          </cell>
          <cell r="I13" t="str">
            <v>VALOR UNITARIO</v>
          </cell>
          <cell r="K13" t="str">
            <v>[APUS.xls]1.1'!$G$40</v>
          </cell>
        </row>
        <row r="14">
          <cell r="B14" t="str">
            <v>1.0</v>
          </cell>
          <cell r="C14" t="str">
            <v>PRELIMINARES</v>
          </cell>
        </row>
        <row r="15">
          <cell r="B15" t="str">
            <v>1.1</v>
          </cell>
          <cell r="C15" t="str">
            <v>Campamento 50 m2</v>
          </cell>
          <cell r="D15" t="str">
            <v>Und</v>
          </cell>
          <cell r="E15">
            <v>2</v>
          </cell>
          <cell r="F15">
            <v>1873552.5</v>
          </cell>
          <cell r="G15">
            <v>387446.67</v>
          </cell>
          <cell r="H15">
            <v>14216.730099999999</v>
          </cell>
          <cell r="I15">
            <v>2275216</v>
          </cell>
          <cell r="J15">
            <v>4550432</v>
          </cell>
          <cell r="K15" t="str">
            <v>'[APUS.xls]</v>
          </cell>
          <cell r="L15" t="str">
            <v>1.1</v>
          </cell>
        </row>
        <row r="16">
          <cell r="B16" t="str">
            <v>1.2</v>
          </cell>
          <cell r="C16" t="str">
            <v>Cerramiento prefabricado teja ondulada</v>
          </cell>
          <cell r="D16" t="str">
            <v>ML</v>
          </cell>
          <cell r="E16">
            <v>0</v>
          </cell>
          <cell r="F16">
            <v>34263.75</v>
          </cell>
          <cell r="G16">
            <v>2500</v>
          </cell>
          <cell r="H16">
            <v>75</v>
          </cell>
          <cell r="I16">
            <v>36839</v>
          </cell>
          <cell r="J16">
            <v>0</v>
          </cell>
          <cell r="K16" t="str">
            <v>'[APUS.xls]</v>
          </cell>
          <cell r="L16" t="str">
            <v>1.2</v>
          </cell>
        </row>
        <row r="17">
          <cell r="B17" t="str">
            <v>1.3</v>
          </cell>
          <cell r="C17" t="str">
            <v>Localizaci¾n y replanteo</v>
          </cell>
          <cell r="D17" t="str">
            <v>M2</v>
          </cell>
          <cell r="E17">
            <v>5384.4</v>
          </cell>
          <cell r="F17">
            <v>1385.04</v>
          </cell>
          <cell r="G17">
            <v>581.16999999999996</v>
          </cell>
          <cell r="H17">
            <v>17.435099999999998</v>
          </cell>
          <cell r="I17">
            <v>1984</v>
          </cell>
          <cell r="J17">
            <v>10682649.6</v>
          </cell>
          <cell r="K17" t="str">
            <v>'[APUS.xls]</v>
          </cell>
          <cell r="L17" t="str">
            <v>1.3</v>
          </cell>
        </row>
        <row r="18">
          <cell r="B18" t="str">
            <v>1.4</v>
          </cell>
          <cell r="C18" t="str">
            <v>Instalaciones provisionales  Agua</v>
          </cell>
          <cell r="D18" t="str">
            <v>Und</v>
          </cell>
          <cell r="E18">
            <v>1</v>
          </cell>
          <cell r="F18">
            <v>2450000</v>
          </cell>
          <cell r="G18">
            <v>1050000</v>
          </cell>
          <cell r="H18">
            <v>0</v>
          </cell>
          <cell r="I18">
            <v>3500000</v>
          </cell>
          <cell r="J18">
            <v>3500000</v>
          </cell>
          <cell r="K18" t="str">
            <v>'[APUS.xls]</v>
          </cell>
          <cell r="L18" t="str">
            <v>1.4</v>
          </cell>
        </row>
        <row r="19">
          <cell r="B19" t="str">
            <v>1.5</v>
          </cell>
          <cell r="C19" t="str">
            <v>Instalacion provisional Energia</v>
          </cell>
          <cell r="D19" t="str">
            <v>Un</v>
          </cell>
          <cell r="E19">
            <v>1</v>
          </cell>
          <cell r="F19">
            <v>2940000</v>
          </cell>
          <cell r="G19">
            <v>1260000</v>
          </cell>
          <cell r="H19">
            <v>0</v>
          </cell>
          <cell r="I19">
            <v>4200000</v>
          </cell>
          <cell r="J19">
            <v>4200000</v>
          </cell>
          <cell r="K19" t="str">
            <v>'[APUS.xls]</v>
          </cell>
          <cell r="L19" t="str">
            <v>1.5</v>
          </cell>
        </row>
        <row r="20">
          <cell r="B20" t="str">
            <v>1.6</v>
          </cell>
          <cell r="C20" t="str">
            <v>Instalacion provisional Telefono</v>
          </cell>
          <cell r="D20" t="str">
            <v>Un</v>
          </cell>
          <cell r="E20">
            <v>1</v>
          </cell>
          <cell r="F20">
            <v>385000</v>
          </cell>
          <cell r="G20">
            <v>165000</v>
          </cell>
          <cell r="I20">
            <v>550000</v>
          </cell>
          <cell r="J20">
            <v>550000</v>
          </cell>
          <cell r="K20" t="str">
            <v>'[APUS.xls]</v>
          </cell>
          <cell r="L20" t="str">
            <v>1.6</v>
          </cell>
        </row>
        <row r="21">
          <cell r="B21" t="str">
            <v>1.7</v>
          </cell>
          <cell r="C21" t="str">
            <v>Limpieza,  Descapote y retiro de sobrantes</v>
          </cell>
          <cell r="D21" t="str">
            <v>M2</v>
          </cell>
          <cell r="E21">
            <v>0</v>
          </cell>
          <cell r="F21">
            <v>0</v>
          </cell>
          <cell r="G21">
            <v>645.74</v>
          </cell>
          <cell r="H21">
            <v>4908.2621999999992</v>
          </cell>
          <cell r="I21">
            <v>5554</v>
          </cell>
          <cell r="J21">
            <v>0</v>
          </cell>
          <cell r="K21" t="str">
            <v>'[APUS.xls]</v>
          </cell>
          <cell r="L21" t="str">
            <v>1.7</v>
          </cell>
        </row>
        <row r="22">
          <cell r="B22" t="str">
            <v>1.8</v>
          </cell>
          <cell r="C22" t="str">
            <v>Valla informativa Licencia 2.00 x 1.00</v>
          </cell>
          <cell r="D22" t="str">
            <v>Un</v>
          </cell>
          <cell r="E22">
            <v>1</v>
          </cell>
          <cell r="F22">
            <v>696000</v>
          </cell>
          <cell r="G22">
            <v>11623.4</v>
          </cell>
          <cell r="H22">
            <v>348.702</v>
          </cell>
          <cell r="I22">
            <v>707972</v>
          </cell>
          <cell r="J22">
            <v>707972</v>
          </cell>
          <cell r="K22" t="str">
            <v>'[APUS.xls]</v>
          </cell>
          <cell r="L22" t="str">
            <v>1.8</v>
          </cell>
        </row>
        <row r="23">
          <cell r="B23" t="str">
            <v>1.9</v>
          </cell>
          <cell r="C23" t="str">
            <v>Valla Publicitaria 2.00 x 4.00</v>
          </cell>
          <cell r="D23" t="str">
            <v>Un</v>
          </cell>
          <cell r="E23">
            <v>0</v>
          </cell>
          <cell r="F23">
            <v>5568000</v>
          </cell>
          <cell r="G23">
            <v>11623.4</v>
          </cell>
          <cell r="H23">
            <v>348.702</v>
          </cell>
          <cell r="I23">
            <v>5579972</v>
          </cell>
          <cell r="J23">
            <v>0</v>
          </cell>
          <cell r="K23" t="str">
            <v>'[APUS.xls]</v>
          </cell>
          <cell r="L23" t="str">
            <v>1.9</v>
          </cell>
        </row>
        <row r="24">
          <cell r="B24" t="str">
            <v>1.10</v>
          </cell>
          <cell r="C24" t="str">
            <v>ADECUACION Y MANTENIMIENTO ACCESO VEHICULAR</v>
          </cell>
          <cell r="D24" t="str">
            <v>UND</v>
          </cell>
          <cell r="E24">
            <v>0</v>
          </cell>
          <cell r="F24">
            <v>1625333</v>
          </cell>
          <cell r="G24">
            <v>345558.79000000004</v>
          </cell>
          <cell r="H24">
            <v>14321.313700000002</v>
          </cell>
          <cell r="I24">
            <v>1985213</v>
          </cell>
          <cell r="J24">
            <v>0</v>
          </cell>
          <cell r="K24" t="str">
            <v>'[APUS.xls]</v>
          </cell>
          <cell r="L24" t="str">
            <v>1.10</v>
          </cell>
        </row>
        <row r="25">
          <cell r="B25" t="str">
            <v>1.11</v>
          </cell>
          <cell r="C25" t="str">
            <v>TALA DE ARBOLES</v>
          </cell>
          <cell r="D25" t="str">
            <v>UN</v>
          </cell>
          <cell r="E25">
            <v>0</v>
          </cell>
          <cell r="F25">
            <v>0</v>
          </cell>
          <cell r="G25">
            <v>72646.25</v>
          </cell>
          <cell r="H25">
            <v>2179.3874999999998</v>
          </cell>
          <cell r="I25">
            <v>74826</v>
          </cell>
          <cell r="J25">
            <v>0</v>
          </cell>
          <cell r="K25" t="str">
            <v>'[APUS.xls]</v>
          </cell>
          <cell r="L25" t="str">
            <v>1.11</v>
          </cell>
        </row>
        <row r="26">
          <cell r="B26" t="str">
            <v>1.12</v>
          </cell>
          <cell r="C26" t="str">
            <v>Cerramiento provisional en lámina. H = 2,00</v>
          </cell>
          <cell r="D26" t="str">
            <v>ML</v>
          </cell>
          <cell r="E26">
            <v>506</v>
          </cell>
          <cell r="F26">
            <v>43447.45</v>
          </cell>
          <cell r="G26">
            <v>4843.08</v>
          </cell>
          <cell r="H26">
            <v>293.38240000000002</v>
          </cell>
          <cell r="I26">
            <v>48584</v>
          </cell>
          <cell r="J26">
            <v>24583504</v>
          </cell>
          <cell r="K26" t="str">
            <v>'[APUS.xls]</v>
          </cell>
          <cell r="L26" t="str">
            <v>1.12</v>
          </cell>
        </row>
        <row r="27">
          <cell r="C27" t="str">
            <v>TOTAL CAPITULO</v>
          </cell>
          <cell r="E27">
            <v>0</v>
          </cell>
          <cell r="J27">
            <v>0</v>
          </cell>
        </row>
        <row r="28">
          <cell r="B28" t="str">
            <v>2.0</v>
          </cell>
          <cell r="C28" t="str">
            <v>CIMENTACION</v>
          </cell>
          <cell r="E28">
            <v>0</v>
          </cell>
          <cell r="J28">
            <v>0</v>
          </cell>
        </row>
        <row r="29">
          <cell r="B29" t="str">
            <v>2.1</v>
          </cell>
          <cell r="C29" t="str">
            <v>Excavacion mecanica material comun</v>
          </cell>
          <cell r="D29" t="str">
            <v>M3</v>
          </cell>
          <cell r="E29">
            <v>1632</v>
          </cell>
          <cell r="F29">
            <v>0</v>
          </cell>
          <cell r="G29">
            <v>11779.3</v>
          </cell>
          <cell r="H29">
            <v>12353.379000000001</v>
          </cell>
          <cell r="I29">
            <v>24133</v>
          </cell>
          <cell r="J29">
            <v>39385056</v>
          </cell>
          <cell r="K29" t="str">
            <v>'[APUS.xls]</v>
          </cell>
          <cell r="L29" t="str">
            <v>2.1</v>
          </cell>
        </row>
        <row r="30">
          <cell r="B30" t="str">
            <v>2.2</v>
          </cell>
          <cell r="C30" t="str">
            <v>Excavacion Manual material comun  con transporte</v>
          </cell>
          <cell r="D30" t="str">
            <v>M3</v>
          </cell>
          <cell r="E30">
            <v>1046</v>
          </cell>
          <cell r="F30">
            <v>0</v>
          </cell>
          <cell r="G30">
            <v>12000</v>
          </cell>
          <cell r="H30">
            <v>12584.83</v>
          </cell>
          <cell r="I30">
            <v>24585</v>
          </cell>
          <cell r="J30">
            <v>25715910</v>
          </cell>
          <cell r="K30" t="str">
            <v>'[APUS.xls]</v>
          </cell>
          <cell r="L30" t="str">
            <v>2.2</v>
          </cell>
        </row>
        <row r="31">
          <cell r="B31" t="str">
            <v>2.3</v>
          </cell>
          <cell r="C31" t="str">
            <v>Rellenos en material comun</v>
          </cell>
          <cell r="D31" t="str">
            <v>M3</v>
          </cell>
          <cell r="E31">
            <v>1846</v>
          </cell>
          <cell r="F31">
            <v>0</v>
          </cell>
          <cell r="G31">
            <v>8725.41</v>
          </cell>
          <cell r="H31">
            <v>645.83230000000003</v>
          </cell>
          <cell r="I31">
            <v>9371</v>
          </cell>
          <cell r="J31">
            <v>17298866</v>
          </cell>
          <cell r="K31" t="str">
            <v>'[APUS.xls]</v>
          </cell>
          <cell r="L31" t="str">
            <v>2.3</v>
          </cell>
        </row>
        <row r="32">
          <cell r="B32" t="str">
            <v>2.4</v>
          </cell>
          <cell r="C32" t="str">
            <v>Rellenos en recebo compactado</v>
          </cell>
          <cell r="D32" t="str">
            <v>M3</v>
          </cell>
          <cell r="E32">
            <v>383</v>
          </cell>
          <cell r="F32">
            <v>21874.12</v>
          </cell>
          <cell r="G32">
            <v>8725.41</v>
          </cell>
          <cell r="H32">
            <v>645.83230000000003</v>
          </cell>
          <cell r="I32">
            <v>31245</v>
          </cell>
          <cell r="J32">
            <v>11966835</v>
          </cell>
          <cell r="K32" t="str">
            <v>'[APUS.xls]</v>
          </cell>
          <cell r="L32" t="str">
            <v>2.4</v>
          </cell>
        </row>
        <row r="33">
          <cell r="B33" t="str">
            <v>2.5</v>
          </cell>
          <cell r="C33" t="str">
            <v>Concreto pobre de limpieza  E = 0.05</v>
          </cell>
          <cell r="D33" t="str">
            <v>M3</v>
          </cell>
          <cell r="E33">
            <v>37</v>
          </cell>
          <cell r="F33">
            <v>194630.6</v>
          </cell>
          <cell r="G33">
            <v>107046.67</v>
          </cell>
          <cell r="H33">
            <v>3211.4000999999998</v>
          </cell>
          <cell r="I33">
            <v>304889</v>
          </cell>
          <cell r="J33">
            <v>11280893</v>
          </cell>
          <cell r="K33" t="str">
            <v>'[APUS.xls]</v>
          </cell>
          <cell r="L33" t="str">
            <v>2.5</v>
          </cell>
        </row>
        <row r="34">
          <cell r="B34" t="str">
            <v>2.6</v>
          </cell>
          <cell r="C34" t="str">
            <v>Zapatas en Concreto</v>
          </cell>
          <cell r="D34" t="str">
            <v>M3</v>
          </cell>
          <cell r="E34">
            <v>222</v>
          </cell>
          <cell r="F34">
            <v>204922.12</v>
          </cell>
          <cell r="G34">
            <v>120427.5</v>
          </cell>
          <cell r="H34">
            <v>27987.825000000001</v>
          </cell>
          <cell r="I34">
            <v>353337</v>
          </cell>
          <cell r="J34">
            <v>78440814</v>
          </cell>
          <cell r="K34" t="str">
            <v>'[APUS.xls]</v>
          </cell>
          <cell r="L34" t="str">
            <v>2.6</v>
          </cell>
        </row>
        <row r="35">
          <cell r="B35" t="str">
            <v>2.7</v>
          </cell>
          <cell r="C35" t="str">
            <v>Vigas de amarre</v>
          </cell>
          <cell r="D35" t="str">
            <v>M3</v>
          </cell>
          <cell r="E35">
            <v>49</v>
          </cell>
          <cell r="F35">
            <v>244414.9</v>
          </cell>
          <cell r="G35">
            <v>107046.67</v>
          </cell>
          <cell r="H35">
            <v>4878.0700999999999</v>
          </cell>
          <cell r="I35">
            <v>356340</v>
          </cell>
          <cell r="J35">
            <v>17460660</v>
          </cell>
          <cell r="K35" t="str">
            <v>'[APUS.xls]</v>
          </cell>
          <cell r="L35" t="str">
            <v>2.7</v>
          </cell>
        </row>
        <row r="36">
          <cell r="B36" t="str">
            <v>2.8</v>
          </cell>
          <cell r="C36" t="str">
            <v>Placa  de contrapiso con endurecedor</v>
          </cell>
          <cell r="D36" t="str">
            <v>M2</v>
          </cell>
          <cell r="E36">
            <v>1634</v>
          </cell>
          <cell r="F36">
            <v>30686.06</v>
          </cell>
          <cell r="G36">
            <v>11623.4</v>
          </cell>
          <cell r="H36">
            <v>4248.7020000000002</v>
          </cell>
          <cell r="I36">
            <v>46558</v>
          </cell>
          <cell r="J36">
            <v>76075772</v>
          </cell>
          <cell r="K36" t="str">
            <v>'[APUS.xls]</v>
          </cell>
          <cell r="L36" t="str">
            <v>2.8</v>
          </cell>
        </row>
        <row r="37">
          <cell r="B37" t="str">
            <v>2.9</v>
          </cell>
          <cell r="C37" t="str">
            <v>Acero de Refuerzo de 60000 PSI</v>
          </cell>
          <cell r="D37" t="str">
            <v>Kg</v>
          </cell>
          <cell r="E37">
            <v>25670</v>
          </cell>
          <cell r="F37">
            <v>1457.25</v>
          </cell>
          <cell r="G37">
            <v>132.61000000000001</v>
          </cell>
          <cell r="H37">
            <v>3.9783000000000004</v>
          </cell>
          <cell r="I37">
            <v>1594</v>
          </cell>
          <cell r="J37">
            <v>40917980</v>
          </cell>
          <cell r="K37" t="str">
            <v>'[APUS.xls]</v>
          </cell>
          <cell r="L37" t="str">
            <v>2.9</v>
          </cell>
        </row>
        <row r="38">
          <cell r="B38" t="str">
            <v>2.10</v>
          </cell>
          <cell r="C38" t="str">
            <v>Malla electrosoldada</v>
          </cell>
          <cell r="D38" t="str">
            <v>Kg</v>
          </cell>
          <cell r="E38">
            <v>4155</v>
          </cell>
          <cell r="F38">
            <v>2942.32</v>
          </cell>
          <cell r="G38">
            <v>265.23</v>
          </cell>
          <cell r="H38">
            <v>7.9569000000000001</v>
          </cell>
          <cell r="I38">
            <v>3216</v>
          </cell>
          <cell r="J38">
            <v>13362480</v>
          </cell>
          <cell r="K38" t="str">
            <v>'[APUS.xls]</v>
          </cell>
          <cell r="L38" t="str">
            <v>2.10</v>
          </cell>
        </row>
        <row r="39">
          <cell r="B39" t="str">
            <v>2.11</v>
          </cell>
          <cell r="C39" t="str">
            <v>Acero de Refuerzo de 37000 PSI</v>
          </cell>
          <cell r="D39" t="str">
            <v>Kg</v>
          </cell>
          <cell r="E39">
            <v>1898</v>
          </cell>
          <cell r="F39">
            <v>1457.25</v>
          </cell>
          <cell r="G39">
            <v>132.61000000000001</v>
          </cell>
          <cell r="H39">
            <v>3.9783000000000004</v>
          </cell>
          <cell r="I39">
            <v>1594</v>
          </cell>
          <cell r="J39">
            <v>3025412</v>
          </cell>
          <cell r="K39" t="str">
            <v>'[APUS.xls]</v>
          </cell>
          <cell r="L39" t="str">
            <v>2.11</v>
          </cell>
        </row>
        <row r="40">
          <cell r="B40" t="str">
            <v>2.12</v>
          </cell>
          <cell r="C40" t="str">
            <v>EXCAVACION MANUAL EN SUB-BASE DE RECEBO</v>
          </cell>
          <cell r="D40" t="str">
            <v>M3</v>
          </cell>
          <cell r="E40">
            <v>0</v>
          </cell>
          <cell r="F40">
            <v>0</v>
          </cell>
          <cell r="G40">
            <v>13858</v>
          </cell>
          <cell r="H40">
            <v>14533.39</v>
          </cell>
          <cell r="I40">
            <v>28391</v>
          </cell>
          <cell r="J40">
            <v>0</v>
          </cell>
          <cell r="K40" t="str">
            <v>'[APUS.xls]</v>
          </cell>
          <cell r="L40" t="str">
            <v>2.12</v>
          </cell>
        </row>
        <row r="41">
          <cell r="B41" t="str">
            <v>2.13</v>
          </cell>
          <cell r="C41" t="str">
            <v>RETIRO DE CANTOS DE TAMAÑO SUPERIOR</v>
          </cell>
          <cell r="D41" t="str">
            <v>M3</v>
          </cell>
          <cell r="E41">
            <v>0</v>
          </cell>
          <cell r="F41">
            <v>0</v>
          </cell>
          <cell r="G41">
            <v>33655.14</v>
          </cell>
          <cell r="H41">
            <v>35295.364199999996</v>
          </cell>
          <cell r="I41">
            <v>68951</v>
          </cell>
          <cell r="J41">
            <v>0</v>
          </cell>
          <cell r="K41" t="str">
            <v>'[APUS.xls]</v>
          </cell>
          <cell r="L41" t="str">
            <v>2.13</v>
          </cell>
        </row>
        <row r="42">
          <cell r="B42" t="str">
            <v>2.14</v>
          </cell>
          <cell r="C42" t="str">
            <v>RELLENOS EN MATERIAL SELECCIONADO IMPORTADO</v>
          </cell>
          <cell r="D42" t="str">
            <v>M3</v>
          </cell>
          <cell r="E42">
            <v>705</v>
          </cell>
          <cell r="F42">
            <v>21874.12</v>
          </cell>
          <cell r="G42">
            <v>8725.41</v>
          </cell>
          <cell r="H42">
            <v>31372.872300000003</v>
          </cell>
          <cell r="I42">
            <v>61972</v>
          </cell>
          <cell r="J42">
            <v>43690260</v>
          </cell>
          <cell r="K42" t="str">
            <v>'[APUS.xls]</v>
          </cell>
          <cell r="L42" t="str">
            <v>2.14</v>
          </cell>
        </row>
        <row r="43">
          <cell r="B43" t="str">
            <v>2.15</v>
          </cell>
          <cell r="C43" t="str">
            <v>SUB-BASE EN RECEBO PARA ZONAS EXTERIORES</v>
          </cell>
          <cell r="D43" t="str">
            <v>M3</v>
          </cell>
          <cell r="E43">
            <v>483</v>
          </cell>
          <cell r="F43">
            <v>21874.12</v>
          </cell>
          <cell r="G43">
            <v>7852.87</v>
          </cell>
          <cell r="H43">
            <v>8235.5861000000004</v>
          </cell>
          <cell r="I43">
            <v>37963</v>
          </cell>
          <cell r="J43">
            <v>18336129</v>
          </cell>
          <cell r="K43" t="str">
            <v>'[APUS.xls]</v>
          </cell>
          <cell r="L43" t="str">
            <v>2.15</v>
          </cell>
        </row>
        <row r="44">
          <cell r="B44" t="str">
            <v>2.16</v>
          </cell>
          <cell r="C44" t="str">
            <v>PAÑETES PARA ESTABILIZAR TALUDES DE EXCAVACIONES</v>
          </cell>
          <cell r="D44" t="str">
            <v>M2</v>
          </cell>
          <cell r="E44">
            <v>450</v>
          </cell>
          <cell r="F44">
            <v>8139.7199999999993</v>
          </cell>
          <cell r="G44">
            <v>7069.75</v>
          </cell>
          <cell r="H44">
            <v>212.0925</v>
          </cell>
          <cell r="I44">
            <v>15422</v>
          </cell>
          <cell r="J44">
            <v>6939900</v>
          </cell>
          <cell r="K44" t="str">
            <v>'[APUS.xls]</v>
          </cell>
          <cell r="L44" t="str">
            <v>2.16</v>
          </cell>
        </row>
        <row r="45">
          <cell r="B45" t="str">
            <v>2.17</v>
          </cell>
          <cell r="C45" t="str">
            <v>CONCRETO CICLOPEO</v>
          </cell>
          <cell r="D45" t="str">
            <v>M3</v>
          </cell>
          <cell r="E45">
            <v>214</v>
          </cell>
          <cell r="F45">
            <v>207350</v>
          </cell>
          <cell r="G45">
            <v>72646.25</v>
          </cell>
          <cell r="H45">
            <v>10859.387500000001</v>
          </cell>
          <cell r="I45">
            <v>290856</v>
          </cell>
          <cell r="J45">
            <v>62243184</v>
          </cell>
          <cell r="K45" t="str">
            <v>'[APUS.xls]</v>
          </cell>
          <cell r="L45" t="str">
            <v>2.17</v>
          </cell>
        </row>
        <row r="46">
          <cell r="B46" t="str">
            <v>2.18</v>
          </cell>
          <cell r="C46" t="str">
            <v>MUROS DE CONTENCION EN CONCRETO 3000 PSI</v>
          </cell>
          <cell r="D46" t="str">
            <v>M3</v>
          </cell>
          <cell r="E46">
            <v>141</v>
          </cell>
          <cell r="F46">
            <v>199289.74</v>
          </cell>
          <cell r="G46">
            <v>97511.25</v>
          </cell>
          <cell r="H46">
            <v>27300.337500000001</v>
          </cell>
          <cell r="I46">
            <v>324101</v>
          </cell>
          <cell r="J46">
            <v>45698241</v>
          </cell>
          <cell r="K46" t="str">
            <v>'[APUS.xls]</v>
          </cell>
          <cell r="L46" t="str">
            <v>2.18</v>
          </cell>
        </row>
        <row r="47">
          <cell r="B47" t="str">
            <v>2.19</v>
          </cell>
          <cell r="C47" t="str">
            <v xml:space="preserve">CAJON EN MADERA PARA AISLAMIENTO VIGAS DE CIMENTACION </v>
          </cell>
          <cell r="D47" t="str">
            <v>ML</v>
          </cell>
          <cell r="E47">
            <v>0</v>
          </cell>
          <cell r="F47">
            <v>7958.76</v>
          </cell>
          <cell r="G47">
            <v>3874.47</v>
          </cell>
          <cell r="H47">
            <v>116.23409999999998</v>
          </cell>
          <cell r="I47">
            <v>11949</v>
          </cell>
          <cell r="J47">
            <v>0</v>
          </cell>
          <cell r="K47" t="str">
            <v>'[APUS.xls]</v>
          </cell>
          <cell r="L47" t="str">
            <v>2.19</v>
          </cell>
        </row>
        <row r="48">
          <cell r="B48" t="str">
            <v>2.20</v>
          </cell>
          <cell r="C48" t="str">
            <v>ICOPOR PARA AISLAMIENTO CIMENTACION</v>
          </cell>
          <cell r="D48" t="str">
            <v>M2</v>
          </cell>
          <cell r="E48">
            <v>0</v>
          </cell>
          <cell r="F48">
            <v>3311.8</v>
          </cell>
          <cell r="G48">
            <v>1937.23</v>
          </cell>
          <cell r="H48">
            <v>58.116900000000001</v>
          </cell>
          <cell r="I48">
            <v>5307</v>
          </cell>
          <cell r="J48">
            <v>0</v>
          </cell>
          <cell r="K48" t="str">
            <v>'[APUS.xls]</v>
          </cell>
          <cell r="L48" t="str">
            <v>2.20</v>
          </cell>
        </row>
        <row r="49">
          <cell r="B49" t="str">
            <v>2.21</v>
          </cell>
          <cell r="C49" t="str">
            <v>MALLAS ELECTROSOLDADAS DE 75,000 PSI - 585 Mpa</v>
          </cell>
          <cell r="D49" t="str">
            <v>KG</v>
          </cell>
          <cell r="E49">
            <v>0</v>
          </cell>
          <cell r="F49">
            <v>2942.32</v>
          </cell>
          <cell r="G49">
            <v>497.3</v>
          </cell>
          <cell r="H49">
            <v>14.919</v>
          </cell>
          <cell r="I49">
            <v>3455</v>
          </cell>
          <cell r="J49">
            <v>0</v>
          </cell>
          <cell r="K49" t="str">
            <v>'[APUS.xls]</v>
          </cell>
          <cell r="L49" t="str">
            <v>2.21</v>
          </cell>
        </row>
        <row r="50">
          <cell r="B50" t="str">
            <v>2.22</v>
          </cell>
          <cell r="C50" t="str">
            <v>Retiro de Sobrantes</v>
          </cell>
          <cell r="D50" t="str">
            <v>M3</v>
          </cell>
          <cell r="E50">
            <v>402</v>
          </cell>
          <cell r="F50">
            <v>0</v>
          </cell>
          <cell r="G50">
            <v>4470.54</v>
          </cell>
          <cell r="H50">
            <v>9364.8862000000008</v>
          </cell>
          <cell r="I50">
            <v>13835</v>
          </cell>
          <cell r="J50">
            <v>5561670</v>
          </cell>
          <cell r="K50" t="str">
            <v>'[APUS.xls]</v>
          </cell>
          <cell r="L50" t="str">
            <v>2.22</v>
          </cell>
        </row>
        <row r="51">
          <cell r="B51" t="str">
            <v>2.23</v>
          </cell>
          <cell r="C51" t="str">
            <v>Relleno con material excavación</v>
          </cell>
          <cell r="D51" t="str">
            <v>M3</v>
          </cell>
          <cell r="E51">
            <v>0</v>
          </cell>
          <cell r="F51">
            <v>0</v>
          </cell>
          <cell r="G51">
            <v>7963.54</v>
          </cell>
          <cell r="H51">
            <v>26163.906200000001</v>
          </cell>
          <cell r="I51">
            <v>34127</v>
          </cell>
          <cell r="J51">
            <v>0</v>
          </cell>
          <cell r="K51" t="str">
            <v>'[APUS.xls]</v>
          </cell>
          <cell r="L51" t="str">
            <v>2.23</v>
          </cell>
        </row>
        <row r="52">
          <cell r="B52" t="str">
            <v>2.24</v>
          </cell>
          <cell r="C52" t="str">
            <v>Muro de Contención EL UVAL</v>
          </cell>
          <cell r="D52" t="str">
            <v>M3</v>
          </cell>
          <cell r="E52">
            <v>0</v>
          </cell>
          <cell r="F52">
            <v>199289.74</v>
          </cell>
          <cell r="G52">
            <v>97511.25</v>
          </cell>
          <cell r="H52">
            <v>27300.337500000001</v>
          </cell>
          <cell r="I52">
            <v>324101</v>
          </cell>
          <cell r="J52">
            <v>0</v>
          </cell>
          <cell r="K52" t="str">
            <v>'[APUS.xls]</v>
          </cell>
          <cell r="L52" t="str">
            <v>2.24</v>
          </cell>
        </row>
        <row r="53">
          <cell r="B53" t="str">
            <v>2.25</v>
          </cell>
          <cell r="C53" t="str">
            <v>CONCRETO CIMENTACION</v>
          </cell>
          <cell r="D53" t="str">
            <v>M3</v>
          </cell>
          <cell r="E53">
            <v>0</v>
          </cell>
          <cell r="F53">
            <v>204922.12</v>
          </cell>
          <cell r="G53">
            <v>97511.25</v>
          </cell>
          <cell r="H53">
            <v>27300.337500000001</v>
          </cell>
          <cell r="I53">
            <v>329734</v>
          </cell>
          <cell r="J53">
            <v>0</v>
          </cell>
          <cell r="K53" t="str">
            <v>'[APUS.xls]</v>
          </cell>
          <cell r="L53" t="str">
            <v>2.25</v>
          </cell>
        </row>
        <row r="54">
          <cell r="B54" t="str">
            <v>2.26</v>
          </cell>
          <cell r="C54" t="str">
            <v>REFUERZO 60000 PSI CAISSON</v>
          </cell>
          <cell r="D54" t="str">
            <v>KG</v>
          </cell>
          <cell r="E54">
            <v>0</v>
          </cell>
          <cell r="F54">
            <v>1877.46</v>
          </cell>
          <cell r="G54">
            <v>1591.36</v>
          </cell>
          <cell r="H54">
            <v>47.740799999999993</v>
          </cell>
          <cell r="I54">
            <v>3517</v>
          </cell>
          <cell r="J54">
            <v>0</v>
          </cell>
          <cell r="K54" t="str">
            <v>'[APUS.xls]</v>
          </cell>
          <cell r="L54" t="str">
            <v>2.26</v>
          </cell>
        </row>
        <row r="55">
          <cell r="B55" t="str">
            <v>2.27</v>
          </cell>
          <cell r="C55" t="str">
            <v>Concreto pobre de limpieza  1500 PSI</v>
          </cell>
          <cell r="D55" t="str">
            <v>M2</v>
          </cell>
          <cell r="E55">
            <v>0</v>
          </cell>
          <cell r="F55">
            <v>9468.94</v>
          </cell>
          <cell r="G55">
            <v>4817.1000000000004</v>
          </cell>
          <cell r="H55">
            <v>144.51300000000001</v>
          </cell>
          <cell r="I55">
            <v>14431</v>
          </cell>
          <cell r="J55">
            <v>0</v>
          </cell>
        </row>
        <row r="56">
          <cell r="C56" t="str">
            <v>TOTAL CAPITULO</v>
          </cell>
          <cell r="E56">
            <v>0</v>
          </cell>
          <cell r="J56">
            <v>0</v>
          </cell>
        </row>
        <row r="57">
          <cell r="B57" t="str">
            <v>3.0</v>
          </cell>
          <cell r="C57" t="str">
            <v>DESAGUES  E INSTALACIONES SUBTERRANEAS</v>
          </cell>
          <cell r="E57">
            <v>0</v>
          </cell>
          <cell r="J57">
            <v>0</v>
          </cell>
        </row>
        <row r="58">
          <cell r="B58" t="str">
            <v>3.1</v>
          </cell>
          <cell r="C58" t="str">
            <v>DESAGUES  AGUAS LLUVIAS</v>
          </cell>
          <cell r="E58">
            <v>0</v>
          </cell>
          <cell r="J58">
            <v>0</v>
          </cell>
        </row>
        <row r="59">
          <cell r="B59" t="str">
            <v>3.1.1</v>
          </cell>
          <cell r="C59" t="str">
            <v>Tuberia PVC Sanitaria  4"</v>
          </cell>
          <cell r="D59" t="str">
            <v>ML</v>
          </cell>
          <cell r="E59">
            <v>360.1</v>
          </cell>
          <cell r="F59">
            <v>28015.279999999999</v>
          </cell>
          <cell r="G59">
            <v>5382.68</v>
          </cell>
          <cell r="H59">
            <v>269.13400000000001</v>
          </cell>
          <cell r="I59">
            <v>33667</v>
          </cell>
          <cell r="J59">
            <v>12123486.700000001</v>
          </cell>
          <cell r="K59" t="str">
            <v>'[APUS aguas.xls]</v>
          </cell>
          <cell r="L59" t="str">
            <v>3.1.1</v>
          </cell>
        </row>
        <row r="60">
          <cell r="B60" t="str">
            <v>3.1.2</v>
          </cell>
          <cell r="C60" t="str">
            <v>Tuberia PVC Sanitaria  6"</v>
          </cell>
          <cell r="D60" t="str">
            <v>Ml</v>
          </cell>
          <cell r="E60">
            <v>15</v>
          </cell>
          <cell r="F60">
            <v>28773.070000000003</v>
          </cell>
          <cell r="G60">
            <v>5850.75</v>
          </cell>
          <cell r="H60">
            <v>292.53750000000002</v>
          </cell>
          <cell r="I60">
            <v>34916</v>
          </cell>
          <cell r="J60">
            <v>523740</v>
          </cell>
          <cell r="K60" t="str">
            <v>'[APUS aguas.xls]</v>
          </cell>
          <cell r="L60" t="str">
            <v>3.1.2</v>
          </cell>
        </row>
        <row r="61">
          <cell r="B61" t="str">
            <v>3.1.3</v>
          </cell>
          <cell r="C61" t="str">
            <v>Tuberia PVC Novafort 8"</v>
          </cell>
          <cell r="D61" t="str">
            <v>Ml</v>
          </cell>
          <cell r="E61">
            <v>0</v>
          </cell>
          <cell r="F61">
            <v>43540.94</v>
          </cell>
          <cell r="G61">
            <v>6116.68</v>
          </cell>
          <cell r="H61">
            <v>305.834</v>
          </cell>
          <cell r="I61">
            <v>49963</v>
          </cell>
          <cell r="J61">
            <v>0</v>
          </cell>
          <cell r="K61" t="str">
            <v>'[APUS aguas.xls]</v>
          </cell>
          <cell r="L61" t="str">
            <v>3.1.3</v>
          </cell>
        </row>
        <row r="62">
          <cell r="B62" t="str">
            <v>3.1.4</v>
          </cell>
          <cell r="C62" t="str">
            <v>Tuberia PVC Novafort 12"</v>
          </cell>
          <cell r="D62" t="str">
            <v>Ml</v>
          </cell>
          <cell r="E62">
            <v>0</v>
          </cell>
          <cell r="F62">
            <v>96587.209999999992</v>
          </cell>
          <cell r="G62">
            <v>6116.68</v>
          </cell>
          <cell r="H62">
            <v>305.834</v>
          </cell>
          <cell r="I62">
            <v>103010</v>
          </cell>
          <cell r="J62">
            <v>0</v>
          </cell>
          <cell r="K62" t="str">
            <v>'[APUS aguas.xls]</v>
          </cell>
          <cell r="L62" t="str">
            <v>3.1.4</v>
          </cell>
        </row>
        <row r="63">
          <cell r="B63" t="str">
            <v>3.1.5</v>
          </cell>
          <cell r="C63" t="str">
            <v>Accesorios PVC  Novafort 4"</v>
          </cell>
          <cell r="D63" t="str">
            <v>Un</v>
          </cell>
          <cell r="E63">
            <v>0</v>
          </cell>
          <cell r="F63">
            <v>18800.39</v>
          </cell>
          <cell r="G63">
            <v>4247.22</v>
          </cell>
          <cell r="H63">
            <v>212.36100000000002</v>
          </cell>
          <cell r="I63">
            <v>23260</v>
          </cell>
          <cell r="J63">
            <v>0</v>
          </cell>
          <cell r="K63" t="str">
            <v>'[APUS aguas.xls]</v>
          </cell>
          <cell r="L63" t="str">
            <v>3.1.5</v>
          </cell>
        </row>
        <row r="64">
          <cell r="B64" t="str">
            <v>3.1.6</v>
          </cell>
          <cell r="C64" t="str">
            <v xml:space="preserve">Accesorios PVC Novafort 6"  </v>
          </cell>
          <cell r="D64" t="str">
            <v>Un</v>
          </cell>
          <cell r="E64">
            <v>0</v>
          </cell>
          <cell r="F64">
            <v>30094.829999999998</v>
          </cell>
          <cell r="G64">
            <v>4247.22</v>
          </cell>
          <cell r="H64">
            <v>212.36100000000002</v>
          </cell>
          <cell r="I64">
            <v>34554</v>
          </cell>
          <cell r="J64">
            <v>0</v>
          </cell>
          <cell r="K64" t="str">
            <v>'[APUS aguas.xls]</v>
          </cell>
          <cell r="L64" t="str">
            <v>3.1.6</v>
          </cell>
        </row>
        <row r="65">
          <cell r="B65" t="str">
            <v>3.1.7</v>
          </cell>
          <cell r="C65" t="str">
            <v>Accesorios PVC Novafort 8"</v>
          </cell>
          <cell r="D65" t="str">
            <v>Un</v>
          </cell>
          <cell r="E65">
            <v>0</v>
          </cell>
          <cell r="F65">
            <v>40735.58</v>
          </cell>
          <cell r="G65">
            <v>4778.13</v>
          </cell>
          <cell r="H65">
            <v>238.90650000000002</v>
          </cell>
          <cell r="I65">
            <v>45753</v>
          </cell>
          <cell r="J65">
            <v>0</v>
          </cell>
          <cell r="K65" t="str">
            <v>'[APUS aguas.xls]</v>
          </cell>
          <cell r="L65" t="str">
            <v>3.1.7</v>
          </cell>
        </row>
        <row r="66">
          <cell r="B66" t="str">
            <v>3.1.8</v>
          </cell>
          <cell r="C66" t="str">
            <v>Sifones completos PVCS 4"</v>
          </cell>
          <cell r="D66" t="str">
            <v>Un</v>
          </cell>
          <cell r="E66">
            <v>0</v>
          </cell>
          <cell r="F66">
            <v>24800.5</v>
          </cell>
          <cell r="G66">
            <v>4778.13</v>
          </cell>
          <cell r="H66">
            <v>238.90650000000002</v>
          </cell>
          <cell r="I66">
            <v>29818</v>
          </cell>
          <cell r="J66">
            <v>0</v>
          </cell>
          <cell r="K66" t="str">
            <v>'[APUS aguas.xls]</v>
          </cell>
          <cell r="L66" t="str">
            <v>3.1.8</v>
          </cell>
        </row>
        <row r="67">
          <cell r="B67" t="str">
            <v>3.1.9</v>
          </cell>
          <cell r="C67" t="str">
            <v>Tuberia PVCS de 2"</v>
          </cell>
          <cell r="D67" t="str">
            <v>ML</v>
          </cell>
          <cell r="E67">
            <v>0</v>
          </cell>
          <cell r="F67">
            <v>11227.65</v>
          </cell>
          <cell r="G67">
            <v>2548.33</v>
          </cell>
          <cell r="H67">
            <v>127.4165</v>
          </cell>
          <cell r="I67">
            <v>13903</v>
          </cell>
          <cell r="J67">
            <v>0</v>
          </cell>
          <cell r="K67" t="str">
            <v>'[APUS aguas.xls]</v>
          </cell>
          <cell r="L67" t="str">
            <v>3.1.9</v>
          </cell>
        </row>
        <row r="68">
          <cell r="B68" t="str">
            <v>3.1.10</v>
          </cell>
          <cell r="C68" t="str">
            <v>Tuberia PVCS de 8"</v>
          </cell>
          <cell r="D68" t="str">
            <v>ML</v>
          </cell>
          <cell r="E68">
            <v>0</v>
          </cell>
          <cell r="F68">
            <v>43540.94</v>
          </cell>
          <cell r="G68">
            <v>6116.68</v>
          </cell>
          <cell r="H68">
            <v>305.834</v>
          </cell>
          <cell r="I68">
            <v>49963</v>
          </cell>
          <cell r="J68">
            <v>0</v>
          </cell>
          <cell r="K68" t="str">
            <v>'[APUS aguas.xls]</v>
          </cell>
          <cell r="L68" t="str">
            <v>3.1.10</v>
          </cell>
        </row>
        <row r="69">
          <cell r="B69" t="str">
            <v>3.1.11</v>
          </cell>
          <cell r="C69" t="str">
            <v>Tuberia PVCS de 10"</v>
          </cell>
          <cell r="D69" t="str">
            <v>ML</v>
          </cell>
          <cell r="E69">
            <v>0</v>
          </cell>
          <cell r="F69">
            <v>43540.94</v>
          </cell>
          <cell r="G69">
            <v>6116.68</v>
          </cell>
          <cell r="H69">
            <v>305.834</v>
          </cell>
          <cell r="I69">
            <v>49963</v>
          </cell>
          <cell r="J69">
            <v>0</v>
          </cell>
          <cell r="K69" t="str">
            <v>'[APUS aguas.xls]</v>
          </cell>
          <cell r="L69" t="str">
            <v>3.1.11</v>
          </cell>
        </row>
        <row r="70">
          <cell r="B70" t="str">
            <v>3.1.12</v>
          </cell>
          <cell r="C70" t="str">
            <v>Tuberia PVCS de 12"</v>
          </cell>
          <cell r="D70" t="str">
            <v>ML</v>
          </cell>
          <cell r="E70">
            <v>0</v>
          </cell>
          <cell r="F70">
            <v>96587.209999999992</v>
          </cell>
          <cell r="G70">
            <v>6116.68</v>
          </cell>
          <cell r="H70">
            <v>305.834</v>
          </cell>
          <cell r="I70">
            <v>103010</v>
          </cell>
          <cell r="J70">
            <v>0</v>
          </cell>
          <cell r="K70" t="str">
            <v>'[APUS aguas.xls]</v>
          </cell>
          <cell r="L70" t="str">
            <v>3.1.12</v>
          </cell>
        </row>
        <row r="71">
          <cell r="B71" t="str">
            <v>3.1.13</v>
          </cell>
          <cell r="C71" t="str">
            <v>Tubería PVC NF de 10"</v>
          </cell>
          <cell r="D71" t="str">
            <v>ML</v>
          </cell>
          <cell r="E71">
            <v>0</v>
          </cell>
          <cell r="F71">
            <v>43540.94</v>
          </cell>
          <cell r="G71">
            <v>6116.68</v>
          </cell>
          <cell r="H71">
            <v>305.834</v>
          </cell>
          <cell r="I71">
            <v>49963</v>
          </cell>
          <cell r="J71">
            <v>0</v>
          </cell>
          <cell r="K71" t="str">
            <v>'[APUS aguas.xls]</v>
          </cell>
          <cell r="L71" t="str">
            <v>3.1.13</v>
          </cell>
        </row>
        <row r="72">
          <cell r="B72" t="str">
            <v>3.1.14</v>
          </cell>
          <cell r="C72" t="str">
            <v>Tubería PVC NF de 6"</v>
          </cell>
          <cell r="D72" t="str">
            <v>ML</v>
          </cell>
          <cell r="E72">
            <v>0</v>
          </cell>
          <cell r="F72">
            <v>28773.070000000003</v>
          </cell>
          <cell r="G72">
            <v>5850.75</v>
          </cell>
          <cell r="H72">
            <v>292.53750000000002</v>
          </cell>
          <cell r="I72">
            <v>34916</v>
          </cell>
          <cell r="J72">
            <v>0</v>
          </cell>
          <cell r="K72" t="str">
            <v>'[APUS aguas.xls]</v>
          </cell>
          <cell r="L72" t="str">
            <v>3.1.14</v>
          </cell>
        </row>
        <row r="73">
          <cell r="B73" t="str">
            <v>3.1.15</v>
          </cell>
          <cell r="C73" t="str">
            <v>Tuberia de GRES 12"</v>
          </cell>
          <cell r="D73" t="str">
            <v>ML</v>
          </cell>
          <cell r="E73">
            <v>171.2</v>
          </cell>
          <cell r="F73">
            <v>35209.090000000004</v>
          </cell>
          <cell r="G73">
            <v>19268.400000000001</v>
          </cell>
          <cell r="H73">
            <v>811.25200000000007</v>
          </cell>
          <cell r="I73">
            <v>55289</v>
          </cell>
          <cell r="J73">
            <v>9465476.7999999989</v>
          </cell>
          <cell r="K73" t="str">
            <v>'[APUS aguas.xls]</v>
          </cell>
          <cell r="L73" t="str">
            <v>3.1.15</v>
          </cell>
        </row>
        <row r="74">
          <cell r="B74" t="str">
            <v>3.1.16</v>
          </cell>
          <cell r="C74" t="str">
            <v>Tuberia de GRES 10"</v>
          </cell>
          <cell r="D74" t="str">
            <v>ML</v>
          </cell>
          <cell r="E74">
            <v>17</v>
          </cell>
          <cell r="F74">
            <v>30960.57</v>
          </cell>
          <cell r="G74">
            <v>16057</v>
          </cell>
          <cell r="H74">
            <v>676.04</v>
          </cell>
          <cell r="I74">
            <v>47694</v>
          </cell>
          <cell r="J74">
            <v>810798</v>
          </cell>
          <cell r="K74" t="str">
            <v>'[APUS aguas.xls]</v>
          </cell>
          <cell r="L74" t="str">
            <v>3.1.16</v>
          </cell>
        </row>
        <row r="75">
          <cell r="B75" t="str">
            <v>3.1.17</v>
          </cell>
          <cell r="C75" t="str">
            <v>Tuberia de GRES 8"</v>
          </cell>
          <cell r="D75" t="str">
            <v>ML</v>
          </cell>
          <cell r="E75">
            <v>170.2</v>
          </cell>
          <cell r="F75">
            <v>27314.039999999997</v>
          </cell>
          <cell r="G75">
            <v>11334.35</v>
          </cell>
          <cell r="H75">
            <v>477.21050000000002</v>
          </cell>
          <cell r="I75">
            <v>39126</v>
          </cell>
          <cell r="J75">
            <v>6659245.1999999993</v>
          </cell>
          <cell r="K75" t="str">
            <v>'[APUS aguas.xls]</v>
          </cell>
          <cell r="L75" t="str">
            <v>3.1.17</v>
          </cell>
        </row>
        <row r="76">
          <cell r="B76" t="str">
            <v>3.1.18</v>
          </cell>
          <cell r="C76" t="str">
            <v>Tuberia de GRES 6"</v>
          </cell>
          <cell r="D76" t="str">
            <v>ML</v>
          </cell>
          <cell r="E76">
            <v>369.2</v>
          </cell>
          <cell r="F76">
            <v>21717.35</v>
          </cell>
          <cell r="G76">
            <v>8377.56</v>
          </cell>
          <cell r="H76">
            <v>352.71679999999998</v>
          </cell>
          <cell r="I76">
            <v>30448</v>
          </cell>
          <cell r="J76">
            <v>11241401.6</v>
          </cell>
          <cell r="K76" t="str">
            <v>'[APUS aguas.xls]</v>
          </cell>
          <cell r="L76" t="str">
            <v>3.1.18</v>
          </cell>
        </row>
        <row r="77">
          <cell r="B77" t="str">
            <v>3.1.19</v>
          </cell>
          <cell r="C77" t="str">
            <v>Tuberia de GRES 4"</v>
          </cell>
          <cell r="D77" t="str">
            <v>ML</v>
          </cell>
          <cell r="E77">
            <v>86</v>
          </cell>
          <cell r="F77">
            <v>18772.229999999996</v>
          </cell>
          <cell r="G77">
            <v>8028.5</v>
          </cell>
          <cell r="H77">
            <v>338.02499999999998</v>
          </cell>
          <cell r="I77">
            <v>27139</v>
          </cell>
          <cell r="J77">
            <v>2333954</v>
          </cell>
          <cell r="K77" t="str">
            <v>'[APUS aguas.xls]</v>
          </cell>
          <cell r="L77" t="str">
            <v>3.1.19</v>
          </cell>
        </row>
        <row r="78">
          <cell r="B78" t="str">
            <v>3.1.20</v>
          </cell>
          <cell r="C78" t="str">
            <v>Accesorios de GRES 6"</v>
          </cell>
          <cell r="D78" t="str">
            <v>Un</v>
          </cell>
          <cell r="E78">
            <v>14</v>
          </cell>
          <cell r="F78">
            <v>21147.93</v>
          </cell>
          <cell r="G78">
            <v>4778.13</v>
          </cell>
          <cell r="H78">
            <v>289.10390000000001</v>
          </cell>
          <cell r="I78">
            <v>26215</v>
          </cell>
          <cell r="J78">
            <v>367010</v>
          </cell>
          <cell r="K78" t="str">
            <v>'[APUS aguas.xls]</v>
          </cell>
          <cell r="L78" t="str">
            <v>3.1.20</v>
          </cell>
        </row>
        <row r="79">
          <cell r="B79" t="str">
            <v>3.1.21</v>
          </cell>
          <cell r="C79" t="str">
            <v>Tuberia PVC Novafort 16"</v>
          </cell>
          <cell r="D79" t="str">
            <v>Ml</v>
          </cell>
          <cell r="E79">
            <v>0</v>
          </cell>
          <cell r="F79">
            <v>152799.07</v>
          </cell>
          <cell r="G79">
            <v>16820.89</v>
          </cell>
          <cell r="H79">
            <v>504.62669999999997</v>
          </cell>
          <cell r="I79">
            <v>170125</v>
          </cell>
          <cell r="J79">
            <v>0</v>
          </cell>
          <cell r="K79" t="str">
            <v>'[APUS aguas.xls]</v>
          </cell>
          <cell r="L79" t="str">
            <v>3.1.21</v>
          </cell>
        </row>
        <row r="80">
          <cell r="B80" t="str">
            <v>3.1.22</v>
          </cell>
          <cell r="C80" t="str">
            <v>Accesorios PVC Novafort 16"</v>
          </cell>
          <cell r="D80" t="str">
            <v>Un</v>
          </cell>
          <cell r="E80">
            <v>0</v>
          </cell>
          <cell r="F80">
            <v>276083.77999999997</v>
          </cell>
          <cell r="G80">
            <v>4778.13</v>
          </cell>
          <cell r="H80">
            <v>143.34389999999999</v>
          </cell>
          <cell r="I80">
            <v>281005</v>
          </cell>
          <cell r="J80">
            <v>0</v>
          </cell>
          <cell r="K80" t="str">
            <v>'[APUS aguas.xls]</v>
          </cell>
          <cell r="L80" t="str">
            <v>3.1.22</v>
          </cell>
        </row>
        <row r="81">
          <cell r="B81" t="str">
            <v>3.2</v>
          </cell>
          <cell r="C81" t="str">
            <v>DESAGUES PARA AGUAS NEGRAS</v>
          </cell>
          <cell r="E81">
            <v>0</v>
          </cell>
          <cell r="J81">
            <v>0</v>
          </cell>
          <cell r="K81" t="str">
            <v>'[APUS aguas.xls]</v>
          </cell>
          <cell r="L81" t="str">
            <v>3.2</v>
          </cell>
        </row>
        <row r="82">
          <cell r="B82" t="str">
            <v>3.2.1</v>
          </cell>
          <cell r="C82" t="str">
            <v>Tuberia PVCS 2"</v>
          </cell>
          <cell r="D82" t="str">
            <v>Ml</v>
          </cell>
          <cell r="E82">
            <v>140.30000000000001</v>
          </cell>
          <cell r="F82">
            <v>11227.65</v>
          </cell>
          <cell r="G82">
            <v>2548.33</v>
          </cell>
          <cell r="H82">
            <v>127.4165</v>
          </cell>
          <cell r="I82">
            <v>13903</v>
          </cell>
          <cell r="J82">
            <v>1950590.9000000001</v>
          </cell>
          <cell r="K82" t="str">
            <v>'[APUS aguas.xls]</v>
          </cell>
          <cell r="L82" t="str">
            <v>3.2.1</v>
          </cell>
        </row>
        <row r="83">
          <cell r="B83" t="str">
            <v>3.2.2</v>
          </cell>
          <cell r="C83" t="str">
            <v>Tuberia PVCS 3"</v>
          </cell>
          <cell r="D83" t="str">
            <v>Ml</v>
          </cell>
          <cell r="E83">
            <v>171.9</v>
          </cell>
          <cell r="F83">
            <v>15727.4</v>
          </cell>
          <cell r="G83">
            <v>2730.36</v>
          </cell>
          <cell r="H83">
            <v>136.518</v>
          </cell>
          <cell r="I83">
            <v>18594</v>
          </cell>
          <cell r="J83">
            <v>3196308.6</v>
          </cell>
          <cell r="K83" t="str">
            <v>'[APUS aguas.xls]</v>
          </cell>
          <cell r="L83" t="str">
            <v>3.2.2</v>
          </cell>
        </row>
        <row r="84">
          <cell r="B84" t="str">
            <v>3.2.3</v>
          </cell>
          <cell r="C84" t="str">
            <v>Tuberia PVCS 4"</v>
          </cell>
          <cell r="D84" t="str">
            <v>Ml</v>
          </cell>
          <cell r="E84">
            <v>91</v>
          </cell>
          <cell r="F84">
            <v>20939.12</v>
          </cell>
          <cell r="G84">
            <v>2940.38</v>
          </cell>
          <cell r="H84">
            <v>147.01900000000001</v>
          </cell>
          <cell r="I84">
            <v>24027</v>
          </cell>
          <cell r="J84">
            <v>2186457</v>
          </cell>
          <cell r="K84" t="str">
            <v>'[APUS aguas.xls]</v>
          </cell>
          <cell r="L84" t="str">
            <v>3.2.3</v>
          </cell>
        </row>
        <row r="85">
          <cell r="B85" t="str">
            <v>3.2.4</v>
          </cell>
          <cell r="C85" t="str">
            <v>Tuberia PVCS 6"</v>
          </cell>
          <cell r="D85" t="str">
            <v>Ml</v>
          </cell>
          <cell r="E85">
            <v>19</v>
          </cell>
          <cell r="F85">
            <v>8967.130000000001</v>
          </cell>
          <cell r="G85">
            <v>2940.38</v>
          </cell>
          <cell r="H85">
            <v>147.01900000000001</v>
          </cell>
          <cell r="I85">
            <v>12055</v>
          </cell>
          <cell r="J85">
            <v>229045</v>
          </cell>
          <cell r="K85" t="str">
            <v>'[APUS aguas.xls]</v>
          </cell>
          <cell r="L85" t="str">
            <v>3.2.4</v>
          </cell>
        </row>
        <row r="86">
          <cell r="B86" t="str">
            <v>3.3</v>
          </cell>
          <cell r="C86" t="str">
            <v>ACCESORIOS PVC SANITARIOS</v>
          </cell>
          <cell r="E86">
            <v>0</v>
          </cell>
          <cell r="J86">
            <v>0</v>
          </cell>
          <cell r="K86" t="str">
            <v>'[APUS aguas.xls]</v>
          </cell>
          <cell r="L86" t="str">
            <v>3.3</v>
          </cell>
        </row>
        <row r="87">
          <cell r="B87" t="str">
            <v>3.3.1</v>
          </cell>
          <cell r="C87" t="str">
            <v>2"</v>
          </cell>
          <cell r="D87" t="str">
            <v>Un</v>
          </cell>
          <cell r="E87">
            <v>10</v>
          </cell>
          <cell r="F87">
            <v>3875.24</v>
          </cell>
          <cell r="G87">
            <v>1529</v>
          </cell>
          <cell r="H87">
            <v>76.45</v>
          </cell>
          <cell r="I87">
            <v>5481</v>
          </cell>
          <cell r="J87">
            <v>54810</v>
          </cell>
          <cell r="K87" t="str">
            <v>'[APUS aguas.xls]</v>
          </cell>
          <cell r="L87" t="str">
            <v>3.3.1</v>
          </cell>
        </row>
        <row r="88">
          <cell r="B88" t="str">
            <v>3.3.2</v>
          </cell>
          <cell r="C88" t="str">
            <v>3"</v>
          </cell>
          <cell r="D88" t="str">
            <v>Un</v>
          </cell>
          <cell r="E88">
            <v>21</v>
          </cell>
          <cell r="F88" t="e">
            <v>#REF!</v>
          </cell>
          <cell r="G88" t="e">
            <v>#REF!</v>
          </cell>
          <cell r="H88" t="e">
            <v>#REF!</v>
          </cell>
          <cell r="I88" t="e">
            <v>#REF!</v>
          </cell>
          <cell r="J88">
            <v>0</v>
          </cell>
          <cell r="K88" t="str">
            <v>'[APUS aguas.xls]</v>
          </cell>
          <cell r="L88" t="str">
            <v>3.3.2</v>
          </cell>
        </row>
        <row r="89">
          <cell r="B89" t="str">
            <v>3.3.3</v>
          </cell>
          <cell r="C89" t="str">
            <v>4"</v>
          </cell>
          <cell r="D89" t="str">
            <v>Un</v>
          </cell>
          <cell r="E89">
            <v>123</v>
          </cell>
          <cell r="F89">
            <v>12281.58</v>
          </cell>
          <cell r="G89">
            <v>1661.96</v>
          </cell>
          <cell r="H89">
            <v>83.098000000000013</v>
          </cell>
          <cell r="I89">
            <v>14027</v>
          </cell>
          <cell r="J89">
            <v>1725321</v>
          </cell>
          <cell r="K89" t="str">
            <v>'[APUS aguas.xls]</v>
          </cell>
          <cell r="L89" t="str">
            <v>3.3.3</v>
          </cell>
        </row>
        <row r="90">
          <cell r="B90" t="str">
            <v>3.3.4</v>
          </cell>
          <cell r="C90" t="str">
            <v>6"</v>
          </cell>
          <cell r="D90" t="str">
            <v>Un</v>
          </cell>
          <cell r="E90">
            <v>4</v>
          </cell>
          <cell r="F90">
            <v>74200.78</v>
          </cell>
          <cell r="G90">
            <v>1661.96</v>
          </cell>
          <cell r="H90">
            <v>83.098000000000013</v>
          </cell>
          <cell r="I90">
            <v>75946</v>
          </cell>
          <cell r="J90">
            <v>303784</v>
          </cell>
          <cell r="K90" t="str">
            <v>'[APUS aguas.xls]</v>
          </cell>
          <cell r="L90" t="str">
            <v>3.3.4</v>
          </cell>
        </row>
        <row r="91">
          <cell r="B91" t="str">
            <v>3.4</v>
          </cell>
          <cell r="C91" t="str">
            <v>DRENAJES</v>
          </cell>
          <cell r="E91">
            <v>0</v>
          </cell>
          <cell r="J91">
            <v>0</v>
          </cell>
          <cell r="K91" t="str">
            <v>'[APUS aguas.xls]</v>
          </cell>
          <cell r="L91" t="str">
            <v>3.4</v>
          </cell>
        </row>
        <row r="92">
          <cell r="B92" t="str">
            <v>3.4.1</v>
          </cell>
          <cell r="C92" t="str">
            <v>Tuberia PVC corrugada sin filtro 110 mm</v>
          </cell>
          <cell r="D92" t="str">
            <v>Ml</v>
          </cell>
          <cell r="E92">
            <v>0</v>
          </cell>
          <cell r="F92">
            <v>18330.739999999998</v>
          </cell>
          <cell r="G92">
            <v>1661.96</v>
          </cell>
          <cell r="H92">
            <v>83.098000000000013</v>
          </cell>
          <cell r="I92">
            <v>20076</v>
          </cell>
          <cell r="J92">
            <v>0</v>
          </cell>
          <cell r="K92" t="str">
            <v>'[APUS aguas.xls]</v>
          </cell>
          <cell r="L92" t="str">
            <v>3.4.1</v>
          </cell>
        </row>
        <row r="93">
          <cell r="B93" t="str">
            <v>3.4.2</v>
          </cell>
          <cell r="C93" t="str">
            <v>Geotextil no tejido de 3.0 m de ancho</v>
          </cell>
          <cell r="D93" t="str">
            <v>Ml</v>
          </cell>
          <cell r="E93">
            <v>0</v>
          </cell>
          <cell r="F93">
            <v>3045</v>
          </cell>
          <cell r="G93">
            <v>1092.1400000000001</v>
          </cell>
          <cell r="H93">
            <v>54.607000000000006</v>
          </cell>
          <cell r="I93">
            <v>4192</v>
          </cell>
          <cell r="J93">
            <v>0</v>
          </cell>
          <cell r="K93" t="str">
            <v>'[APUS aguas.xls]</v>
          </cell>
          <cell r="L93" t="str">
            <v>3.4.2</v>
          </cell>
        </row>
        <row r="94">
          <cell r="B94" t="str">
            <v>3.4.3</v>
          </cell>
          <cell r="C94" t="str">
            <v>Tuberia PVC-Drenaje+geotextil de 4"</v>
          </cell>
          <cell r="D94" t="str">
            <v>Ml</v>
          </cell>
          <cell r="E94">
            <v>36.200000000000003</v>
          </cell>
          <cell r="F94">
            <v>31347.02</v>
          </cell>
          <cell r="G94">
            <v>16057</v>
          </cell>
          <cell r="H94">
            <v>722.37</v>
          </cell>
          <cell r="I94">
            <v>48126</v>
          </cell>
          <cell r="J94">
            <v>1742161.2000000002</v>
          </cell>
          <cell r="K94" t="str">
            <v>'[APUS aguas.xls]</v>
          </cell>
          <cell r="L94" t="str">
            <v>3.4.3</v>
          </cell>
        </row>
        <row r="95">
          <cell r="B95" t="str">
            <v>3.4.4</v>
          </cell>
          <cell r="C95" t="str">
            <v>Filtro en gravilla</v>
          </cell>
          <cell r="D95" t="str">
            <v>M3</v>
          </cell>
          <cell r="E95">
            <v>120.3</v>
          </cell>
          <cell r="F95">
            <v>38233.599999999999</v>
          </cell>
          <cell r="G95">
            <v>8941.08</v>
          </cell>
          <cell r="H95">
            <v>490.38239999999996</v>
          </cell>
          <cell r="I95">
            <v>47665</v>
          </cell>
          <cell r="J95">
            <v>5734099.5</v>
          </cell>
          <cell r="K95" t="str">
            <v>'[APUS aguas.xls]</v>
          </cell>
          <cell r="L95" t="str">
            <v>3.4.4</v>
          </cell>
        </row>
        <row r="96">
          <cell r="B96" t="str">
            <v>3.5</v>
          </cell>
          <cell r="C96" t="str">
            <v>VARIOS</v>
          </cell>
          <cell r="E96">
            <v>0</v>
          </cell>
          <cell r="J96">
            <v>0</v>
          </cell>
          <cell r="K96" t="str">
            <v>'[APUS aguas.xls]</v>
          </cell>
          <cell r="L96" t="str">
            <v>3.5</v>
          </cell>
        </row>
        <row r="97">
          <cell r="B97" t="str">
            <v>3.5.1</v>
          </cell>
          <cell r="C97" t="str">
            <v>Empalme a pozos existentes de alcantarillado</v>
          </cell>
          <cell r="E97">
            <v>0</v>
          </cell>
          <cell r="J97">
            <v>0</v>
          </cell>
          <cell r="K97" t="str">
            <v>'[APUS aguas.xls]</v>
          </cell>
          <cell r="L97" t="str">
            <v>3.5.1</v>
          </cell>
        </row>
        <row r="98">
          <cell r="B98" t="str">
            <v>3.5.1.1</v>
          </cell>
          <cell r="C98" t="str">
            <v>Aguas Lluvias</v>
          </cell>
          <cell r="D98" t="str">
            <v>Un</v>
          </cell>
          <cell r="E98">
            <v>0</v>
          </cell>
          <cell r="F98">
            <v>987704.34</v>
          </cell>
          <cell r="G98">
            <v>160234</v>
          </cell>
          <cell r="H98">
            <v>8011.7000000000007</v>
          </cell>
          <cell r="I98">
            <v>1155950</v>
          </cell>
          <cell r="J98">
            <v>0</v>
          </cell>
          <cell r="K98" t="str">
            <v>'[APUS aguas.xls]</v>
          </cell>
          <cell r="L98" t="str">
            <v>3.5.1.1</v>
          </cell>
        </row>
        <row r="99">
          <cell r="B99" t="str">
            <v>3.5.1.2</v>
          </cell>
          <cell r="C99" t="str">
            <v>Aguas negras</v>
          </cell>
          <cell r="D99" t="str">
            <v>Un</v>
          </cell>
          <cell r="E99">
            <v>0</v>
          </cell>
          <cell r="F99">
            <v>456559.67000000004</v>
          </cell>
          <cell r="G99">
            <v>160234</v>
          </cell>
          <cell r="H99">
            <v>8011.7000000000007</v>
          </cell>
          <cell r="I99">
            <v>624805</v>
          </cell>
          <cell r="J99">
            <v>0</v>
          </cell>
          <cell r="K99" t="str">
            <v>'[APUS aguas.xls]</v>
          </cell>
          <cell r="L99" t="str">
            <v>3.5.1.2</v>
          </cell>
        </row>
        <row r="100">
          <cell r="B100" t="str">
            <v>3.6</v>
          </cell>
          <cell r="C100" t="str">
            <v>DESAGUES PARA AGUAS LLUVIAS DE CUBIERTAS</v>
          </cell>
          <cell r="E100">
            <v>0</v>
          </cell>
          <cell r="J100">
            <v>0</v>
          </cell>
          <cell r="K100" t="str">
            <v>'[APUS aguas.xls]</v>
          </cell>
          <cell r="L100" t="str">
            <v>3.6</v>
          </cell>
        </row>
        <row r="101">
          <cell r="B101" t="str">
            <v>3.6.1</v>
          </cell>
          <cell r="C101" t="str">
            <v>Tuberia PVCS 3"</v>
          </cell>
          <cell r="D101" t="str">
            <v>Ml</v>
          </cell>
          <cell r="E101">
            <v>0</v>
          </cell>
          <cell r="F101">
            <v>15727.4</v>
          </cell>
          <cell r="G101">
            <v>2730.36</v>
          </cell>
          <cell r="H101">
            <v>136.518</v>
          </cell>
          <cell r="I101">
            <v>18594</v>
          </cell>
          <cell r="J101">
            <v>0</v>
          </cell>
          <cell r="K101" t="str">
            <v>'[APUS aguas.xls]</v>
          </cell>
          <cell r="L101" t="str">
            <v>3.6.1</v>
          </cell>
        </row>
        <row r="102">
          <cell r="B102" t="str">
            <v>3.6.2</v>
          </cell>
          <cell r="C102" t="str">
            <v>4"</v>
          </cell>
          <cell r="D102" t="str">
            <v>Ml</v>
          </cell>
          <cell r="E102">
            <v>0</v>
          </cell>
          <cell r="F102">
            <v>20939.12</v>
          </cell>
          <cell r="G102">
            <v>2940.38</v>
          </cell>
          <cell r="H102">
            <v>147.01900000000001</v>
          </cell>
          <cell r="I102">
            <v>24027</v>
          </cell>
          <cell r="J102">
            <v>0</v>
          </cell>
          <cell r="K102" t="str">
            <v>'[APUS aguas.xls]</v>
          </cell>
          <cell r="L102" t="str">
            <v>3.6.2</v>
          </cell>
        </row>
        <row r="103">
          <cell r="B103" t="str">
            <v>3.6.3</v>
          </cell>
          <cell r="C103" t="str">
            <v>6"</v>
          </cell>
          <cell r="D103" t="str">
            <v>Ml</v>
          </cell>
          <cell r="E103">
            <v>0</v>
          </cell>
          <cell r="F103">
            <v>8967.130000000001</v>
          </cell>
          <cell r="G103">
            <v>2940.38</v>
          </cell>
          <cell r="H103">
            <v>147.01900000000001</v>
          </cell>
          <cell r="I103">
            <v>12055</v>
          </cell>
          <cell r="J103">
            <v>0</v>
          </cell>
          <cell r="K103" t="str">
            <v>'[APUS aguas.xls]</v>
          </cell>
          <cell r="L103" t="str">
            <v>3.6.3</v>
          </cell>
        </row>
        <row r="104">
          <cell r="B104" t="str">
            <v>3.6.4</v>
          </cell>
          <cell r="C104" t="str">
            <v>Tuberia PVC Novafort 8"</v>
          </cell>
          <cell r="D104" t="str">
            <v>Ml</v>
          </cell>
          <cell r="E104">
            <v>0</v>
          </cell>
          <cell r="F104">
            <v>43540.94</v>
          </cell>
          <cell r="G104">
            <v>6116.68</v>
          </cell>
          <cell r="H104">
            <v>305.834</v>
          </cell>
          <cell r="I104">
            <v>49963</v>
          </cell>
          <cell r="J104">
            <v>0</v>
          </cell>
          <cell r="K104" t="str">
            <v>'[APUS aguas.xls]</v>
          </cell>
          <cell r="L104" t="str">
            <v>3.6.4</v>
          </cell>
        </row>
        <row r="105">
          <cell r="B105" t="str">
            <v>3.6.5</v>
          </cell>
          <cell r="C105" t="str">
            <v>10"</v>
          </cell>
          <cell r="D105" t="str">
            <v>Ml</v>
          </cell>
          <cell r="E105">
            <v>0</v>
          </cell>
          <cell r="F105">
            <v>63549.61</v>
          </cell>
          <cell r="G105">
            <v>26913.4</v>
          </cell>
          <cell r="H105">
            <v>1345.67</v>
          </cell>
          <cell r="I105">
            <v>91809</v>
          </cell>
          <cell r="J105">
            <v>0</v>
          </cell>
          <cell r="K105" t="str">
            <v>'[APUS aguas.xls]</v>
          </cell>
          <cell r="L105" t="str">
            <v>3.6.5</v>
          </cell>
        </row>
        <row r="106">
          <cell r="B106" t="str">
            <v>3.6.6</v>
          </cell>
          <cell r="C106" t="str">
            <v>Accesorios PVC sanitaria 3"</v>
          </cell>
          <cell r="D106" t="str">
            <v>Un</v>
          </cell>
          <cell r="E106">
            <v>0</v>
          </cell>
          <cell r="F106" t="e">
            <v>#REF!</v>
          </cell>
          <cell r="G106" t="e">
            <v>#REF!</v>
          </cell>
          <cell r="H106" t="e">
            <v>#REF!</v>
          </cell>
          <cell r="I106" t="e">
            <v>#REF!</v>
          </cell>
          <cell r="J106">
            <v>0</v>
          </cell>
          <cell r="K106" t="str">
            <v>'[APUS aguas.xls]</v>
          </cell>
          <cell r="L106" t="str">
            <v>3.6.6</v>
          </cell>
        </row>
        <row r="107">
          <cell r="B107" t="str">
            <v>3.6.7</v>
          </cell>
          <cell r="C107" t="str">
            <v>4"</v>
          </cell>
          <cell r="D107" t="str">
            <v>Un</v>
          </cell>
          <cell r="E107">
            <v>132</v>
          </cell>
          <cell r="F107">
            <v>12281.58</v>
          </cell>
          <cell r="G107">
            <v>1661.96</v>
          </cell>
          <cell r="H107">
            <v>83.098000000000013</v>
          </cell>
          <cell r="I107">
            <v>14027</v>
          </cell>
          <cell r="J107">
            <v>1851564</v>
          </cell>
          <cell r="K107" t="str">
            <v>'[APUS aguas.xls]</v>
          </cell>
          <cell r="L107" t="str">
            <v>3.6.7</v>
          </cell>
        </row>
        <row r="108">
          <cell r="B108" t="str">
            <v>3.6.8</v>
          </cell>
          <cell r="C108" t="str">
            <v>6"</v>
          </cell>
          <cell r="D108" t="str">
            <v>Un</v>
          </cell>
          <cell r="E108">
            <v>3</v>
          </cell>
          <cell r="F108">
            <v>74200.78</v>
          </cell>
          <cell r="G108">
            <v>1661.96</v>
          </cell>
          <cell r="H108">
            <v>83.098000000000013</v>
          </cell>
          <cell r="I108">
            <v>75946</v>
          </cell>
          <cell r="J108">
            <v>227838</v>
          </cell>
          <cell r="K108" t="str">
            <v>'[APUS aguas.xls]</v>
          </cell>
          <cell r="L108" t="str">
            <v>3.6.8</v>
          </cell>
        </row>
        <row r="109">
          <cell r="B109" t="str">
            <v>3.6.9</v>
          </cell>
          <cell r="C109" t="str">
            <v>Accesorio PVC Novafort 8"</v>
          </cell>
          <cell r="D109" t="str">
            <v>Un</v>
          </cell>
          <cell r="E109">
            <v>0</v>
          </cell>
          <cell r="F109">
            <v>40735.58</v>
          </cell>
          <cell r="G109">
            <v>4778.13</v>
          </cell>
          <cell r="H109">
            <v>238.90650000000002</v>
          </cell>
          <cell r="I109">
            <v>45753</v>
          </cell>
          <cell r="J109">
            <v>0</v>
          </cell>
          <cell r="K109" t="str">
            <v>'[APUS aguas.xls]</v>
          </cell>
          <cell r="L109" t="str">
            <v>3.6.9</v>
          </cell>
        </row>
        <row r="110">
          <cell r="B110" t="str">
            <v>3.6.10</v>
          </cell>
          <cell r="C110" t="str">
            <v>10"</v>
          </cell>
          <cell r="D110" t="str">
            <v>Un</v>
          </cell>
          <cell r="E110">
            <v>0</v>
          </cell>
          <cell r="F110">
            <v>81052.240000000005</v>
          </cell>
          <cell r="G110">
            <v>4778.13</v>
          </cell>
          <cell r="H110">
            <v>238.90650000000002</v>
          </cell>
          <cell r="I110">
            <v>86069</v>
          </cell>
          <cell r="J110">
            <v>0</v>
          </cell>
          <cell r="K110" t="str">
            <v>'[APUS aguas.xls]</v>
          </cell>
          <cell r="L110" t="str">
            <v>3.6.10</v>
          </cell>
        </row>
        <row r="111">
          <cell r="B111" t="str">
            <v>3.6.11</v>
          </cell>
          <cell r="C111" t="str">
            <v>Sifon PVCS completo 4"</v>
          </cell>
          <cell r="D111" t="str">
            <v>Un</v>
          </cell>
          <cell r="E111">
            <v>0</v>
          </cell>
          <cell r="F111">
            <v>24800.5</v>
          </cell>
          <cell r="G111">
            <v>4778.13</v>
          </cell>
          <cell r="H111">
            <v>238.90650000000002</v>
          </cell>
          <cell r="I111">
            <v>29818</v>
          </cell>
          <cell r="J111">
            <v>0</v>
          </cell>
          <cell r="K111" t="str">
            <v>'[APUS aguas.xls]</v>
          </cell>
          <cell r="L111" t="str">
            <v>3.6.11</v>
          </cell>
        </row>
        <row r="112">
          <cell r="B112" t="str">
            <v>3.6.12</v>
          </cell>
          <cell r="C112" t="str">
            <v xml:space="preserve">Accesorios PVCNF 12"     </v>
          </cell>
          <cell r="D112" t="str">
            <v>UN</v>
          </cell>
          <cell r="E112">
            <v>0</v>
          </cell>
          <cell r="F112">
            <v>116946.56</v>
          </cell>
          <cell r="G112">
            <v>1274.17</v>
          </cell>
          <cell r="H112">
            <v>38.225099999999998</v>
          </cell>
          <cell r="I112">
            <v>118259</v>
          </cell>
          <cell r="J112">
            <v>0</v>
          </cell>
          <cell r="K112" t="str">
            <v>'[APUS aguas.xls]</v>
          </cell>
          <cell r="L112" t="str">
            <v>3.6.12</v>
          </cell>
        </row>
        <row r="113">
          <cell r="B113" t="str">
            <v>3.6.13</v>
          </cell>
          <cell r="C113" t="str">
            <v>Tubería PVCNF  16"</v>
          </cell>
          <cell r="D113" t="str">
            <v>ML</v>
          </cell>
          <cell r="E113">
            <v>0</v>
          </cell>
          <cell r="F113">
            <v>124819.33</v>
          </cell>
          <cell r="G113">
            <v>3185.42</v>
          </cell>
          <cell r="H113">
            <v>95.562600000000003</v>
          </cell>
          <cell r="I113">
            <v>128100</v>
          </cell>
          <cell r="J113">
            <v>0</v>
          </cell>
          <cell r="K113" t="str">
            <v>'[APUS aguas.xls]</v>
          </cell>
          <cell r="L113" t="str">
            <v>3.6.13</v>
          </cell>
        </row>
        <row r="114">
          <cell r="B114" t="str">
            <v>3.6.14</v>
          </cell>
          <cell r="C114" t="str">
            <v xml:space="preserve">Accesorios PVCNF 16"     </v>
          </cell>
          <cell r="D114" t="str">
            <v>UN</v>
          </cell>
          <cell r="E114">
            <v>0</v>
          </cell>
          <cell r="F114">
            <v>211084.04</v>
          </cell>
          <cell r="G114">
            <v>1274.17</v>
          </cell>
          <cell r="H114">
            <v>38.225099999999998</v>
          </cell>
          <cell r="I114">
            <v>212396</v>
          </cell>
          <cell r="J114">
            <v>0</v>
          </cell>
          <cell r="K114" t="str">
            <v>'[APUS aguas.xls]</v>
          </cell>
          <cell r="L114" t="str">
            <v>3.6.14</v>
          </cell>
        </row>
        <row r="115">
          <cell r="B115" t="str">
            <v>3.6.15</v>
          </cell>
          <cell r="C115" t="str">
            <v>Grava</v>
          </cell>
          <cell r="D115" t="str">
            <v>M3</v>
          </cell>
          <cell r="E115">
            <v>0</v>
          </cell>
          <cell r="F115">
            <v>73080</v>
          </cell>
          <cell r="G115">
            <v>7963.54</v>
          </cell>
          <cell r="H115">
            <v>238.90619999999998</v>
          </cell>
          <cell r="I115">
            <v>81282</v>
          </cell>
          <cell r="J115">
            <v>0</v>
          </cell>
          <cell r="K115" t="str">
            <v>'[APUS aguas.xls]</v>
          </cell>
          <cell r="L115" t="str">
            <v>3.6.15</v>
          </cell>
        </row>
        <row r="116">
          <cell r="B116" t="str">
            <v>3.6.16</v>
          </cell>
          <cell r="C116" t="str">
            <v>Pozos de Inspección</v>
          </cell>
          <cell r="D116" t="str">
            <v>UN</v>
          </cell>
          <cell r="E116">
            <v>0</v>
          </cell>
          <cell r="F116">
            <v>590933.51</v>
          </cell>
          <cell r="G116">
            <v>47781.25</v>
          </cell>
          <cell r="H116">
            <v>1433.4375</v>
          </cell>
          <cell r="I116">
            <v>640148</v>
          </cell>
          <cell r="J116">
            <v>0</v>
          </cell>
          <cell r="K116" t="str">
            <v>'[APUS aguas.xls]</v>
          </cell>
          <cell r="L116" t="str">
            <v>3.6.16</v>
          </cell>
        </row>
        <row r="117">
          <cell r="B117" t="str">
            <v>3.6.17</v>
          </cell>
          <cell r="C117" t="str">
            <v>Desarenador (concreto)</v>
          </cell>
          <cell r="D117" t="str">
            <v>UN</v>
          </cell>
          <cell r="E117">
            <v>0</v>
          </cell>
          <cell r="F117">
            <v>6612000</v>
          </cell>
          <cell r="G117">
            <v>91775.29</v>
          </cell>
          <cell r="H117">
            <v>2753.2586999999999</v>
          </cell>
          <cell r="I117">
            <v>6706529</v>
          </cell>
          <cell r="J117">
            <v>0</v>
          </cell>
          <cell r="K117" t="str">
            <v>'[APUS aguas.xls]</v>
          </cell>
          <cell r="L117" t="str">
            <v>3.6.17</v>
          </cell>
        </row>
        <row r="118">
          <cell r="B118" t="str">
            <v>3.6.18</v>
          </cell>
          <cell r="C118" t="str">
            <v>TAPAS INSPECCION 60X60</v>
          </cell>
          <cell r="D118" t="str">
            <v>UN</v>
          </cell>
          <cell r="E118">
            <v>0</v>
          </cell>
          <cell r="F118">
            <v>9929.99</v>
          </cell>
          <cell r="G118">
            <v>19502.25</v>
          </cell>
          <cell r="H118">
            <v>585.0675</v>
          </cell>
          <cell r="I118">
            <v>30017</v>
          </cell>
          <cell r="J118">
            <v>0</v>
          </cell>
          <cell r="K118" t="str">
            <v>'[APUS aguas.xls]</v>
          </cell>
          <cell r="L118" t="str">
            <v>3.6.18</v>
          </cell>
        </row>
        <row r="119">
          <cell r="B119" t="str">
            <v>3.6.19</v>
          </cell>
          <cell r="C119" t="str">
            <v>Caja de Inspeccion de 0,25x0,25</v>
          </cell>
          <cell r="D119" t="str">
            <v>Un</v>
          </cell>
          <cell r="E119">
            <v>3</v>
          </cell>
          <cell r="F119">
            <v>39188.28</v>
          </cell>
          <cell r="G119">
            <v>62842.22</v>
          </cell>
          <cell r="H119">
            <v>1885.2665999999999</v>
          </cell>
          <cell r="I119">
            <v>103916</v>
          </cell>
          <cell r="J119">
            <v>311748</v>
          </cell>
          <cell r="K119" t="str">
            <v>'[APUS aguas.xls]</v>
          </cell>
          <cell r="L119" t="str">
            <v>3.6.19</v>
          </cell>
        </row>
        <row r="120">
          <cell r="B120" t="str">
            <v>3.6.20</v>
          </cell>
          <cell r="C120" t="str">
            <v>Caja de Inspeccion de 0,60x0,60</v>
          </cell>
          <cell r="D120" t="str">
            <v>un</v>
          </cell>
          <cell r="E120">
            <v>77</v>
          </cell>
          <cell r="F120">
            <v>93131.76</v>
          </cell>
          <cell r="G120">
            <v>117829.17</v>
          </cell>
          <cell r="H120">
            <v>3534.8750999999997</v>
          </cell>
          <cell r="I120">
            <v>214496</v>
          </cell>
          <cell r="J120">
            <v>16516192</v>
          </cell>
          <cell r="K120" t="str">
            <v>'[APUS aguas.xls]</v>
          </cell>
          <cell r="L120" t="str">
            <v>3.6.20</v>
          </cell>
        </row>
        <row r="121">
          <cell r="B121" t="str">
            <v>3.6.21</v>
          </cell>
          <cell r="C121" t="str">
            <v>Caja de Inspeccion de 1,00x1,00</v>
          </cell>
          <cell r="D121" t="str">
            <v>un</v>
          </cell>
          <cell r="E121">
            <v>1</v>
          </cell>
          <cell r="F121">
            <v>200094.2</v>
          </cell>
          <cell r="G121">
            <v>141395</v>
          </cell>
          <cell r="H121">
            <v>4241.8499999999995</v>
          </cell>
          <cell r="I121">
            <v>345731</v>
          </cell>
          <cell r="J121">
            <v>345731</v>
          </cell>
          <cell r="K121" t="str">
            <v>'[APUS aguas.xls]</v>
          </cell>
          <cell r="L121" t="str">
            <v>3.6.21</v>
          </cell>
        </row>
        <row r="122">
          <cell r="B122" t="str">
            <v>3.6.22</v>
          </cell>
          <cell r="C122" t="str">
            <v>Pozos de Inspección H=1,50 ms promedio</v>
          </cell>
          <cell r="D122" t="str">
            <v>Un</v>
          </cell>
          <cell r="E122">
            <v>15</v>
          </cell>
          <cell r="F122">
            <v>258174.70999999996</v>
          </cell>
          <cell r="G122">
            <v>193723.33</v>
          </cell>
          <cell r="H122">
            <v>5811.6998999999996</v>
          </cell>
          <cell r="I122">
            <v>457710</v>
          </cell>
          <cell r="J122">
            <v>6865650</v>
          </cell>
          <cell r="K122" t="str">
            <v>'[APUS aguas.xls]</v>
          </cell>
          <cell r="L122" t="str">
            <v>3.6.22</v>
          </cell>
        </row>
        <row r="123">
          <cell r="B123" t="str">
            <v>3.6.23</v>
          </cell>
          <cell r="C123" t="str">
            <v>Sumideros aguas lluvias de 0,30x0,30</v>
          </cell>
          <cell r="D123" t="str">
            <v>Un</v>
          </cell>
          <cell r="E123">
            <v>14</v>
          </cell>
          <cell r="F123">
            <v>15416.4</v>
          </cell>
          <cell r="G123">
            <v>19372.330000000002</v>
          </cell>
          <cell r="H123">
            <v>581.16989999999998</v>
          </cell>
          <cell r="I123">
            <v>35370</v>
          </cell>
          <cell r="J123">
            <v>495180</v>
          </cell>
          <cell r="K123" t="str">
            <v>'[APUS aguas.xls]</v>
          </cell>
          <cell r="L123" t="str">
            <v>3.6.23</v>
          </cell>
        </row>
        <row r="124">
          <cell r="B124" t="str">
            <v>3.6.24</v>
          </cell>
          <cell r="C124" t="str">
            <v>Sumideros aguas lluvias de 0,70x0,30</v>
          </cell>
          <cell r="D124" t="str">
            <v>un</v>
          </cell>
          <cell r="E124">
            <v>4</v>
          </cell>
          <cell r="F124">
            <v>27932.799999999999</v>
          </cell>
          <cell r="G124">
            <v>38744.67</v>
          </cell>
          <cell r="H124">
            <v>1162.3400999999999</v>
          </cell>
          <cell r="I124">
            <v>67840</v>
          </cell>
          <cell r="J124">
            <v>271360</v>
          </cell>
          <cell r="K124" t="str">
            <v>'[APUS aguas.xls]</v>
          </cell>
          <cell r="L124" t="str">
            <v>3.6.24</v>
          </cell>
        </row>
        <row r="125">
          <cell r="B125" t="str">
            <v>3.6.25</v>
          </cell>
          <cell r="C125" t="str">
            <v>Sumideros aguas lluvias de 1,20x0,30</v>
          </cell>
          <cell r="D125" t="str">
            <v>Un</v>
          </cell>
          <cell r="E125">
            <v>6</v>
          </cell>
          <cell r="F125">
            <v>43958.2</v>
          </cell>
          <cell r="G125">
            <v>58117</v>
          </cell>
          <cell r="H125">
            <v>1743.51</v>
          </cell>
          <cell r="I125">
            <v>103819</v>
          </cell>
          <cell r="J125">
            <v>622914</v>
          </cell>
          <cell r="K125" t="str">
            <v>'[APUS aguas.xls]</v>
          </cell>
          <cell r="L125" t="str">
            <v>3.6.25</v>
          </cell>
        </row>
        <row r="126">
          <cell r="B126" t="str">
            <v>3.6.26</v>
          </cell>
          <cell r="C126" t="str">
            <v>Sumideros aguas lluvias de 1,50x0,30</v>
          </cell>
          <cell r="D126" t="str">
            <v>Un</v>
          </cell>
          <cell r="E126">
            <v>1</v>
          </cell>
          <cell r="F126">
            <v>51683.8</v>
          </cell>
          <cell r="G126">
            <v>72646.25</v>
          </cell>
          <cell r="H126">
            <v>2179.3874999999998</v>
          </cell>
          <cell r="I126">
            <v>126509</v>
          </cell>
          <cell r="J126">
            <v>126509</v>
          </cell>
          <cell r="K126" t="str">
            <v>'[APUS aguas.xls]</v>
          </cell>
          <cell r="L126" t="str">
            <v>3.6.26</v>
          </cell>
        </row>
        <row r="127">
          <cell r="B127" t="str">
            <v>3.6.27</v>
          </cell>
          <cell r="C127" t="str">
            <v>Sumideros aguas lluvias de 3,00x0,30</v>
          </cell>
          <cell r="D127" t="str">
            <v>Un</v>
          </cell>
          <cell r="E127">
            <v>2</v>
          </cell>
          <cell r="F127">
            <v>74414</v>
          </cell>
          <cell r="G127">
            <v>116234</v>
          </cell>
          <cell r="H127">
            <v>3487.02</v>
          </cell>
          <cell r="I127">
            <v>194135</v>
          </cell>
          <cell r="J127">
            <v>388270</v>
          </cell>
          <cell r="K127" t="str">
            <v>'[APUS aguas.xls]</v>
          </cell>
          <cell r="L127" t="str">
            <v>3.6.27</v>
          </cell>
        </row>
        <row r="128">
          <cell r="B128" t="str">
            <v>3.6.28</v>
          </cell>
          <cell r="C128" t="str">
            <v>Sumideros aguas lluvias de 5,00x0,30</v>
          </cell>
          <cell r="D128" t="str">
            <v>un</v>
          </cell>
          <cell r="E128">
            <v>1</v>
          </cell>
          <cell r="F128">
            <v>107532</v>
          </cell>
          <cell r="G128">
            <v>193723.33</v>
          </cell>
          <cell r="H128">
            <v>5811.6998999999996</v>
          </cell>
          <cell r="I128">
            <v>307067</v>
          </cell>
          <cell r="J128">
            <v>307067</v>
          </cell>
          <cell r="K128" t="str">
            <v>'[APUS aguas.xls]</v>
          </cell>
          <cell r="L128" t="str">
            <v>3.6.28</v>
          </cell>
        </row>
        <row r="129">
          <cell r="B129" t="str">
            <v>3.6.29</v>
          </cell>
          <cell r="C129" t="str">
            <v>Sumideros aguas lluvias de 12,00x0,30</v>
          </cell>
          <cell r="D129" t="str">
            <v>un</v>
          </cell>
          <cell r="E129">
            <v>1</v>
          </cell>
          <cell r="F129">
            <v>190646</v>
          </cell>
          <cell r="G129">
            <v>387446.67</v>
          </cell>
          <cell r="H129">
            <v>11623.400099999999</v>
          </cell>
          <cell r="I129">
            <v>589716</v>
          </cell>
          <cell r="J129">
            <v>589716</v>
          </cell>
          <cell r="K129" t="str">
            <v>'[APUS aguas.xls]</v>
          </cell>
          <cell r="L129" t="str">
            <v>3.6.29</v>
          </cell>
        </row>
        <row r="130">
          <cell r="B130" t="str">
            <v>3.6.30</v>
          </cell>
          <cell r="C130" t="str">
            <v>Canaleta yipo C-0</v>
          </cell>
          <cell r="D130" t="str">
            <v>ML</v>
          </cell>
          <cell r="E130">
            <v>235</v>
          </cell>
          <cell r="F130">
            <v>29174</v>
          </cell>
          <cell r="G130">
            <v>16768.599999999999</v>
          </cell>
          <cell r="H130">
            <v>838.43</v>
          </cell>
          <cell r="I130">
            <v>46781</v>
          </cell>
          <cell r="J130">
            <v>10993535</v>
          </cell>
          <cell r="K130" t="str">
            <v>'[APUS aguas.xls]</v>
          </cell>
          <cell r="L130" t="str">
            <v>3.6.30</v>
          </cell>
        </row>
        <row r="131">
          <cell r="C131" t="str">
            <v>TOTAL CAPITULO</v>
          </cell>
          <cell r="E131">
            <v>0</v>
          </cell>
          <cell r="J131">
            <v>0</v>
          </cell>
        </row>
        <row r="132">
          <cell r="B132" t="str">
            <v>4.0</v>
          </cell>
          <cell r="C132" t="str">
            <v>ESTRUCTURA</v>
          </cell>
          <cell r="E132">
            <v>0</v>
          </cell>
          <cell r="J132">
            <v>0</v>
          </cell>
        </row>
        <row r="133">
          <cell r="B133" t="str">
            <v>4.1</v>
          </cell>
          <cell r="C133" t="str">
            <v>Columnas en concreto 210/3000</v>
          </cell>
          <cell r="D133" t="str">
            <v>M3</v>
          </cell>
          <cell r="E133">
            <v>344</v>
          </cell>
          <cell r="F133">
            <v>350474.86</v>
          </cell>
          <cell r="G133">
            <v>133049.78</v>
          </cell>
          <cell r="H133">
            <v>4169.5533999999998</v>
          </cell>
          <cell r="I133">
            <v>487694</v>
          </cell>
          <cell r="J133">
            <v>167766736</v>
          </cell>
          <cell r="K133" t="str">
            <v>'[APUS.xls]</v>
          </cell>
          <cell r="L133" t="str">
            <v>4.1</v>
          </cell>
        </row>
        <row r="134">
          <cell r="B134" t="str">
            <v>4.2</v>
          </cell>
          <cell r="C134" t="str">
            <v>Vigas aereas concreto 210/3000</v>
          </cell>
          <cell r="D134" t="str">
            <v>M3</v>
          </cell>
          <cell r="E134">
            <v>0</v>
          </cell>
          <cell r="F134">
            <v>223324.59</v>
          </cell>
          <cell r="G134">
            <v>137631.43</v>
          </cell>
          <cell r="H134">
            <v>6271.8029000000006</v>
          </cell>
          <cell r="I134">
            <v>367228</v>
          </cell>
          <cell r="J134">
            <v>0</v>
          </cell>
          <cell r="K134" t="str">
            <v>'[APUS.xls]</v>
          </cell>
          <cell r="L134" t="str">
            <v>4.2</v>
          </cell>
        </row>
        <row r="135">
          <cell r="B135" t="str">
            <v>4.3</v>
          </cell>
          <cell r="C135" t="str">
            <v>Placa  aligerada con caseton de guadua</v>
          </cell>
          <cell r="D135" t="str">
            <v>M2</v>
          </cell>
          <cell r="E135">
            <v>0</v>
          </cell>
          <cell r="F135">
            <v>59557.189999999995</v>
          </cell>
          <cell r="G135">
            <v>30000</v>
          </cell>
          <cell r="H135">
            <v>1924.65</v>
          </cell>
          <cell r="I135">
            <v>91482</v>
          </cell>
          <cell r="J135">
            <v>0</v>
          </cell>
          <cell r="K135" t="str">
            <v>'[APUS.xls]</v>
          </cell>
          <cell r="L135" t="str">
            <v>4.3</v>
          </cell>
        </row>
        <row r="136">
          <cell r="B136" t="str">
            <v>4.4</v>
          </cell>
          <cell r="C136" t="str">
            <v>Tanque subterraneo para aguas</v>
          </cell>
          <cell r="D136" t="str">
            <v>M3</v>
          </cell>
          <cell r="E136">
            <v>0</v>
          </cell>
          <cell r="F136">
            <v>226103.4</v>
          </cell>
          <cell r="G136">
            <v>96342</v>
          </cell>
          <cell r="H136">
            <v>22390.260000000002</v>
          </cell>
          <cell r="I136">
            <v>344836</v>
          </cell>
          <cell r="J136">
            <v>0</v>
          </cell>
          <cell r="K136" t="str">
            <v>'[APUS.xls]</v>
          </cell>
          <cell r="L136" t="str">
            <v>4.4</v>
          </cell>
        </row>
        <row r="137">
          <cell r="B137" t="str">
            <v>4.5</v>
          </cell>
          <cell r="C137" t="str">
            <v>Escaleras</v>
          </cell>
          <cell r="D137" t="str">
            <v>M3</v>
          </cell>
          <cell r="E137">
            <v>0</v>
          </cell>
          <cell r="F137">
            <v>364166.22000000003</v>
          </cell>
          <cell r="G137">
            <v>165000</v>
          </cell>
          <cell r="H137">
            <v>46195.24</v>
          </cell>
          <cell r="I137">
            <v>575361</v>
          </cell>
          <cell r="J137">
            <v>0</v>
          </cell>
          <cell r="K137" t="str">
            <v>'[APUS.xls]</v>
          </cell>
          <cell r="L137" t="str">
            <v>4.5</v>
          </cell>
        </row>
        <row r="138">
          <cell r="B138" t="str">
            <v>4.6</v>
          </cell>
          <cell r="C138" t="str">
            <v>Acero de refuerzo de 37000 PSI</v>
          </cell>
          <cell r="D138" t="str">
            <v>Kg</v>
          </cell>
          <cell r="E138">
            <v>5670</v>
          </cell>
          <cell r="F138">
            <v>1457.25</v>
          </cell>
          <cell r="G138">
            <v>132.61000000000001</v>
          </cell>
          <cell r="H138">
            <v>3.9783000000000004</v>
          </cell>
          <cell r="I138">
            <v>1594</v>
          </cell>
          <cell r="J138">
            <v>9037980</v>
          </cell>
          <cell r="K138" t="str">
            <v>'[APUS.xls]</v>
          </cell>
          <cell r="L138" t="str">
            <v>4.6</v>
          </cell>
        </row>
        <row r="139">
          <cell r="B139" t="str">
            <v>4.7</v>
          </cell>
          <cell r="C139" t="str">
            <v>Acero de refuerzo de 60000 PSI</v>
          </cell>
          <cell r="D139" t="str">
            <v>Kg</v>
          </cell>
          <cell r="E139">
            <v>231937</v>
          </cell>
          <cell r="F139">
            <v>1457.25</v>
          </cell>
          <cell r="G139">
            <v>132.61000000000001</v>
          </cell>
          <cell r="H139">
            <v>3.9783000000000004</v>
          </cell>
          <cell r="I139">
            <v>1594</v>
          </cell>
          <cell r="J139">
            <v>369707578</v>
          </cell>
          <cell r="K139" t="str">
            <v>'[APUS.xls]</v>
          </cell>
          <cell r="L139" t="str">
            <v>4.7</v>
          </cell>
        </row>
        <row r="140">
          <cell r="B140" t="str">
            <v>4.8</v>
          </cell>
          <cell r="C140" t="str">
            <v>Mallas Electrosoldadas</v>
          </cell>
          <cell r="D140" t="str">
            <v>Kg</v>
          </cell>
          <cell r="E140">
            <v>11411</v>
          </cell>
          <cell r="F140">
            <v>2942.32</v>
          </cell>
          <cell r="G140">
            <v>265.23</v>
          </cell>
          <cell r="H140">
            <v>7.9569000000000001</v>
          </cell>
          <cell r="I140">
            <v>3216</v>
          </cell>
          <cell r="J140">
            <v>36697776</v>
          </cell>
          <cell r="K140" t="str">
            <v>'[APUS.xls]</v>
          </cell>
          <cell r="L140" t="str">
            <v>4.8</v>
          </cell>
        </row>
        <row r="141">
          <cell r="B141" t="str">
            <v>4.9</v>
          </cell>
          <cell r="C141" t="str">
            <v>COLUMNAS EN CONCRETO A LA VISTA 4000 PSI</v>
          </cell>
          <cell r="D141" t="str">
            <v>M3</v>
          </cell>
          <cell r="E141">
            <v>0</v>
          </cell>
          <cell r="F141">
            <v>525308.9</v>
          </cell>
          <cell r="G141">
            <v>111441.43</v>
          </cell>
          <cell r="H141">
            <v>6115.8128999999999</v>
          </cell>
          <cell r="I141">
            <v>642866</v>
          </cell>
          <cell r="J141">
            <v>0</v>
          </cell>
          <cell r="K141" t="str">
            <v>'[APUS.xls]</v>
          </cell>
          <cell r="L141" t="str">
            <v>4.9</v>
          </cell>
        </row>
        <row r="142">
          <cell r="B142" t="str">
            <v>4.10</v>
          </cell>
          <cell r="C142" t="str">
            <v>VIGAS CANALES EN CONCRETO A LA VISTA 3000 PSI</v>
          </cell>
          <cell r="D142" t="str">
            <v>M3</v>
          </cell>
          <cell r="E142">
            <v>222</v>
          </cell>
          <cell r="F142">
            <v>350061.9</v>
          </cell>
          <cell r="G142">
            <v>111441.43</v>
          </cell>
          <cell r="H142">
            <v>5486.1028999999999</v>
          </cell>
          <cell r="I142">
            <v>466989</v>
          </cell>
          <cell r="J142">
            <v>103671558</v>
          </cell>
          <cell r="K142" t="str">
            <v>'[APUS.xls]</v>
          </cell>
          <cell r="L142" t="str">
            <v>4.10</v>
          </cell>
        </row>
        <row r="143">
          <cell r="B143" t="str">
            <v>4.11</v>
          </cell>
          <cell r="C143" t="str">
            <v>LOSAS MACIZAS EN CONCRETO A LA VISTA E: 0.08 MTS. 3000 PSI INCLUYE VIGAS PERIMETRALES</v>
          </cell>
          <cell r="D143" t="str">
            <v>M2</v>
          </cell>
          <cell r="E143">
            <v>50</v>
          </cell>
          <cell r="F143">
            <v>31278.7</v>
          </cell>
          <cell r="G143">
            <v>19268.400000000001</v>
          </cell>
          <cell r="H143">
            <v>878.05200000000002</v>
          </cell>
          <cell r="I143">
            <v>51425</v>
          </cell>
          <cell r="J143">
            <v>2571250</v>
          </cell>
          <cell r="K143" t="str">
            <v>'[APUS.xls]</v>
          </cell>
          <cell r="L143" t="str">
            <v>4.11</v>
          </cell>
        </row>
        <row r="144">
          <cell r="B144" t="str">
            <v>4.12</v>
          </cell>
          <cell r="C144" t="str">
            <v>LOSAS ALIGERADAS NERVADAS A LA VISTA 3000 PSI INCLUYE VIGAS DESCOLGADAS</v>
          </cell>
          <cell r="D144" t="str">
            <v>M2</v>
          </cell>
          <cell r="E144">
            <v>2362</v>
          </cell>
          <cell r="F144">
            <v>40236.550000000003</v>
          </cell>
          <cell r="G144">
            <v>35000</v>
          </cell>
          <cell r="H144">
            <v>1621.1299999999999</v>
          </cell>
          <cell r="I144">
            <v>76858</v>
          </cell>
          <cell r="J144">
            <v>181538596</v>
          </cell>
          <cell r="K144" t="str">
            <v>'[APUS.xls]</v>
          </cell>
          <cell r="L144" t="str">
            <v>4.12</v>
          </cell>
        </row>
        <row r="145">
          <cell r="B145" t="str">
            <v>4.13</v>
          </cell>
          <cell r="C145" t="str">
            <v>ESCALERAS EN CONCRETO A LA VISTA 3000 PSI</v>
          </cell>
          <cell r="D145" t="str">
            <v>M3</v>
          </cell>
          <cell r="E145">
            <v>105</v>
          </cell>
          <cell r="F145">
            <v>233633.74999999997</v>
          </cell>
          <cell r="G145">
            <v>111441.43</v>
          </cell>
          <cell r="H145">
            <v>5635.2429000000002</v>
          </cell>
          <cell r="I145">
            <v>350710</v>
          </cell>
          <cell r="J145">
            <v>36824550</v>
          </cell>
          <cell r="K145" t="str">
            <v>'[APUS.xls]</v>
          </cell>
          <cell r="L145" t="str">
            <v>4.13</v>
          </cell>
        </row>
        <row r="146">
          <cell r="B146" t="str">
            <v>4.14</v>
          </cell>
          <cell r="C146" t="str">
            <v>RAMPAS EN CONCRETO A LA VISTA 3000 PSI INCLUYE VIGAS PERIMETRALES</v>
          </cell>
          <cell r="D146" t="str">
            <v>M3</v>
          </cell>
          <cell r="E146">
            <v>129.34</v>
          </cell>
          <cell r="F146">
            <v>231371.74999999997</v>
          </cell>
          <cell r="G146">
            <v>104012</v>
          </cell>
          <cell r="H146">
            <v>5259.5599999999995</v>
          </cell>
          <cell r="I146">
            <v>340643</v>
          </cell>
          <cell r="J146">
            <v>44058765.620000005</v>
          </cell>
          <cell r="K146" t="str">
            <v>'[APUS.xls]</v>
          </cell>
          <cell r="L146" t="str">
            <v>4.14</v>
          </cell>
        </row>
        <row r="147">
          <cell r="B147" t="str">
            <v>4.15</v>
          </cell>
          <cell r="C147" t="str">
            <v>TANQUES DE AGUA SUBTERRANEOS EN CONCRETO 3000 PSI</v>
          </cell>
          <cell r="D147" t="str">
            <v>M3</v>
          </cell>
          <cell r="E147">
            <v>127</v>
          </cell>
          <cell r="F147">
            <v>222533.81999999995</v>
          </cell>
          <cell r="G147">
            <v>97511.25</v>
          </cell>
          <cell r="H147">
            <v>4800.3374999999996</v>
          </cell>
          <cell r="I147">
            <v>324845</v>
          </cell>
          <cell r="J147">
            <v>41255315</v>
          </cell>
          <cell r="K147" t="str">
            <v>'[APUS.xls]</v>
          </cell>
          <cell r="L147" t="str">
            <v>4.15</v>
          </cell>
        </row>
        <row r="148">
          <cell r="B148" t="str">
            <v>4.16</v>
          </cell>
          <cell r="C148" t="str">
            <v>Columnetas de Alargue</v>
          </cell>
          <cell r="D148" t="str">
            <v>M3</v>
          </cell>
          <cell r="E148">
            <v>0</v>
          </cell>
          <cell r="F148">
            <v>274360.88</v>
          </cell>
          <cell r="G148">
            <v>133049.78</v>
          </cell>
          <cell r="H148">
            <v>6727.9033999999992</v>
          </cell>
          <cell r="I148">
            <v>414139</v>
          </cell>
          <cell r="J148">
            <v>0</v>
          </cell>
          <cell r="K148" t="str">
            <v>'[APUS.xls]</v>
          </cell>
          <cell r="L148" t="str">
            <v>4.16</v>
          </cell>
        </row>
        <row r="149">
          <cell r="B149" t="str">
            <v>4.17</v>
          </cell>
          <cell r="C149" t="str">
            <v xml:space="preserve">Puente  elevado </v>
          </cell>
          <cell r="D149" t="str">
            <v>M3</v>
          </cell>
          <cell r="E149">
            <v>0</v>
          </cell>
          <cell r="F149">
            <v>217387.94</v>
          </cell>
          <cell r="G149">
            <v>96342</v>
          </cell>
          <cell r="H149">
            <v>4390.26</v>
          </cell>
          <cell r="I149">
            <v>318120</v>
          </cell>
          <cell r="J149">
            <v>0</v>
          </cell>
          <cell r="K149" t="str">
            <v>'[APUS.xls]</v>
          </cell>
          <cell r="L149" t="str">
            <v>4.17</v>
          </cell>
        </row>
        <row r="150">
          <cell r="B150" t="str">
            <v>4.18</v>
          </cell>
          <cell r="C150" t="str">
            <v>Pestaña cubierta puente y mensula apoyo puentes</v>
          </cell>
          <cell r="D150" t="str">
            <v>M3</v>
          </cell>
          <cell r="E150">
            <v>0</v>
          </cell>
          <cell r="F150">
            <v>218895.94</v>
          </cell>
          <cell r="G150">
            <v>107046.67</v>
          </cell>
          <cell r="H150">
            <v>4878.0700999999999</v>
          </cell>
          <cell r="I150">
            <v>330821</v>
          </cell>
          <cell r="J150">
            <v>0</v>
          </cell>
          <cell r="K150" t="str">
            <v>'[APUS.xls]</v>
          </cell>
          <cell r="L150" t="str">
            <v>4.18</v>
          </cell>
        </row>
        <row r="151">
          <cell r="B151" t="str">
            <v>4.19</v>
          </cell>
          <cell r="C151" t="str">
            <v>PANTALLAS PUNTO FIJO</v>
          </cell>
          <cell r="D151" t="str">
            <v>M3</v>
          </cell>
          <cell r="E151">
            <v>0</v>
          </cell>
          <cell r="F151">
            <v>228974.33</v>
          </cell>
          <cell r="G151">
            <v>160570</v>
          </cell>
          <cell r="H151">
            <v>25317.1</v>
          </cell>
          <cell r="I151">
            <v>414861</v>
          </cell>
          <cell r="J151">
            <v>0</v>
          </cell>
          <cell r="K151" t="str">
            <v>'[APUS.xls]</v>
          </cell>
          <cell r="L151" t="str">
            <v>4.19</v>
          </cell>
        </row>
        <row r="152">
          <cell r="B152" t="str">
            <v>4.20</v>
          </cell>
          <cell r="C152" t="str">
            <v>REFUERZO VERTICAL MUROS</v>
          </cell>
          <cell r="D152" t="str">
            <v>M3</v>
          </cell>
          <cell r="E152">
            <v>0</v>
          </cell>
          <cell r="F152">
            <v>228949.2</v>
          </cell>
          <cell r="G152">
            <v>160570</v>
          </cell>
          <cell r="H152">
            <v>25317.1</v>
          </cell>
          <cell r="I152">
            <v>414836</v>
          </cell>
          <cell r="J152">
            <v>0</v>
          </cell>
          <cell r="K152" t="str">
            <v>'[APUS.xls]</v>
          </cell>
          <cell r="L152" t="str">
            <v>4.20</v>
          </cell>
        </row>
        <row r="153">
          <cell r="B153" t="str">
            <v>4.21</v>
          </cell>
          <cell r="C153" t="str">
            <v>PANTALLA EN CONCRETO (025)</v>
          </cell>
          <cell r="D153" t="str">
            <v>M3</v>
          </cell>
          <cell r="E153">
            <v>0</v>
          </cell>
          <cell r="F153">
            <v>234001</v>
          </cell>
          <cell r="G153">
            <v>160570</v>
          </cell>
          <cell r="H153">
            <v>25317.1</v>
          </cell>
          <cell r="I153">
            <v>419888</v>
          </cell>
          <cell r="J153">
            <v>0</v>
          </cell>
          <cell r="K153" t="str">
            <v>'[APUS.xls]</v>
          </cell>
          <cell r="L153" t="str">
            <v>4.21</v>
          </cell>
        </row>
        <row r="154">
          <cell r="B154" t="str">
            <v>4.22</v>
          </cell>
          <cell r="C154" t="str">
            <v>PORTICO BIBLIOTECA DE (025</v>
          </cell>
          <cell r="D154" t="str">
            <v>M3</v>
          </cell>
          <cell r="E154">
            <v>0</v>
          </cell>
          <cell r="F154">
            <v>199172</v>
          </cell>
          <cell r="G154">
            <v>160570</v>
          </cell>
          <cell r="H154">
            <v>25317.1</v>
          </cell>
          <cell r="I154">
            <v>385059</v>
          </cell>
          <cell r="J154">
            <v>0</v>
          </cell>
          <cell r="K154" t="str">
            <v>'[APUS.xls]</v>
          </cell>
          <cell r="L154" t="str">
            <v>4.22</v>
          </cell>
        </row>
        <row r="155">
          <cell r="B155" t="str">
            <v>4.23</v>
          </cell>
          <cell r="C155" t="str">
            <v>MARCO PARA PV-4 DE (025)</v>
          </cell>
          <cell r="D155" t="str">
            <v>M3</v>
          </cell>
          <cell r="E155">
            <v>0</v>
          </cell>
          <cell r="F155">
            <v>166758.70000000001</v>
          </cell>
          <cell r="G155">
            <v>160570</v>
          </cell>
          <cell r="H155">
            <v>7317.0999999999995</v>
          </cell>
          <cell r="I155">
            <v>334646</v>
          </cell>
          <cell r="J155">
            <v>0</v>
          </cell>
          <cell r="K155" t="str">
            <v>'[APUS.xls]</v>
          </cell>
          <cell r="L155" t="str">
            <v>4.23</v>
          </cell>
        </row>
        <row r="156">
          <cell r="B156" t="str">
            <v>4.24</v>
          </cell>
          <cell r="C156" t="str">
            <v>CONCRETO LOSAS SEGUNDO.PISO</v>
          </cell>
          <cell r="D156" t="str">
            <v>M3</v>
          </cell>
          <cell r="E156">
            <v>0</v>
          </cell>
          <cell r="F156">
            <v>249618.38</v>
          </cell>
          <cell r="G156">
            <v>148218.46</v>
          </cell>
          <cell r="H156">
            <v>6754.2438000000002</v>
          </cell>
          <cell r="I156">
            <v>404591</v>
          </cell>
          <cell r="J156">
            <v>0</v>
          </cell>
          <cell r="K156" t="str">
            <v>'[APUS.xls]</v>
          </cell>
          <cell r="L156" t="str">
            <v>4.24</v>
          </cell>
        </row>
        <row r="157">
          <cell r="B157" t="str">
            <v>4.25</v>
          </cell>
          <cell r="C157" t="str">
            <v>CONCRETO NIVEL 4o.ADMNON.</v>
          </cell>
          <cell r="D157" t="str">
            <v>M3</v>
          </cell>
          <cell r="E157">
            <v>0</v>
          </cell>
          <cell r="F157">
            <v>249618.38</v>
          </cell>
          <cell r="G157">
            <v>137631.43</v>
          </cell>
          <cell r="H157">
            <v>6271.8029000000006</v>
          </cell>
          <cell r="I157">
            <v>393522</v>
          </cell>
          <cell r="J157">
            <v>0</v>
          </cell>
          <cell r="K157" t="str">
            <v>'[APUS.xls]</v>
          </cell>
          <cell r="L157" t="str">
            <v>4.25</v>
          </cell>
        </row>
        <row r="158">
          <cell r="B158" t="str">
            <v>4.26</v>
          </cell>
          <cell r="C158" t="str">
            <v>MALLAS ELECTROS.4MM C/15</v>
          </cell>
          <cell r="D158" t="str">
            <v>M2</v>
          </cell>
          <cell r="E158">
            <v>0</v>
          </cell>
          <cell r="F158">
            <v>1236.22</v>
          </cell>
          <cell r="G158">
            <v>1989.2</v>
          </cell>
          <cell r="H158">
            <v>59.676000000000002</v>
          </cell>
          <cell r="I158">
            <v>3285</v>
          </cell>
          <cell r="J158">
            <v>0</v>
          </cell>
          <cell r="K158" t="str">
            <v>'[APUS.xls]</v>
          </cell>
          <cell r="L158" t="str">
            <v>4.26</v>
          </cell>
        </row>
        <row r="159">
          <cell r="B159" t="str">
            <v>4.27</v>
          </cell>
          <cell r="C159" t="str">
            <v>MALLAS ELECTROS.4MM C/25</v>
          </cell>
          <cell r="D159" t="str">
            <v>M2</v>
          </cell>
          <cell r="E159">
            <v>0</v>
          </cell>
          <cell r="F159">
            <v>1236.22</v>
          </cell>
          <cell r="G159">
            <v>1989.2</v>
          </cell>
          <cell r="H159">
            <v>59.676000000000002</v>
          </cell>
          <cell r="I159">
            <v>3285</v>
          </cell>
          <cell r="J159">
            <v>0</v>
          </cell>
          <cell r="K159" t="str">
            <v>'[APUS.xls]</v>
          </cell>
          <cell r="L159" t="str">
            <v>4.27</v>
          </cell>
        </row>
        <row r="160">
          <cell r="B160" t="str">
            <v>4.28</v>
          </cell>
          <cell r="C160" t="str">
            <v>MALLA TIPO E DE 4MM</v>
          </cell>
          <cell r="D160" t="str">
            <v>ML</v>
          </cell>
          <cell r="E160">
            <v>0</v>
          </cell>
          <cell r="F160">
            <v>685.3900000000001</v>
          </cell>
          <cell r="G160">
            <v>1989.2</v>
          </cell>
          <cell r="H160">
            <v>59.676000000000002</v>
          </cell>
          <cell r="I160">
            <v>2734</v>
          </cell>
          <cell r="J160">
            <v>0</v>
          </cell>
          <cell r="K160" t="str">
            <v>'[APUS.xls]</v>
          </cell>
          <cell r="L160" t="str">
            <v>4.28</v>
          </cell>
        </row>
        <row r="161">
          <cell r="B161" t="str">
            <v>4.29</v>
          </cell>
          <cell r="C161" t="str">
            <v>MALLA ELECTROSOLDADA DE 6M</v>
          </cell>
          <cell r="D161" t="str">
            <v>M2</v>
          </cell>
          <cell r="E161">
            <v>0</v>
          </cell>
          <cell r="F161">
            <v>1755.0800000000002</v>
          </cell>
          <cell r="G161">
            <v>1989.2</v>
          </cell>
          <cell r="H161">
            <v>59.676000000000002</v>
          </cell>
          <cell r="I161">
            <v>3804</v>
          </cell>
          <cell r="J161">
            <v>0</v>
          </cell>
          <cell r="K161" t="str">
            <v>'[APUS.xls]</v>
          </cell>
          <cell r="L161" t="str">
            <v>4.29</v>
          </cell>
        </row>
        <row r="162">
          <cell r="B162" t="str">
            <v>4.30</v>
          </cell>
          <cell r="C162" t="str">
            <v>COLUMNAS D=30 e 3/8" A-36</v>
          </cell>
          <cell r="D162" t="str">
            <v>KG</v>
          </cell>
          <cell r="E162">
            <v>0</v>
          </cell>
          <cell r="F162">
            <v>0</v>
          </cell>
          <cell r="G162">
            <v>0</v>
          </cell>
          <cell r="H162">
            <v>0</v>
          </cell>
          <cell r="I162">
            <v>0</v>
          </cell>
          <cell r="J162">
            <v>0</v>
          </cell>
          <cell r="K162" t="str">
            <v>'[APUS.xls]</v>
          </cell>
          <cell r="L162" t="str">
            <v>4.30</v>
          </cell>
        </row>
        <row r="163">
          <cell r="B163" t="str">
            <v>4.31</v>
          </cell>
          <cell r="C163" t="str">
            <v>COLUMNAS D=15 e 1/2" A-36</v>
          </cell>
          <cell r="D163" t="str">
            <v>KG</v>
          </cell>
          <cell r="E163">
            <v>0</v>
          </cell>
          <cell r="F163">
            <v>0</v>
          </cell>
          <cell r="G163">
            <v>0</v>
          </cell>
          <cell r="H163">
            <v>0</v>
          </cell>
          <cell r="I163">
            <v>0</v>
          </cell>
          <cell r="J163">
            <v>0</v>
          </cell>
          <cell r="K163" t="str">
            <v>'[APUS.xls]</v>
          </cell>
          <cell r="L163" t="str">
            <v>4.31</v>
          </cell>
        </row>
        <row r="164">
          <cell r="B164" t="str">
            <v>4.32</v>
          </cell>
          <cell r="C164" t="str">
            <v>CERCHAS CH-1</v>
          </cell>
          <cell r="D164" t="str">
            <v>KG</v>
          </cell>
          <cell r="E164">
            <v>0</v>
          </cell>
          <cell r="F164">
            <v>0</v>
          </cell>
          <cell r="G164">
            <v>0</v>
          </cell>
          <cell r="H164">
            <v>0</v>
          </cell>
          <cell r="I164">
            <v>0</v>
          </cell>
          <cell r="J164">
            <v>0</v>
          </cell>
          <cell r="K164" t="str">
            <v>'[APUS.xls]</v>
          </cell>
          <cell r="L164" t="str">
            <v>4.32</v>
          </cell>
        </row>
        <row r="165">
          <cell r="B165" t="str">
            <v>4.33</v>
          </cell>
          <cell r="C165" t="str">
            <v>CORREAS CR-1</v>
          </cell>
          <cell r="D165" t="str">
            <v>KG</v>
          </cell>
          <cell r="E165">
            <v>0</v>
          </cell>
          <cell r="F165">
            <v>0</v>
          </cell>
          <cell r="G165">
            <v>0</v>
          </cell>
          <cell r="H165">
            <v>0</v>
          </cell>
          <cell r="I165">
            <v>0</v>
          </cell>
          <cell r="J165">
            <v>0</v>
          </cell>
          <cell r="K165" t="str">
            <v>'[APUS.xls]</v>
          </cell>
          <cell r="L165" t="str">
            <v>4.33</v>
          </cell>
        </row>
        <row r="166">
          <cell r="B166" t="str">
            <v>4.34</v>
          </cell>
          <cell r="C166" t="str">
            <v>CORREAS CR-2</v>
          </cell>
          <cell r="D166" t="str">
            <v>KG</v>
          </cell>
          <cell r="E166">
            <v>0</v>
          </cell>
          <cell r="F166">
            <v>0</v>
          </cell>
          <cell r="G166">
            <v>0</v>
          </cell>
          <cell r="H166">
            <v>0</v>
          </cell>
          <cell r="I166">
            <v>0</v>
          </cell>
          <cell r="J166">
            <v>0</v>
          </cell>
          <cell r="K166" t="str">
            <v>'[APUS.xls]</v>
          </cell>
          <cell r="L166" t="str">
            <v>4.34</v>
          </cell>
        </row>
        <row r="167">
          <cell r="B167" t="str">
            <v>4.35</v>
          </cell>
          <cell r="C167" t="str">
            <v>PERLIN 2(P-14-10)</v>
          </cell>
          <cell r="D167" t="str">
            <v>KG</v>
          </cell>
          <cell r="E167">
            <v>0</v>
          </cell>
          <cell r="F167">
            <v>0</v>
          </cell>
          <cell r="G167">
            <v>0</v>
          </cell>
          <cell r="H167">
            <v>0</v>
          </cell>
          <cell r="I167">
            <v>0</v>
          </cell>
          <cell r="J167">
            <v>0</v>
          </cell>
          <cell r="K167" t="str">
            <v>'[APUS.xls]</v>
          </cell>
          <cell r="L167" t="str">
            <v>4.35</v>
          </cell>
        </row>
        <row r="168">
          <cell r="B168" t="str">
            <v>4.36</v>
          </cell>
          <cell r="C168" t="str">
            <v>LOSAS MACIZAS EN CONCRETO A LA VISTA E: 0.15 MTS. 3000 PSI INCLUYE VIGAS PERIMETRALES</v>
          </cell>
          <cell r="E168">
            <v>0</v>
          </cell>
          <cell r="F168">
            <v>40196.639999999999</v>
          </cell>
          <cell r="G168">
            <v>19268.400000000001</v>
          </cell>
          <cell r="H168">
            <v>878.05200000000002</v>
          </cell>
          <cell r="I168">
            <v>60343</v>
          </cell>
          <cell r="J168">
            <v>0</v>
          </cell>
          <cell r="K168" t="str">
            <v>'[APUS.xls]</v>
          </cell>
          <cell r="L168" t="str">
            <v>4.36</v>
          </cell>
        </row>
        <row r="169">
          <cell r="B169" t="str">
            <v>4.37</v>
          </cell>
          <cell r="C169" t="str">
            <v>RAMPAS EN CONCRETO A LA VISTA 3000 PSI INCLUYE VIGAS PERIMETRALES</v>
          </cell>
          <cell r="D169" t="str">
            <v>M2</v>
          </cell>
          <cell r="E169">
            <v>360</v>
          </cell>
          <cell r="F169">
            <v>46770.97</v>
          </cell>
          <cell r="G169">
            <v>7800.9</v>
          </cell>
          <cell r="H169">
            <v>394.46699999999998</v>
          </cell>
          <cell r="I169">
            <v>54966</v>
          </cell>
          <cell r="J169">
            <v>19787760</v>
          </cell>
          <cell r="K169" t="str">
            <v>'[APUS.xls]</v>
          </cell>
          <cell r="L169" t="str">
            <v>4.37</v>
          </cell>
        </row>
        <row r="170">
          <cell r="B170" t="str">
            <v>4.38</v>
          </cell>
          <cell r="C170" t="str">
            <v>Concreto para puente</v>
          </cell>
          <cell r="D170" t="str">
            <v>M3</v>
          </cell>
          <cell r="E170">
            <v>4.3</v>
          </cell>
          <cell r="F170">
            <v>210592.2</v>
          </cell>
          <cell r="G170">
            <v>111441.43</v>
          </cell>
          <cell r="H170">
            <v>31200.392899999999</v>
          </cell>
          <cell r="I170">
            <v>353234</v>
          </cell>
          <cell r="J170">
            <v>1518906.2</v>
          </cell>
          <cell r="K170" t="str">
            <v>'[APUS.xls]</v>
          </cell>
          <cell r="L170" t="str">
            <v>4.38</v>
          </cell>
        </row>
        <row r="171">
          <cell r="B171" t="str">
            <v>4.39</v>
          </cell>
          <cell r="C171" t="str">
            <v>Perfil de 60x60 para cerchas</v>
          </cell>
          <cell r="D171" t="str">
            <v>Kg</v>
          </cell>
          <cell r="E171">
            <v>0</v>
          </cell>
          <cell r="F171" t="str">
            <v>'[APUS.xls]4.39'!$G$40</v>
          </cell>
          <cell r="G171" t="str">
            <v>'[APUS.xls]4.39'!$G$60</v>
          </cell>
          <cell r="H171" t="str">
            <v>'[APUS.xls]4.39'!$G$50</v>
          </cell>
          <cell r="I171" t="str">
            <v>'[APUS.xls]4.39'!$G$65</v>
          </cell>
          <cell r="J171">
            <v>0</v>
          </cell>
          <cell r="K171" t="str">
            <v>'[APUS.xls]</v>
          </cell>
          <cell r="L171" t="str">
            <v>4.39</v>
          </cell>
        </row>
        <row r="172">
          <cell r="B172" t="str">
            <v>4.40</v>
          </cell>
          <cell r="C172" t="str">
            <v>Perfil de 70x70 para cerchas</v>
          </cell>
          <cell r="D172" t="str">
            <v>Kg</v>
          </cell>
          <cell r="E172">
            <v>0</v>
          </cell>
          <cell r="F172" t="str">
            <v>'[APUS.xls]4.40'!$G$40</v>
          </cell>
          <cell r="G172" t="str">
            <v>'[APUS.xls]4.40'!$G$60</v>
          </cell>
          <cell r="H172" t="str">
            <v>'[APUS.xls]4.40'!$G$50</v>
          </cell>
          <cell r="I172" t="str">
            <v>'[APUS.xls]4.40'!$G$65</v>
          </cell>
          <cell r="J172">
            <v>0</v>
          </cell>
          <cell r="K172" t="str">
            <v>'[APUS.xls]</v>
          </cell>
          <cell r="L172" t="str">
            <v>4.40</v>
          </cell>
        </row>
        <row r="173">
          <cell r="B173" t="str">
            <v>4.41</v>
          </cell>
          <cell r="C173" t="str">
            <v>Perfil de 290x90 para cerchas</v>
          </cell>
          <cell r="D173" t="str">
            <v>Kg</v>
          </cell>
          <cell r="E173">
            <v>0</v>
          </cell>
          <cell r="F173" t="str">
            <v>'[APUS.xls]4.41'!$G$40</v>
          </cell>
          <cell r="G173" t="str">
            <v>'[APUS.xls]4.41'!$G$60</v>
          </cell>
          <cell r="H173" t="str">
            <v>'[APUS.xls]4.41'!$G$50</v>
          </cell>
          <cell r="I173" t="str">
            <v>'[APUS.xls]4.41'!$G$65</v>
          </cell>
          <cell r="J173">
            <v>0</v>
          </cell>
          <cell r="K173" t="str">
            <v>'[APUS.xls]</v>
          </cell>
          <cell r="L173" t="str">
            <v>4.41</v>
          </cell>
        </row>
        <row r="174">
          <cell r="B174" t="str">
            <v>4.42</v>
          </cell>
          <cell r="C174" t="str">
            <v>Columnas de D=7 5/8" para pórticos</v>
          </cell>
          <cell r="D174" t="str">
            <v>Kg</v>
          </cell>
          <cell r="E174">
            <v>0</v>
          </cell>
          <cell r="F174" t="str">
            <v>'[APUS.xls]4.42'!$G$40</v>
          </cell>
          <cell r="G174" t="str">
            <v>'[APUS.xls]4.42'!$G$60</v>
          </cell>
          <cell r="H174" t="str">
            <v>'[APUS.xls]4.42'!$G$50</v>
          </cell>
          <cell r="I174" t="str">
            <v>'[APUS.xls]4.42'!$G$65</v>
          </cell>
          <cell r="J174">
            <v>0</v>
          </cell>
          <cell r="K174" t="str">
            <v>'[APUS.xls]</v>
          </cell>
          <cell r="L174" t="str">
            <v>4.42</v>
          </cell>
        </row>
        <row r="175">
          <cell r="B175" t="str">
            <v>4.43</v>
          </cell>
          <cell r="C175" t="str">
            <v>Concreto porteria</v>
          </cell>
          <cell r="D175" t="str">
            <v>M3</v>
          </cell>
          <cell r="E175">
            <v>4.2</v>
          </cell>
          <cell r="F175">
            <v>210592.2</v>
          </cell>
          <cell r="G175">
            <v>104012</v>
          </cell>
          <cell r="H175">
            <v>29120.36</v>
          </cell>
          <cell r="I175">
            <v>343725</v>
          </cell>
          <cell r="J175">
            <v>1443645</v>
          </cell>
          <cell r="K175" t="str">
            <v>'[APUS.xls]</v>
          </cell>
          <cell r="L175" t="str">
            <v>4.43</v>
          </cell>
        </row>
        <row r="176">
          <cell r="B176" t="str">
            <v>4.44</v>
          </cell>
          <cell r="C176" t="str">
            <v>Losa aligerada con casetón en fibra de vidrio</v>
          </cell>
          <cell r="D176" t="str">
            <v>M2</v>
          </cell>
          <cell r="E176">
            <v>2735</v>
          </cell>
          <cell r="F176">
            <v>56751.460000000006</v>
          </cell>
          <cell r="G176">
            <v>30000</v>
          </cell>
          <cell r="H176">
            <v>1924.65</v>
          </cell>
          <cell r="I176">
            <v>88676</v>
          </cell>
          <cell r="J176">
            <v>242528860</v>
          </cell>
          <cell r="K176" t="str">
            <v>'[APUS.xls]</v>
          </cell>
          <cell r="L176" t="str">
            <v>4.44</v>
          </cell>
        </row>
        <row r="177">
          <cell r="C177" t="str">
            <v>TOTAL CAPITULO</v>
          </cell>
          <cell r="J177">
            <v>0</v>
          </cell>
        </row>
        <row r="178">
          <cell r="B178" t="str">
            <v>5.0</v>
          </cell>
          <cell r="C178" t="str">
            <v>MAMPOSTERIA</v>
          </cell>
          <cell r="E178">
            <v>0</v>
          </cell>
          <cell r="J178">
            <v>0</v>
          </cell>
        </row>
        <row r="179">
          <cell r="B179" t="str">
            <v>5.1</v>
          </cell>
          <cell r="C179" t="str">
            <v>Muro tolete perforado estructural</v>
          </cell>
          <cell r="D179" t="str">
            <v>M2</v>
          </cell>
          <cell r="E179">
            <v>0</v>
          </cell>
          <cell r="F179">
            <v>35381.839999999997</v>
          </cell>
          <cell r="G179">
            <v>13153.02</v>
          </cell>
          <cell r="H179">
            <v>394.59059999999999</v>
          </cell>
          <cell r="I179">
            <v>48929</v>
          </cell>
          <cell r="J179">
            <v>0</v>
          </cell>
          <cell r="K179" t="str">
            <v>'[APUS.xls]</v>
          </cell>
          <cell r="L179" t="str">
            <v>5.1</v>
          </cell>
        </row>
        <row r="180">
          <cell r="B180" t="str">
            <v>5.2</v>
          </cell>
          <cell r="C180" t="str">
            <v>Remate en  tolete estructural</v>
          </cell>
          <cell r="D180" t="str">
            <v>ML</v>
          </cell>
          <cell r="E180">
            <v>295</v>
          </cell>
          <cell r="F180">
            <v>14701.78</v>
          </cell>
          <cell r="G180">
            <v>9865</v>
          </cell>
          <cell r="H180">
            <v>295.95</v>
          </cell>
          <cell r="I180">
            <v>24863</v>
          </cell>
          <cell r="J180">
            <v>7334585</v>
          </cell>
          <cell r="K180" t="str">
            <v>'[APUS.xls]</v>
          </cell>
          <cell r="L180" t="str">
            <v>5.2</v>
          </cell>
        </row>
        <row r="181">
          <cell r="B181" t="str">
            <v>5.3</v>
          </cell>
          <cell r="C181" t="str">
            <v>Muro  en ladrillo tolete</v>
          </cell>
          <cell r="D181" t="str">
            <v>Ml</v>
          </cell>
          <cell r="E181">
            <v>0</v>
          </cell>
          <cell r="F181">
            <v>0</v>
          </cell>
          <cell r="G181">
            <v>0</v>
          </cell>
          <cell r="H181">
            <v>0</v>
          </cell>
          <cell r="I181">
            <v>0</v>
          </cell>
          <cell r="J181">
            <v>0</v>
          </cell>
          <cell r="K181" t="str">
            <v>'[APUS.xls]</v>
          </cell>
          <cell r="L181" t="str">
            <v>5.3</v>
          </cell>
        </row>
        <row r="182">
          <cell r="B182" t="str">
            <v>5.4</v>
          </cell>
          <cell r="C182" t="str">
            <v>Muro divisorio ladrillo tolete E= .08</v>
          </cell>
          <cell r="D182" t="str">
            <v>M2</v>
          </cell>
          <cell r="E182">
            <v>0</v>
          </cell>
          <cell r="F182">
            <v>0</v>
          </cell>
          <cell r="G182">
            <v>0</v>
          </cell>
          <cell r="H182">
            <v>0</v>
          </cell>
          <cell r="I182">
            <v>0</v>
          </cell>
          <cell r="J182">
            <v>0</v>
          </cell>
          <cell r="K182" t="str">
            <v>'[APUS.xls]</v>
          </cell>
          <cell r="L182" t="str">
            <v>5.4</v>
          </cell>
        </row>
        <row r="183">
          <cell r="B183" t="str">
            <v>5.5</v>
          </cell>
          <cell r="C183" t="str">
            <v>Alfajia en ladrillo estreuctural</v>
          </cell>
          <cell r="D183" t="str">
            <v>Ml</v>
          </cell>
          <cell r="E183">
            <v>0</v>
          </cell>
          <cell r="F183">
            <v>10531.64</v>
          </cell>
          <cell r="G183">
            <v>4713.17</v>
          </cell>
          <cell r="H183">
            <v>141.39509999999999</v>
          </cell>
          <cell r="I183">
            <v>15386</v>
          </cell>
          <cell r="J183">
            <v>0</v>
          </cell>
          <cell r="K183" t="str">
            <v>'[APUS.xls]</v>
          </cell>
          <cell r="L183" t="str">
            <v>5.5</v>
          </cell>
        </row>
        <row r="184">
          <cell r="B184" t="str">
            <v>5.6</v>
          </cell>
          <cell r="C184" t="str">
            <v>MUROS EN BLOQUE DE CONCRETO DIVISORIO E: 0.10 - 70KG/CM2</v>
          </cell>
          <cell r="D184" t="str">
            <v>M2</v>
          </cell>
          <cell r="E184">
            <v>1810</v>
          </cell>
          <cell r="F184">
            <v>28073.65</v>
          </cell>
          <cell r="G184">
            <v>12568.44</v>
          </cell>
          <cell r="H184">
            <v>377.0532</v>
          </cell>
          <cell r="I184">
            <v>41019</v>
          </cell>
          <cell r="J184">
            <v>74244390</v>
          </cell>
          <cell r="K184" t="str">
            <v>'[APUS.xls]</v>
          </cell>
          <cell r="L184" t="str">
            <v>5.6</v>
          </cell>
        </row>
        <row r="185">
          <cell r="B185" t="str">
            <v>5.7</v>
          </cell>
          <cell r="C185" t="str">
            <v>MUROS EN BLOQUE DE CONCRETO DIVISORIO E: 0.19 - 70KG/CM2</v>
          </cell>
          <cell r="D185" t="str">
            <v>M2</v>
          </cell>
          <cell r="E185">
            <v>820</v>
          </cell>
          <cell r="F185">
            <v>39383.65</v>
          </cell>
          <cell r="G185">
            <v>12568.44</v>
          </cell>
          <cell r="H185">
            <v>377.0532</v>
          </cell>
          <cell r="I185">
            <v>52329</v>
          </cell>
          <cell r="J185">
            <v>42909780</v>
          </cell>
          <cell r="K185" t="str">
            <v>'[APUS.xls]</v>
          </cell>
          <cell r="L185" t="str">
            <v>5.7</v>
          </cell>
        </row>
        <row r="186">
          <cell r="B186" t="str">
            <v>5.8</v>
          </cell>
          <cell r="C186" t="str">
            <v>MUROS EN BLOQUE DE CONCRETO TIPO SPLIT O PIEDRA PARA FACHADA  E:0.19 -70 KG/CM2</v>
          </cell>
          <cell r="D186" t="str">
            <v>M2</v>
          </cell>
          <cell r="E186">
            <v>3119.2799999999997</v>
          </cell>
          <cell r="F186">
            <v>39383.65</v>
          </cell>
          <cell r="G186">
            <v>12568.44</v>
          </cell>
          <cell r="H186">
            <v>377.0532</v>
          </cell>
          <cell r="I186">
            <v>52329</v>
          </cell>
          <cell r="J186">
            <v>163228803.11999997</v>
          </cell>
          <cell r="K186" t="str">
            <v>'[APUS.xls]</v>
          </cell>
          <cell r="L186" t="str">
            <v>5.8</v>
          </cell>
        </row>
        <row r="187">
          <cell r="B187" t="str">
            <v>5.9</v>
          </cell>
          <cell r="C187" t="str">
            <v>ENCHAPE BORDES DE LOSAS Y MUROS DE CONTENCION EN FACHALETA  DE BLOQUE TIPO SPLIT O  PIEDRA</v>
          </cell>
          <cell r="D187" t="str">
            <v>M2</v>
          </cell>
          <cell r="E187">
            <v>0</v>
          </cell>
          <cell r="F187">
            <v>17524.170000000002</v>
          </cell>
          <cell r="G187">
            <v>8837.19</v>
          </cell>
          <cell r="H187">
            <v>265.1157</v>
          </cell>
          <cell r="I187">
            <v>26626</v>
          </cell>
          <cell r="J187">
            <v>0</v>
          </cell>
          <cell r="K187" t="str">
            <v>'[APUS.xls]</v>
          </cell>
          <cell r="L187" t="str">
            <v>5.9</v>
          </cell>
        </row>
        <row r="188">
          <cell r="B188" t="str">
            <v>5.10</v>
          </cell>
          <cell r="C188" t="str">
            <v>CINTA DE REMATE 0.10X0.20 MTS. CONCRETO 3000 PSI A LA VISTA PARA MUROS E:0.10 MTS EN ZONA AULAS</v>
          </cell>
          <cell r="D188" t="str">
            <v>ML</v>
          </cell>
          <cell r="E188">
            <v>0</v>
          </cell>
          <cell r="F188">
            <v>3754.92</v>
          </cell>
          <cell r="G188">
            <v>14529.25</v>
          </cell>
          <cell r="H188">
            <v>435.8775</v>
          </cell>
          <cell r="I188">
            <v>18720</v>
          </cell>
          <cell r="J188">
            <v>0</v>
          </cell>
          <cell r="K188" t="str">
            <v>'[APUS.xls]</v>
          </cell>
          <cell r="L188" t="str">
            <v>5.10</v>
          </cell>
        </row>
        <row r="189">
          <cell r="B189" t="str">
            <v>5.11</v>
          </cell>
          <cell r="C189" t="str">
            <v>MUROS EN LADRILLO HUECO No. 4 PARA DIVISIONES DE SANITARIOS</v>
          </cell>
          <cell r="D189" t="str">
            <v>M2</v>
          </cell>
          <cell r="E189">
            <v>0</v>
          </cell>
          <cell r="F189">
            <v>48525.490000000005</v>
          </cell>
          <cell r="G189">
            <v>5160.3999999999996</v>
          </cell>
          <cell r="H189">
            <v>154.81199999999998</v>
          </cell>
          <cell r="I189">
            <v>53841</v>
          </cell>
          <cell r="J189">
            <v>0</v>
          </cell>
          <cell r="K189" t="str">
            <v>'[APUS.xls]</v>
          </cell>
          <cell r="L189" t="str">
            <v>5.11</v>
          </cell>
        </row>
        <row r="190">
          <cell r="B190" t="str">
            <v>5.12</v>
          </cell>
          <cell r="C190" t="str">
            <v>VIGAS Y COLUMNETAS PARA AMARRE MUROS EN LADRILLO HUECO</v>
          </cell>
          <cell r="D190" t="str">
            <v>ML</v>
          </cell>
          <cell r="E190">
            <v>0</v>
          </cell>
          <cell r="F190">
            <v>18382.560000000001</v>
          </cell>
          <cell r="G190">
            <v>2406.7199999999998</v>
          </cell>
          <cell r="H190">
            <v>72.201599999999985</v>
          </cell>
          <cell r="I190">
            <v>20861</v>
          </cell>
          <cell r="J190">
            <v>0</v>
          </cell>
          <cell r="K190" t="str">
            <v>'[APUS.xls]</v>
          </cell>
          <cell r="L190" t="str">
            <v>5.12</v>
          </cell>
        </row>
        <row r="191">
          <cell r="B191" t="str">
            <v>5.13</v>
          </cell>
          <cell r="C191" t="str">
            <v>DINTELES EN VIGA BLOQUE DE CONCRETO DE 0.19 X 0.20 MTS.</v>
          </cell>
          <cell r="D191" t="str">
            <v>ML</v>
          </cell>
          <cell r="E191">
            <v>32.5</v>
          </cell>
          <cell r="F191">
            <v>10290.36</v>
          </cell>
          <cell r="G191">
            <v>16604.86</v>
          </cell>
          <cell r="H191">
            <v>498.14580000000001</v>
          </cell>
          <cell r="I191">
            <v>27393</v>
          </cell>
          <cell r="J191">
            <v>890272.5</v>
          </cell>
          <cell r="K191" t="str">
            <v>'[APUS.xls]</v>
          </cell>
          <cell r="L191" t="str">
            <v>5.13</v>
          </cell>
        </row>
        <row r="192">
          <cell r="B192" t="str">
            <v>5.14</v>
          </cell>
          <cell r="C192" t="str">
            <v>ALFAJIAS PREFABRICADAS EN CONCRETO ANCHO 0.19 MTS.</v>
          </cell>
          <cell r="D192" t="str">
            <v>ML</v>
          </cell>
          <cell r="E192">
            <v>0</v>
          </cell>
          <cell r="F192">
            <v>4682.92</v>
          </cell>
          <cell r="G192">
            <v>9181.49</v>
          </cell>
          <cell r="H192">
            <v>275.44470000000001</v>
          </cell>
          <cell r="I192">
            <v>14140</v>
          </cell>
          <cell r="J192">
            <v>0</v>
          </cell>
          <cell r="K192" t="str">
            <v>'[APUS.xls]</v>
          </cell>
          <cell r="L192" t="str">
            <v>5.14</v>
          </cell>
        </row>
        <row r="193">
          <cell r="B193" t="str">
            <v>5.15</v>
          </cell>
          <cell r="C193" t="str">
            <v>TAPAS PREFABRICADAS EN CONCRETO REMARCADAS EN EL PISO</v>
          </cell>
          <cell r="D193" t="str">
            <v>UND</v>
          </cell>
          <cell r="E193">
            <v>0</v>
          </cell>
          <cell r="F193">
            <v>6743.43</v>
          </cell>
          <cell r="G193">
            <v>7264.63</v>
          </cell>
          <cell r="H193">
            <v>217.93889999999999</v>
          </cell>
          <cell r="I193">
            <v>14226</v>
          </cell>
          <cell r="J193">
            <v>0</v>
          </cell>
          <cell r="K193" t="str">
            <v>'[APUS.xls]</v>
          </cell>
          <cell r="L193" t="str">
            <v>5.15</v>
          </cell>
        </row>
        <row r="194">
          <cell r="B194" t="str">
            <v>5.16</v>
          </cell>
          <cell r="C194" t="str">
            <v>PERGOLAS PREFABRICADAS EN CONCRETO A LA VISTA 3000 PSI</v>
          </cell>
          <cell r="D194" t="str">
            <v>ML</v>
          </cell>
          <cell r="E194">
            <v>0</v>
          </cell>
          <cell r="F194">
            <v>21783.64</v>
          </cell>
          <cell r="G194">
            <v>2324.6799999999998</v>
          </cell>
          <cell r="H194">
            <v>69.740399999999994</v>
          </cell>
          <cell r="I194">
            <v>24178</v>
          </cell>
          <cell r="J194">
            <v>0</v>
          </cell>
          <cell r="K194" t="str">
            <v>'[APUS.xls]</v>
          </cell>
          <cell r="L194" t="str">
            <v>5.16</v>
          </cell>
        </row>
        <row r="195">
          <cell r="B195" t="str">
            <v>5.17</v>
          </cell>
          <cell r="C195" t="str">
            <v xml:space="preserve">TOPELLANTAS PREFABRICADOS EN CONCRETO TIPO CONCRETODO </v>
          </cell>
          <cell r="D195" t="str">
            <v>UND</v>
          </cell>
          <cell r="E195">
            <v>0</v>
          </cell>
          <cell r="F195">
            <v>5935.72</v>
          </cell>
          <cell r="G195">
            <v>4843.08</v>
          </cell>
          <cell r="H195">
            <v>145.29239999999999</v>
          </cell>
          <cell r="I195">
            <v>10924</v>
          </cell>
          <cell r="J195">
            <v>0</v>
          </cell>
          <cell r="K195" t="str">
            <v>'[APUS.xls]</v>
          </cell>
          <cell r="L195" t="str">
            <v>5.17</v>
          </cell>
        </row>
        <row r="196">
          <cell r="B196" t="str">
            <v>5.18</v>
          </cell>
          <cell r="C196" t="str">
            <v>MESONES EN CONCRETO ANCHO 0.60 MTS. INCLUYE FALDON</v>
          </cell>
          <cell r="D196" t="str">
            <v>ML</v>
          </cell>
          <cell r="E196">
            <v>189</v>
          </cell>
          <cell r="F196">
            <v>14729.68</v>
          </cell>
          <cell r="G196">
            <v>13837.38</v>
          </cell>
          <cell r="H196">
            <v>415.12139999999994</v>
          </cell>
          <cell r="I196">
            <v>28982</v>
          </cell>
          <cell r="J196">
            <v>5477598</v>
          </cell>
          <cell r="K196" t="str">
            <v>'[APUS.xls]</v>
          </cell>
          <cell r="L196" t="str">
            <v>5.18</v>
          </cell>
        </row>
        <row r="197">
          <cell r="B197" t="str">
            <v>5.19</v>
          </cell>
          <cell r="C197" t="str">
            <v>DADO EN CONCRETO SECCION 0.10X0.10 BASE PARA ALFAJIAS</v>
          </cell>
          <cell r="D197" t="str">
            <v>ML</v>
          </cell>
          <cell r="E197">
            <v>86</v>
          </cell>
          <cell r="F197">
            <v>3953.86</v>
          </cell>
          <cell r="G197">
            <v>2324.6799999999998</v>
          </cell>
          <cell r="H197">
            <v>69.740399999999994</v>
          </cell>
          <cell r="I197">
            <v>6348</v>
          </cell>
          <cell r="J197">
            <v>545928</v>
          </cell>
          <cell r="K197" t="str">
            <v>'[APUS.xls]</v>
          </cell>
          <cell r="L197" t="str">
            <v>5.19</v>
          </cell>
        </row>
        <row r="198">
          <cell r="B198" t="str">
            <v>5.20</v>
          </cell>
          <cell r="C198" t="str">
            <v>BANCAS EN CONCRETO A LA VISTA</v>
          </cell>
          <cell r="D198" t="str">
            <v>ML</v>
          </cell>
          <cell r="E198">
            <v>0</v>
          </cell>
          <cell r="F198">
            <v>15969.14</v>
          </cell>
          <cell r="G198">
            <v>3632.31</v>
          </cell>
          <cell r="H198">
            <v>108.96929999999999</v>
          </cell>
          <cell r="I198">
            <v>19710</v>
          </cell>
          <cell r="J198">
            <v>0</v>
          </cell>
          <cell r="K198" t="str">
            <v>'[APUS.xls]</v>
          </cell>
          <cell r="L198" t="str">
            <v>5.20</v>
          </cell>
        </row>
        <row r="199">
          <cell r="B199" t="str">
            <v>5.21</v>
          </cell>
          <cell r="C199" t="str">
            <v>LOSETA DE REMATE BARANDAS DE TERRAZAS ANCHO 40.0 CMS</v>
          </cell>
          <cell r="D199" t="str">
            <v>ML</v>
          </cell>
          <cell r="E199">
            <v>0</v>
          </cell>
          <cell r="F199">
            <v>13790.08</v>
          </cell>
          <cell r="G199">
            <v>3632.31</v>
          </cell>
          <cell r="H199">
            <v>108.96929999999999</v>
          </cell>
          <cell r="I199">
            <v>17531</v>
          </cell>
          <cell r="J199">
            <v>0</v>
          </cell>
          <cell r="K199" t="str">
            <v>'[APUS.xls]</v>
          </cell>
          <cell r="L199" t="str">
            <v>5.21</v>
          </cell>
        </row>
        <row r="200">
          <cell r="B200" t="str">
            <v>5.22</v>
          </cell>
          <cell r="C200" t="str">
            <v>Mamposteria en ladrillo tolete e=25 cm</v>
          </cell>
          <cell r="D200" t="str">
            <v>M2</v>
          </cell>
          <cell r="E200">
            <v>0</v>
          </cell>
          <cell r="F200">
            <v>67536.59</v>
          </cell>
          <cell r="G200">
            <v>17138.79</v>
          </cell>
          <cell r="H200">
            <v>514.16370000000006</v>
          </cell>
          <cell r="I200">
            <v>85190</v>
          </cell>
          <cell r="J200">
            <v>0</v>
          </cell>
          <cell r="K200" t="str">
            <v>'[APUS.xls]</v>
          </cell>
          <cell r="L200" t="str">
            <v>5.22</v>
          </cell>
        </row>
        <row r="201">
          <cell r="B201" t="str">
            <v>5.23</v>
          </cell>
          <cell r="C201" t="str">
            <v>Mamposteria en ladrillo tolete e=12 cm</v>
          </cell>
          <cell r="D201" t="str">
            <v>M2</v>
          </cell>
          <cell r="E201">
            <v>0</v>
          </cell>
          <cell r="F201">
            <v>32074.7</v>
          </cell>
          <cell r="G201">
            <v>7855.28</v>
          </cell>
          <cell r="H201">
            <v>235.65839999999997</v>
          </cell>
          <cell r="I201">
            <v>40166</v>
          </cell>
          <cell r="J201">
            <v>0</v>
          </cell>
          <cell r="K201" t="str">
            <v>'[APUS.xls]</v>
          </cell>
          <cell r="L201" t="str">
            <v>5.23</v>
          </cell>
        </row>
        <row r="202">
          <cell r="B202" t="str">
            <v>5.24</v>
          </cell>
          <cell r="C202" t="str">
            <v>Mamposteria remate de cubierta h=40 cm e=25 cm</v>
          </cell>
          <cell r="D202" t="str">
            <v>ML</v>
          </cell>
          <cell r="E202">
            <v>0</v>
          </cell>
          <cell r="F202">
            <v>32498.100000000002</v>
          </cell>
          <cell r="G202">
            <v>7965.92</v>
          </cell>
          <cell r="H202">
            <v>238.9776</v>
          </cell>
          <cell r="I202">
            <v>40703</v>
          </cell>
          <cell r="J202">
            <v>0</v>
          </cell>
          <cell r="K202" t="str">
            <v>'[APUS.xls]</v>
          </cell>
          <cell r="L202" t="str">
            <v>5.24</v>
          </cell>
        </row>
        <row r="203">
          <cell r="B203" t="str">
            <v>5.25</v>
          </cell>
          <cell r="C203" t="str">
            <v>Mamposteria remate de cubierta h=12cm e=25 cm</v>
          </cell>
          <cell r="D203" t="str">
            <v>ML</v>
          </cell>
          <cell r="E203">
            <v>0</v>
          </cell>
          <cell r="F203">
            <v>9703.6299999999992</v>
          </cell>
          <cell r="G203">
            <v>2262.3200000000002</v>
          </cell>
          <cell r="H203">
            <v>67.869600000000005</v>
          </cell>
          <cell r="I203">
            <v>12034</v>
          </cell>
          <cell r="J203">
            <v>0</v>
          </cell>
          <cell r="K203" t="str">
            <v>'[APUS.xls]</v>
          </cell>
          <cell r="L203" t="str">
            <v>5.25</v>
          </cell>
        </row>
        <row r="204">
          <cell r="B204" t="str">
            <v>5.26</v>
          </cell>
          <cell r="C204" t="str">
            <v>Mamposteria remate de cubierta h=80 cm e=25 cm</v>
          </cell>
          <cell r="D204" t="str">
            <v>ML</v>
          </cell>
          <cell r="E204">
            <v>0</v>
          </cell>
          <cell r="F204">
            <v>64572.79</v>
          </cell>
          <cell r="G204">
            <v>15710.56</v>
          </cell>
          <cell r="H204">
            <v>471.31679999999994</v>
          </cell>
          <cell r="I204">
            <v>80755</v>
          </cell>
          <cell r="J204">
            <v>0</v>
          </cell>
          <cell r="K204" t="str">
            <v>'[APUS.xls]</v>
          </cell>
          <cell r="L204" t="str">
            <v>5.26</v>
          </cell>
        </row>
        <row r="205">
          <cell r="B205" t="str">
            <v>5.27</v>
          </cell>
          <cell r="C205" t="str">
            <v>Antepecho en ladrillo tolete prensado h=90cm e=25 cm (Incluye hilada parada)</v>
          </cell>
          <cell r="D205" t="str">
            <v>ML</v>
          </cell>
          <cell r="E205">
            <v>0</v>
          </cell>
          <cell r="F205">
            <v>72550.850000000006</v>
          </cell>
          <cell r="G205">
            <v>17674.38</v>
          </cell>
          <cell r="H205">
            <v>530.23140000000001</v>
          </cell>
          <cell r="I205">
            <v>90755</v>
          </cell>
          <cell r="J205">
            <v>0</v>
          </cell>
          <cell r="K205" t="str">
            <v>'[APUS.xls]</v>
          </cell>
          <cell r="L205" t="str">
            <v>5.27</v>
          </cell>
        </row>
        <row r="206">
          <cell r="B206" t="str">
            <v>5.28</v>
          </cell>
          <cell r="C206" t="str">
            <v>Antepecho en ladrillo tolete prensado h=70cm e=12,5 cm Escaleras-Rampas</v>
          </cell>
          <cell r="D206" t="str">
            <v>ML</v>
          </cell>
          <cell r="E206">
            <v>0</v>
          </cell>
          <cell r="F206">
            <v>34545.96</v>
          </cell>
          <cell r="G206">
            <v>6653.88</v>
          </cell>
          <cell r="H206">
            <v>199.6164</v>
          </cell>
          <cell r="I206">
            <v>41399</v>
          </cell>
          <cell r="J206">
            <v>0</v>
          </cell>
          <cell r="K206" t="str">
            <v>'[APUS.xls]</v>
          </cell>
          <cell r="L206" t="str">
            <v>5.28</v>
          </cell>
        </row>
        <row r="207">
          <cell r="B207" t="str">
            <v>5.29</v>
          </cell>
          <cell r="C207" t="str">
            <v>Antepecho en ladrillo tolete prensado h=80cm e=25 cm  en fachada piso 3</v>
          </cell>
          <cell r="D207" t="str">
            <v>ML</v>
          </cell>
          <cell r="E207">
            <v>0</v>
          </cell>
          <cell r="F207">
            <v>64572.79</v>
          </cell>
          <cell r="G207">
            <v>15710.56</v>
          </cell>
          <cell r="H207">
            <v>471.31679999999994</v>
          </cell>
          <cell r="I207">
            <v>80755</v>
          </cell>
          <cell r="J207">
            <v>0</v>
          </cell>
          <cell r="K207" t="str">
            <v>'[APUS.xls]</v>
          </cell>
          <cell r="L207" t="str">
            <v>5.29</v>
          </cell>
        </row>
        <row r="208">
          <cell r="B208" t="str">
            <v>5.30</v>
          </cell>
          <cell r="C208" t="str">
            <v>Enchape estructura en concreto h= 45 cm</v>
          </cell>
          <cell r="D208" t="str">
            <v>ML</v>
          </cell>
          <cell r="E208">
            <v>0</v>
          </cell>
          <cell r="F208">
            <v>3604.12</v>
          </cell>
          <cell r="G208">
            <v>8941.08</v>
          </cell>
          <cell r="H208">
            <v>268.23239999999998</v>
          </cell>
          <cell r="I208">
            <v>12813</v>
          </cell>
          <cell r="J208">
            <v>0</v>
          </cell>
          <cell r="K208" t="str">
            <v>'[APUS.xls]</v>
          </cell>
          <cell r="L208" t="str">
            <v>5.30</v>
          </cell>
        </row>
        <row r="209">
          <cell r="B209" t="str">
            <v>5.31</v>
          </cell>
          <cell r="C209" t="str">
            <v>Hilada en ladrillo tolete color h=6cm e=12cm</v>
          </cell>
          <cell r="D209" t="str">
            <v>ML</v>
          </cell>
          <cell r="E209">
            <v>0</v>
          </cell>
          <cell r="F209">
            <v>4487.54</v>
          </cell>
          <cell r="G209">
            <v>942.63</v>
          </cell>
          <cell r="H209">
            <v>28.2789</v>
          </cell>
          <cell r="I209">
            <v>5458</v>
          </cell>
          <cell r="J209">
            <v>0</v>
          </cell>
          <cell r="K209" t="str">
            <v>'[APUS.xls]</v>
          </cell>
          <cell r="L209" t="str">
            <v>5.31</v>
          </cell>
        </row>
        <row r="210">
          <cell r="B210" t="str">
            <v>5.32</v>
          </cell>
          <cell r="C210" t="str">
            <v>Hilada parada apoyo lockers h=15cm</v>
          </cell>
          <cell r="D210" t="str">
            <v>ML</v>
          </cell>
          <cell r="E210">
            <v>0</v>
          </cell>
          <cell r="F210">
            <v>5708.4400000000005</v>
          </cell>
          <cell r="G210">
            <v>1131.1600000000001</v>
          </cell>
          <cell r="H210">
            <v>33.934800000000003</v>
          </cell>
          <cell r="I210">
            <v>6874</v>
          </cell>
          <cell r="J210">
            <v>0</v>
          </cell>
          <cell r="K210" t="str">
            <v>'[APUS.xls]</v>
          </cell>
          <cell r="L210" t="str">
            <v>5.32</v>
          </cell>
        </row>
        <row r="211">
          <cell r="B211" t="str">
            <v>5.33</v>
          </cell>
          <cell r="C211" t="str">
            <v>Hilada parada  h=25cm e=12cm</v>
          </cell>
          <cell r="D211" t="str">
            <v>ML</v>
          </cell>
          <cell r="E211">
            <v>0</v>
          </cell>
          <cell r="F211">
            <v>12785.68</v>
          </cell>
          <cell r="G211">
            <v>1413.95</v>
          </cell>
          <cell r="H211">
            <v>42.418500000000002</v>
          </cell>
          <cell r="I211">
            <v>14242</v>
          </cell>
          <cell r="J211">
            <v>0</v>
          </cell>
          <cell r="K211" t="str">
            <v>'[APUS.xls]</v>
          </cell>
          <cell r="L211" t="str">
            <v>5.33</v>
          </cell>
        </row>
        <row r="212">
          <cell r="B212" t="str">
            <v>5.34</v>
          </cell>
          <cell r="C212" t="str">
            <v>Dinteles en ladrillo tolete h=15cm e=12,5cm</v>
          </cell>
          <cell r="D212" t="str">
            <v>ML</v>
          </cell>
          <cell r="E212">
            <v>0</v>
          </cell>
          <cell r="F212">
            <v>12434.12</v>
          </cell>
          <cell r="G212">
            <v>1413.95</v>
          </cell>
          <cell r="H212">
            <v>42.418500000000002</v>
          </cell>
          <cell r="I212">
            <v>13890</v>
          </cell>
          <cell r="J212">
            <v>0</v>
          </cell>
          <cell r="K212" t="str">
            <v>'[APUS.xls]</v>
          </cell>
          <cell r="L212" t="str">
            <v>5.34</v>
          </cell>
        </row>
        <row r="213">
          <cell r="B213" t="str">
            <v>5.35</v>
          </cell>
          <cell r="C213" t="str">
            <v>Dinteles en ladrillo tolete h=15cm e=25cm</v>
          </cell>
          <cell r="D213" t="str">
            <v>ML</v>
          </cell>
          <cell r="E213">
            <v>0</v>
          </cell>
          <cell r="F213">
            <v>16668.12</v>
          </cell>
          <cell r="G213">
            <v>5800.82</v>
          </cell>
          <cell r="H213">
            <v>174.02459999999999</v>
          </cell>
          <cell r="I213">
            <v>22643</v>
          </cell>
          <cell r="J213">
            <v>0</v>
          </cell>
          <cell r="K213" t="str">
            <v>'[APUS.xls]</v>
          </cell>
          <cell r="L213" t="str">
            <v>5.35</v>
          </cell>
        </row>
        <row r="214">
          <cell r="B214" t="str">
            <v>5.36</v>
          </cell>
          <cell r="C214" t="str">
            <v>Dinteles en ladrillo tolete h=25cm e=25cm</v>
          </cell>
          <cell r="D214" t="str">
            <v>ML</v>
          </cell>
          <cell r="E214">
            <v>0</v>
          </cell>
          <cell r="F214">
            <v>23145.89</v>
          </cell>
          <cell r="G214">
            <v>6081.51</v>
          </cell>
          <cell r="H214">
            <v>182.4453</v>
          </cell>
          <cell r="I214">
            <v>29410</v>
          </cell>
          <cell r="J214">
            <v>0</v>
          </cell>
          <cell r="K214" t="str">
            <v>'[APUS.xls]</v>
          </cell>
          <cell r="L214" t="str">
            <v>5.36</v>
          </cell>
        </row>
        <row r="215">
          <cell r="B215" t="str">
            <v>5.37</v>
          </cell>
          <cell r="C215" t="str">
            <v>MUROS 0.12 LAD.HUECO # 5</v>
          </cell>
          <cell r="D215" t="str">
            <v>M2</v>
          </cell>
          <cell r="E215">
            <v>0</v>
          </cell>
          <cell r="F215">
            <v>47463.020000000004</v>
          </cell>
          <cell r="G215">
            <v>7910.21</v>
          </cell>
          <cell r="H215">
            <v>237.30629999999999</v>
          </cell>
          <cell r="I215">
            <v>55611</v>
          </cell>
          <cell r="J215">
            <v>0</v>
          </cell>
          <cell r="K215" t="str">
            <v>'[APUS.xls]</v>
          </cell>
          <cell r="L215" t="str">
            <v>5.37</v>
          </cell>
        </row>
        <row r="216">
          <cell r="B216" t="str">
            <v>5.38</v>
          </cell>
          <cell r="C216" t="str">
            <v>DADOS(25X25X10) LAD.TOLETE</v>
          </cell>
          <cell r="D216" t="str">
            <v>UN</v>
          </cell>
          <cell r="E216">
            <v>0</v>
          </cell>
          <cell r="F216">
            <v>3671.63</v>
          </cell>
          <cell r="G216">
            <v>565.58000000000004</v>
          </cell>
          <cell r="H216">
            <v>16.967400000000001</v>
          </cell>
          <cell r="I216">
            <v>4254</v>
          </cell>
          <cell r="J216">
            <v>0</v>
          </cell>
          <cell r="K216" t="str">
            <v>'[APUS.xls]</v>
          </cell>
          <cell r="L216" t="str">
            <v>5.38</v>
          </cell>
        </row>
        <row r="217">
          <cell r="B217" t="str">
            <v>5.39</v>
          </cell>
          <cell r="C217" t="str">
            <v>POYOS POCETAS</v>
          </cell>
          <cell r="D217" t="str">
            <v>ML</v>
          </cell>
          <cell r="E217">
            <v>0</v>
          </cell>
          <cell r="F217">
            <v>4586.0599999999995</v>
          </cell>
          <cell r="G217">
            <v>2827.9</v>
          </cell>
          <cell r="H217">
            <v>84.837000000000003</v>
          </cell>
          <cell r="I217">
            <v>7499</v>
          </cell>
          <cell r="J217">
            <v>0</v>
          </cell>
          <cell r="K217" t="str">
            <v>'[APUS.xls]</v>
          </cell>
          <cell r="L217" t="str">
            <v>5.39</v>
          </cell>
        </row>
        <row r="218">
          <cell r="B218" t="str">
            <v>5.40</v>
          </cell>
          <cell r="C218" t="str">
            <v>POYOS DUCHAS</v>
          </cell>
          <cell r="D218" t="str">
            <v>ML</v>
          </cell>
          <cell r="E218">
            <v>0</v>
          </cell>
          <cell r="F218">
            <v>4586.0599999999995</v>
          </cell>
          <cell r="G218">
            <v>2827.9</v>
          </cell>
          <cell r="H218">
            <v>84.837000000000003</v>
          </cell>
          <cell r="I218">
            <v>7499</v>
          </cell>
          <cell r="J218">
            <v>0</v>
          </cell>
          <cell r="K218" t="str">
            <v>'[APUS.xls]</v>
          </cell>
          <cell r="L218" t="str">
            <v>5.40</v>
          </cell>
        </row>
        <row r="219">
          <cell r="B219" t="str">
            <v>5.41</v>
          </cell>
          <cell r="C219" t="str">
            <v>Calados en concreto de 0,20</v>
          </cell>
          <cell r="D219" t="str">
            <v>M2</v>
          </cell>
          <cell r="E219">
            <v>88.04</v>
          </cell>
          <cell r="F219">
            <v>8128.12</v>
          </cell>
          <cell r="G219">
            <v>9751.1299999999992</v>
          </cell>
          <cell r="H219">
            <v>292.53389999999996</v>
          </cell>
          <cell r="I219">
            <v>18172</v>
          </cell>
          <cell r="J219">
            <v>1599862.8800000001</v>
          </cell>
          <cell r="K219" t="str">
            <v>'[APUS.xls]</v>
          </cell>
          <cell r="L219" t="str">
            <v>5.41</v>
          </cell>
        </row>
        <row r="220">
          <cell r="B220" t="str">
            <v>5.42</v>
          </cell>
          <cell r="C220" t="str">
            <v>Remate tipico sobre cubiertas triple hilada</v>
          </cell>
          <cell r="D220" t="str">
            <v>ML</v>
          </cell>
          <cell r="E220">
            <v>462</v>
          </cell>
          <cell r="F220">
            <v>30906.46</v>
          </cell>
          <cell r="G220">
            <v>3770.53</v>
          </cell>
          <cell r="H220">
            <v>113.1159</v>
          </cell>
          <cell r="I220">
            <v>34790</v>
          </cell>
          <cell r="J220">
            <v>16072980</v>
          </cell>
          <cell r="K220" t="str">
            <v>'[APUS.xls]</v>
          </cell>
          <cell r="L220" t="str">
            <v>5.42</v>
          </cell>
        </row>
        <row r="221">
          <cell r="B221" t="str">
            <v>5.43</v>
          </cell>
          <cell r="C221" t="str">
            <v>Instalación carpinteria en lámina</v>
          </cell>
          <cell r="D221" t="str">
            <v>M2</v>
          </cell>
          <cell r="E221">
            <v>520</v>
          </cell>
          <cell r="F221">
            <v>0</v>
          </cell>
          <cell r="G221">
            <v>2905.85</v>
          </cell>
          <cell r="H221">
            <v>87.1755</v>
          </cell>
          <cell r="I221">
            <v>2993</v>
          </cell>
          <cell r="J221">
            <v>1556360</v>
          </cell>
          <cell r="K221" t="str">
            <v>'[APUS.xls]</v>
          </cell>
          <cell r="L221" t="str">
            <v>5.43</v>
          </cell>
        </row>
        <row r="222">
          <cell r="B222" t="str">
            <v>5.44</v>
          </cell>
          <cell r="C222" t="str">
            <v>Grouting Mortero de inyección</v>
          </cell>
          <cell r="D222" t="str">
            <v>M3</v>
          </cell>
          <cell r="E222">
            <v>37</v>
          </cell>
          <cell r="F222">
            <v>340150.86</v>
          </cell>
          <cell r="G222">
            <v>29058.5</v>
          </cell>
          <cell r="H222">
            <v>871.755</v>
          </cell>
          <cell r="I222">
            <v>370081</v>
          </cell>
          <cell r="J222">
            <v>13692997</v>
          </cell>
          <cell r="K222" t="str">
            <v>'[APUS.xls]</v>
          </cell>
          <cell r="L222" t="str">
            <v>5.44</v>
          </cell>
        </row>
        <row r="223">
          <cell r="B223" t="str">
            <v>5.45</v>
          </cell>
          <cell r="C223" t="str">
            <v>Ladrillo estructural Santa fe</v>
          </cell>
          <cell r="D223" t="str">
            <v>m2</v>
          </cell>
          <cell r="E223">
            <v>0</v>
          </cell>
          <cell r="F223">
            <v>36193.85</v>
          </cell>
          <cell r="G223">
            <v>13466.19</v>
          </cell>
          <cell r="H223">
            <v>403.98570000000001</v>
          </cell>
          <cell r="I223">
            <v>50064</v>
          </cell>
          <cell r="J223">
            <v>0</v>
          </cell>
          <cell r="K223" t="str">
            <v>'[APUS.xls]</v>
          </cell>
          <cell r="L223" t="str">
            <v>5.45</v>
          </cell>
        </row>
        <row r="224">
          <cell r="B224" t="str">
            <v>6.0</v>
          </cell>
          <cell r="C224" t="str">
            <v>PREFABRICADOS Y OTROS</v>
          </cell>
          <cell r="E224">
            <v>0</v>
          </cell>
          <cell r="J224">
            <v>0</v>
          </cell>
        </row>
        <row r="225">
          <cell r="B225" t="str">
            <v>6.1</v>
          </cell>
          <cell r="C225" t="str">
            <v>Mes¾n en concreto</v>
          </cell>
          <cell r="D225" t="str">
            <v>ML</v>
          </cell>
          <cell r="E225">
            <v>49</v>
          </cell>
          <cell r="F225">
            <v>12813.59</v>
          </cell>
          <cell r="G225">
            <v>15293.95</v>
          </cell>
          <cell r="H225">
            <v>458.81850000000003</v>
          </cell>
          <cell r="I225">
            <v>28566</v>
          </cell>
          <cell r="J225">
            <v>1399734</v>
          </cell>
          <cell r="K225" t="str">
            <v>'[APUS.xls]</v>
          </cell>
          <cell r="L225" t="str">
            <v>6.1</v>
          </cell>
        </row>
        <row r="226">
          <cell r="B226" t="str">
            <v>6.2</v>
          </cell>
          <cell r="C226" t="str">
            <v>Pelda±os prefabricado 0.7 X 2.00 X 0.04</v>
          </cell>
          <cell r="D226" t="str">
            <v>M2</v>
          </cell>
          <cell r="E226">
            <v>0</v>
          </cell>
          <cell r="F226">
            <v>4586.0599999999995</v>
          </cell>
          <cell r="G226">
            <v>2827.9</v>
          </cell>
          <cell r="H226">
            <v>84.837000000000003</v>
          </cell>
          <cell r="I226">
            <v>7499</v>
          </cell>
          <cell r="J226">
            <v>0</v>
          </cell>
          <cell r="K226" t="str">
            <v>'[APUS.xls]</v>
          </cell>
          <cell r="L226" t="str">
            <v>6.2</v>
          </cell>
        </row>
        <row r="227">
          <cell r="B227" t="str">
            <v>6.3</v>
          </cell>
          <cell r="C227" t="str">
            <v>MESONES DE 0.70</v>
          </cell>
          <cell r="D227" t="str">
            <v>ML</v>
          </cell>
          <cell r="E227">
            <v>0</v>
          </cell>
          <cell r="F227">
            <v>17827.75</v>
          </cell>
          <cell r="G227">
            <v>14529.25</v>
          </cell>
          <cell r="H227">
            <v>435.8775</v>
          </cell>
          <cell r="I227">
            <v>32793</v>
          </cell>
          <cell r="J227">
            <v>0</v>
          </cell>
          <cell r="K227" t="str">
            <v>'[APUS.xls]</v>
          </cell>
          <cell r="L227" t="str">
            <v>6.3</v>
          </cell>
        </row>
        <row r="228">
          <cell r="B228" t="str">
            <v>6.4</v>
          </cell>
          <cell r="C228" t="str">
            <v>MESONES DE 0.725</v>
          </cell>
          <cell r="D228" t="str">
            <v>ML</v>
          </cell>
          <cell r="E228">
            <v>0</v>
          </cell>
          <cell r="F228">
            <v>17914.75</v>
          </cell>
          <cell r="G228">
            <v>15497.87</v>
          </cell>
          <cell r="H228">
            <v>464.93610000000001</v>
          </cell>
          <cell r="I228">
            <v>33878</v>
          </cell>
          <cell r="J228">
            <v>0</v>
          </cell>
          <cell r="K228" t="str">
            <v>'[APUS.xls]</v>
          </cell>
          <cell r="L228" t="str">
            <v>6.4</v>
          </cell>
        </row>
        <row r="229">
          <cell r="B229" t="str">
            <v>6.5</v>
          </cell>
          <cell r="C229" t="str">
            <v>MESONES PLAQUETAS DE 0.55</v>
          </cell>
          <cell r="D229" t="str">
            <v>ML</v>
          </cell>
          <cell r="E229">
            <v>0</v>
          </cell>
          <cell r="F229">
            <v>14199.56</v>
          </cell>
          <cell r="G229">
            <v>15707.3</v>
          </cell>
          <cell r="H229">
            <v>471.21899999999994</v>
          </cell>
          <cell r="I229">
            <v>30378</v>
          </cell>
          <cell r="J229">
            <v>0</v>
          </cell>
          <cell r="K229" t="str">
            <v>'[APUS.xls]</v>
          </cell>
          <cell r="L229" t="str">
            <v>6.5</v>
          </cell>
        </row>
        <row r="230">
          <cell r="B230" t="str">
            <v>6.6</v>
          </cell>
          <cell r="C230" t="str">
            <v>MESONES DE 0.25</v>
          </cell>
          <cell r="D230" t="str">
            <v>ML</v>
          </cell>
          <cell r="E230">
            <v>0</v>
          </cell>
          <cell r="F230">
            <v>7437.6900000000005</v>
          </cell>
          <cell r="G230">
            <v>12914.89</v>
          </cell>
          <cell r="H230">
            <v>387.44669999999996</v>
          </cell>
          <cell r="I230">
            <v>20740</v>
          </cell>
          <cell r="J230">
            <v>0</v>
          </cell>
          <cell r="K230" t="str">
            <v>'[APUS.xls]</v>
          </cell>
          <cell r="L230" t="str">
            <v>6.6</v>
          </cell>
        </row>
        <row r="231">
          <cell r="B231" t="str">
            <v>6.7</v>
          </cell>
          <cell r="C231" t="str">
            <v>MESONES DE 0.50</v>
          </cell>
          <cell r="D231" t="str">
            <v>ML</v>
          </cell>
          <cell r="E231">
            <v>0</v>
          </cell>
          <cell r="F231">
            <v>12813.59</v>
          </cell>
          <cell r="G231">
            <v>15293.95</v>
          </cell>
          <cell r="H231">
            <v>458.81850000000003</v>
          </cell>
          <cell r="I231">
            <v>28566</v>
          </cell>
          <cell r="J231">
            <v>0</v>
          </cell>
          <cell r="K231" t="str">
            <v>'[APUS.xls]</v>
          </cell>
          <cell r="L231" t="str">
            <v>6.7</v>
          </cell>
        </row>
        <row r="232">
          <cell r="B232" t="str">
            <v>6.8</v>
          </cell>
          <cell r="C232" t="str">
            <v>REPISAS DE 25X10</v>
          </cell>
          <cell r="D232" t="str">
            <v>ML</v>
          </cell>
          <cell r="E232">
            <v>0</v>
          </cell>
          <cell r="F232">
            <v>7437.6900000000005</v>
          </cell>
          <cell r="G232">
            <v>20770.169999999998</v>
          </cell>
          <cell r="H232">
            <v>387.44669999999996</v>
          </cell>
          <cell r="I232">
            <v>20740</v>
          </cell>
          <cell r="J232">
            <v>0</v>
          </cell>
          <cell r="K232" t="str">
            <v>'[APUS.xls]</v>
          </cell>
          <cell r="L232" t="str">
            <v>6.8</v>
          </cell>
        </row>
        <row r="233">
          <cell r="B233" t="str">
            <v>6.9</v>
          </cell>
          <cell r="C233" t="str">
            <v>REPISAS DE 50X10</v>
          </cell>
          <cell r="D233" t="str">
            <v>ML</v>
          </cell>
          <cell r="E233">
            <v>0</v>
          </cell>
          <cell r="F233">
            <v>12813.59</v>
          </cell>
          <cell r="G233">
            <v>15293.95</v>
          </cell>
          <cell r="H233">
            <v>458.81850000000003</v>
          </cell>
          <cell r="I233">
            <v>28566</v>
          </cell>
          <cell r="J233">
            <v>0</v>
          </cell>
          <cell r="K233" t="str">
            <v>'[APUS.xls]</v>
          </cell>
          <cell r="L233" t="str">
            <v>6.9</v>
          </cell>
        </row>
        <row r="234">
          <cell r="B234" t="str">
            <v>6.10</v>
          </cell>
          <cell r="C234" t="str">
            <v>REPISAS DE 90X10</v>
          </cell>
          <cell r="D234" t="str">
            <v>ML</v>
          </cell>
          <cell r="E234">
            <v>0</v>
          </cell>
          <cell r="F234">
            <v>19657.07</v>
          </cell>
          <cell r="G234">
            <v>12914.89</v>
          </cell>
          <cell r="H234">
            <v>387.44669999999996</v>
          </cell>
          <cell r="I234">
            <v>32959</v>
          </cell>
          <cell r="J234">
            <v>0</v>
          </cell>
          <cell r="K234" t="str">
            <v>'[APUS.xls]</v>
          </cell>
          <cell r="L234" t="str">
            <v>6.10</v>
          </cell>
        </row>
        <row r="235">
          <cell r="B235" t="str">
            <v>6.11</v>
          </cell>
          <cell r="C235" t="str">
            <v>ANTEPECHOS CONCRETO 40X15</v>
          </cell>
          <cell r="D235" t="str">
            <v>ML</v>
          </cell>
          <cell r="E235">
            <v>0</v>
          </cell>
          <cell r="F235">
            <v>27630.04</v>
          </cell>
          <cell r="G235">
            <v>19502.25</v>
          </cell>
          <cell r="H235">
            <v>585.0675</v>
          </cell>
          <cell r="I235">
            <v>47717</v>
          </cell>
          <cell r="J235">
            <v>0</v>
          </cell>
          <cell r="K235" t="str">
            <v>'[APUS.xls]</v>
          </cell>
          <cell r="L235" t="str">
            <v>6.11</v>
          </cell>
        </row>
        <row r="236">
          <cell r="B236" t="str">
            <v>6.12</v>
          </cell>
          <cell r="C236" t="str">
            <v>ANTEPECHOS CONCRETO 60X15</v>
          </cell>
          <cell r="D236" t="str">
            <v>ML</v>
          </cell>
          <cell r="E236">
            <v>0</v>
          </cell>
          <cell r="F236">
            <v>34596.42</v>
          </cell>
          <cell r="G236">
            <v>19502.25</v>
          </cell>
          <cell r="H236">
            <v>585.0675</v>
          </cell>
          <cell r="I236">
            <v>54684</v>
          </cell>
          <cell r="J236">
            <v>0</v>
          </cell>
          <cell r="K236" t="str">
            <v>'[APUS.xls]</v>
          </cell>
          <cell r="L236" t="str">
            <v>6.12</v>
          </cell>
        </row>
        <row r="237">
          <cell r="B237" t="str">
            <v>6.13</v>
          </cell>
          <cell r="C237" t="str">
            <v>MARCO PARA VENTANA VT-37</v>
          </cell>
          <cell r="D237" t="str">
            <v>M2</v>
          </cell>
          <cell r="E237">
            <v>0</v>
          </cell>
          <cell r="F237">
            <v>13183.4</v>
          </cell>
          <cell r="G237">
            <v>45246.400000000001</v>
          </cell>
          <cell r="H237">
            <v>3953.3920000000003</v>
          </cell>
          <cell r="I237">
            <v>62383</v>
          </cell>
          <cell r="J237">
            <v>0</v>
          </cell>
          <cell r="K237" t="str">
            <v>'[APUS.xls]</v>
          </cell>
          <cell r="L237" t="str">
            <v>6.13</v>
          </cell>
        </row>
        <row r="238">
          <cell r="B238" t="str">
            <v>6.14</v>
          </cell>
          <cell r="C238" t="str">
            <v>BARANDA 015 ESCAL.BIBLIOT.</v>
          </cell>
          <cell r="D238" t="str">
            <v>M2</v>
          </cell>
          <cell r="E238">
            <v>0</v>
          </cell>
          <cell r="F238">
            <v>33046.949999999997</v>
          </cell>
          <cell r="G238">
            <v>45246.400000000001</v>
          </cell>
          <cell r="H238">
            <v>1357.3920000000001</v>
          </cell>
          <cell r="I238">
            <v>79651</v>
          </cell>
          <cell r="J238">
            <v>0</v>
          </cell>
          <cell r="K238" t="str">
            <v>'[APUS.xls]</v>
          </cell>
          <cell r="L238" t="str">
            <v>6.14</v>
          </cell>
        </row>
        <row r="239">
          <cell r="B239" t="str">
            <v>6.15</v>
          </cell>
          <cell r="C239" t="str">
            <v>Paneles divisorios para cabinas baños de 0.10x1.5</v>
          </cell>
          <cell r="D239" t="str">
            <v>M2</v>
          </cell>
          <cell r="E239">
            <v>98.67</v>
          </cell>
          <cell r="F239">
            <v>115696</v>
          </cell>
          <cell r="G239">
            <v>3770.53</v>
          </cell>
          <cell r="H239">
            <v>113.1159</v>
          </cell>
          <cell r="I239">
            <v>119580</v>
          </cell>
          <cell r="J239">
            <v>11798958.6</v>
          </cell>
          <cell r="K239" t="str">
            <v>'[APUS.xls]</v>
          </cell>
          <cell r="L239" t="str">
            <v>6.15</v>
          </cell>
        </row>
        <row r="240">
          <cell r="B240" t="str">
            <v>6.16</v>
          </cell>
          <cell r="C240" t="str">
            <v>Gargolas</v>
          </cell>
          <cell r="D240" t="str">
            <v>Un</v>
          </cell>
          <cell r="E240">
            <v>43</v>
          </cell>
          <cell r="F240">
            <v>38218.229999999996</v>
          </cell>
          <cell r="G240">
            <v>28279</v>
          </cell>
          <cell r="H240">
            <v>1181.3699999999999</v>
          </cell>
          <cell r="I240">
            <v>67679</v>
          </cell>
          <cell r="J240">
            <v>2910197</v>
          </cell>
          <cell r="K240" t="str">
            <v>'[APUS.xls]</v>
          </cell>
          <cell r="L240" t="str">
            <v>6.16</v>
          </cell>
        </row>
        <row r="241">
          <cell r="B241" t="str">
            <v>6.17</v>
          </cell>
          <cell r="C241" t="str">
            <v>Alfagìas de 10*25</v>
          </cell>
          <cell r="D241" t="str">
            <v>ML</v>
          </cell>
          <cell r="E241">
            <v>55.3</v>
          </cell>
          <cell r="F241">
            <v>5467.95</v>
          </cell>
          <cell r="G241">
            <v>8441.49</v>
          </cell>
          <cell r="H241">
            <v>253.24469999999999</v>
          </cell>
          <cell r="I241">
            <v>14163</v>
          </cell>
          <cell r="J241">
            <v>783213.89999999991</v>
          </cell>
          <cell r="K241" t="str">
            <v>'[APUS.xls]</v>
          </cell>
          <cell r="L241" t="str">
            <v>6.17</v>
          </cell>
        </row>
        <row r="242">
          <cell r="B242" t="str">
            <v>6.18</v>
          </cell>
          <cell r="C242" t="str">
            <v>Dinteles sobre muros de 0,12*0,20</v>
          </cell>
          <cell r="D242" t="str">
            <v>ML</v>
          </cell>
          <cell r="E242">
            <v>24</v>
          </cell>
          <cell r="F242">
            <v>44453.549999999996</v>
          </cell>
          <cell r="G242">
            <v>4713.17</v>
          </cell>
          <cell r="H242">
            <v>141.39509999999999</v>
          </cell>
          <cell r="I242">
            <v>22707</v>
          </cell>
          <cell r="J242">
            <v>544968</v>
          </cell>
          <cell r="K242" t="str">
            <v>'[APUS.xls]</v>
          </cell>
          <cell r="L242" t="str">
            <v>6.18</v>
          </cell>
        </row>
        <row r="243">
          <cell r="B243" t="str">
            <v>6.19</v>
          </cell>
          <cell r="C243" t="str">
            <v>Tapas en concreto de 0.10x(0.60 a0.80)</v>
          </cell>
          <cell r="D243" t="str">
            <v>ML</v>
          </cell>
          <cell r="E243">
            <v>186</v>
          </cell>
          <cell r="F243">
            <v>14850.449999999999</v>
          </cell>
          <cell r="G243">
            <v>8667.67</v>
          </cell>
          <cell r="H243">
            <v>260.0301</v>
          </cell>
          <cell r="I243">
            <v>23778</v>
          </cell>
          <cell r="J243">
            <v>4422708</v>
          </cell>
          <cell r="K243" t="str">
            <v>'[APUS.xls]</v>
          </cell>
          <cell r="L243" t="str">
            <v>6.19</v>
          </cell>
        </row>
        <row r="244">
          <cell r="B244" t="str">
            <v>6.20</v>
          </cell>
          <cell r="C244" t="str">
            <v>Tapas en concreto de 0.10x(1.70 a 1.80)</v>
          </cell>
          <cell r="D244" t="str">
            <v>ML</v>
          </cell>
          <cell r="E244">
            <v>19</v>
          </cell>
          <cell r="F244">
            <v>44453.549999999996</v>
          </cell>
          <cell r="G244">
            <v>9751.1299999999992</v>
          </cell>
          <cell r="H244">
            <v>292.53389999999996</v>
          </cell>
          <cell r="I244">
            <v>54497</v>
          </cell>
          <cell r="J244">
            <v>1035443</v>
          </cell>
          <cell r="K244" t="str">
            <v>'[APUS.xls]</v>
          </cell>
          <cell r="L244" t="str">
            <v>6.20</v>
          </cell>
        </row>
        <row r="245">
          <cell r="B245" t="str">
            <v>6.21</v>
          </cell>
          <cell r="C245" t="str">
            <v>Tapas en concreto de 0.10x(1.10 a 1.20)</v>
          </cell>
          <cell r="D245" t="str">
            <v>ML</v>
          </cell>
          <cell r="E245">
            <v>26</v>
          </cell>
          <cell r="F245">
            <v>30747.010000000002</v>
          </cell>
          <cell r="G245">
            <v>9751.1299999999992</v>
          </cell>
          <cell r="H245">
            <v>292.53389999999996</v>
          </cell>
          <cell r="I245">
            <v>40791</v>
          </cell>
          <cell r="J245">
            <v>1060566</v>
          </cell>
          <cell r="K245" t="str">
            <v>'[APUS.xls]</v>
          </cell>
          <cell r="L245" t="str">
            <v>6.21</v>
          </cell>
        </row>
        <row r="246">
          <cell r="B246" t="str">
            <v>6.22</v>
          </cell>
          <cell r="C246" t="str">
            <v>Remates de cubierta de 10 x 25</v>
          </cell>
          <cell r="D246" t="str">
            <v>ML</v>
          </cell>
          <cell r="E246">
            <v>295</v>
          </cell>
          <cell r="F246">
            <v>9233.380000000001</v>
          </cell>
          <cell r="G246">
            <v>9751.1299999999992</v>
          </cell>
          <cell r="H246">
            <v>375.79389999999995</v>
          </cell>
          <cell r="I246">
            <v>19360</v>
          </cell>
          <cell r="J246">
            <v>5711200</v>
          </cell>
          <cell r="K246" t="str">
            <v>'[APUS.xls]</v>
          </cell>
          <cell r="L246" t="str">
            <v>6.22</v>
          </cell>
        </row>
        <row r="247">
          <cell r="B247" t="str">
            <v>7.0</v>
          </cell>
          <cell r="C247" t="str">
            <v>INSTALACION HIDROSANITARIA Y DE GAS</v>
          </cell>
          <cell r="E247">
            <v>0</v>
          </cell>
          <cell r="J247">
            <v>0</v>
          </cell>
        </row>
        <row r="248">
          <cell r="B248" t="str">
            <v>7.1</v>
          </cell>
          <cell r="C248" t="str">
            <v>INSTALACION HIDROSANITARIA</v>
          </cell>
          <cell r="E248">
            <v>0</v>
          </cell>
          <cell r="J248">
            <v>0</v>
          </cell>
        </row>
        <row r="249">
          <cell r="B249" t="str">
            <v>7.1.1</v>
          </cell>
          <cell r="C249" t="str">
            <v>ACOMETIDA</v>
          </cell>
          <cell r="E249">
            <v>0</v>
          </cell>
          <cell r="J249">
            <v>0</v>
          </cell>
        </row>
        <row r="250">
          <cell r="B250" t="str">
            <v>7.1.2</v>
          </cell>
          <cell r="C250" t="str">
            <v>Tuberia PVCP  1 1/2"</v>
          </cell>
          <cell r="D250" t="str">
            <v>Ml</v>
          </cell>
          <cell r="E250">
            <v>0</v>
          </cell>
          <cell r="F250">
            <v>12627.82</v>
          </cell>
          <cell r="G250">
            <v>3822.5</v>
          </cell>
          <cell r="H250">
            <v>191.125</v>
          </cell>
          <cell r="I250">
            <v>16641</v>
          </cell>
          <cell r="J250">
            <v>0</v>
          </cell>
          <cell r="K250" t="str">
            <v>'[APUS aguas.xls]</v>
          </cell>
          <cell r="L250" t="str">
            <v>7.1.2</v>
          </cell>
        </row>
        <row r="251">
          <cell r="B251" t="str">
            <v>7.1.3</v>
          </cell>
          <cell r="C251" t="str">
            <v>Accesorios PVCP 1 1/2"</v>
          </cell>
          <cell r="D251" t="str">
            <v>Un</v>
          </cell>
          <cell r="E251">
            <v>0</v>
          </cell>
          <cell r="F251">
            <v>8436.3799999999992</v>
          </cell>
          <cell r="G251">
            <v>2940.38</v>
          </cell>
          <cell r="H251">
            <v>147.01900000000001</v>
          </cell>
          <cell r="I251">
            <v>11524</v>
          </cell>
          <cell r="J251">
            <v>0</v>
          </cell>
          <cell r="K251" t="str">
            <v>'[APUS aguas.xls]</v>
          </cell>
          <cell r="L251" t="str">
            <v>7.1.3</v>
          </cell>
        </row>
        <row r="252">
          <cell r="B252" t="str">
            <v>7.1.4</v>
          </cell>
          <cell r="C252" t="str">
            <v>Tuberia HG  1 1/2 "</v>
          </cell>
          <cell r="D252" t="str">
            <v>Ml</v>
          </cell>
          <cell r="E252">
            <v>0</v>
          </cell>
          <cell r="F252">
            <v>17548.939999999999</v>
          </cell>
          <cell r="G252">
            <v>6370.83</v>
          </cell>
          <cell r="H252">
            <v>318.54150000000004</v>
          </cell>
          <cell r="I252">
            <v>24238</v>
          </cell>
          <cell r="J252">
            <v>0</v>
          </cell>
          <cell r="K252" t="str">
            <v>'[APUS aguas.xls]</v>
          </cell>
          <cell r="L252" t="str">
            <v>7.1.4</v>
          </cell>
        </row>
        <row r="253">
          <cell r="B253" t="str">
            <v>7.1.5</v>
          </cell>
          <cell r="C253" t="str">
            <v>Accesorios HG  1 1/2"</v>
          </cell>
          <cell r="D253" t="str">
            <v>Un</v>
          </cell>
          <cell r="E253">
            <v>0</v>
          </cell>
          <cell r="F253">
            <v>3599.48</v>
          </cell>
          <cell r="G253">
            <v>1318.1</v>
          </cell>
          <cell r="H253">
            <v>65.905000000000001</v>
          </cell>
          <cell r="I253">
            <v>4983</v>
          </cell>
          <cell r="J253">
            <v>0</v>
          </cell>
          <cell r="K253" t="str">
            <v>'[APUS aguas.xls]</v>
          </cell>
          <cell r="L253" t="str">
            <v>7.1.5</v>
          </cell>
        </row>
        <row r="254">
          <cell r="B254" t="str">
            <v>7.1.6</v>
          </cell>
          <cell r="C254" t="str">
            <v>Registro en bronce tipo bola de 1 1/2"</v>
          </cell>
          <cell r="D254" t="str">
            <v>Un</v>
          </cell>
          <cell r="E254">
            <v>0</v>
          </cell>
          <cell r="F254">
            <v>33930</v>
          </cell>
          <cell r="G254">
            <v>2940.38</v>
          </cell>
          <cell r="H254">
            <v>147.01900000000001</v>
          </cell>
          <cell r="I254">
            <v>37017</v>
          </cell>
          <cell r="J254">
            <v>0</v>
          </cell>
          <cell r="K254" t="str">
            <v>'[APUS aguas.xls]</v>
          </cell>
          <cell r="L254" t="str">
            <v>7.1.6</v>
          </cell>
        </row>
        <row r="255">
          <cell r="B255" t="str">
            <v>7.1.7</v>
          </cell>
          <cell r="C255" t="str">
            <v>Valvula de cheque tipo cortina de 1 1/2"</v>
          </cell>
          <cell r="D255" t="str">
            <v>Un</v>
          </cell>
          <cell r="E255">
            <v>0</v>
          </cell>
          <cell r="F255">
            <v>97208</v>
          </cell>
          <cell r="G255">
            <v>34750</v>
          </cell>
          <cell r="H255">
            <v>1737.5</v>
          </cell>
          <cell r="I255">
            <v>133696</v>
          </cell>
          <cell r="J255">
            <v>0</v>
          </cell>
          <cell r="K255" t="str">
            <v>'[APUS aguas.xls]</v>
          </cell>
          <cell r="L255" t="str">
            <v>7.1.7</v>
          </cell>
        </row>
        <row r="256">
          <cell r="B256" t="str">
            <v>7.1.8</v>
          </cell>
          <cell r="C256" t="str">
            <v>Valvula de flotador de 1 1/2"</v>
          </cell>
          <cell r="D256" t="str">
            <v>Un</v>
          </cell>
          <cell r="E256">
            <v>0</v>
          </cell>
          <cell r="F256">
            <v>11858</v>
          </cell>
          <cell r="G256">
            <v>4247.22</v>
          </cell>
          <cell r="H256">
            <v>212.36100000000002</v>
          </cell>
          <cell r="I256">
            <v>16318</v>
          </cell>
          <cell r="J256">
            <v>0</v>
          </cell>
          <cell r="K256" t="str">
            <v>'[APUS aguas.xls]</v>
          </cell>
          <cell r="L256" t="str">
            <v>7.1.8</v>
          </cell>
        </row>
        <row r="257">
          <cell r="B257" t="str">
            <v>7.1.9</v>
          </cell>
          <cell r="C257" t="str">
            <v>Union universal Hg de 1  1/2"</v>
          </cell>
          <cell r="D257" t="str">
            <v>Un</v>
          </cell>
          <cell r="E257">
            <v>0</v>
          </cell>
          <cell r="F257">
            <v>1860</v>
          </cell>
          <cell r="G257">
            <v>764.5</v>
          </cell>
          <cell r="H257">
            <v>38.225000000000001</v>
          </cell>
          <cell r="I257">
            <v>2663</v>
          </cell>
          <cell r="J257">
            <v>0</v>
          </cell>
          <cell r="K257" t="str">
            <v>'[APUS aguas.xls]</v>
          </cell>
          <cell r="L257" t="str">
            <v>7.1.9</v>
          </cell>
        </row>
        <row r="258">
          <cell r="B258" t="str">
            <v>7.1.10</v>
          </cell>
          <cell r="C258" t="str">
            <v>Cajilla de piso en ferrocemento</v>
          </cell>
          <cell r="D258" t="str">
            <v>Un</v>
          </cell>
          <cell r="E258">
            <v>0</v>
          </cell>
          <cell r="F258">
            <v>150800</v>
          </cell>
          <cell r="G258">
            <v>38225</v>
          </cell>
          <cell r="H258">
            <v>1911.25</v>
          </cell>
          <cell r="I258">
            <v>190936</v>
          </cell>
          <cell r="J258">
            <v>0</v>
          </cell>
          <cell r="K258" t="str">
            <v>'[APUS aguas.xls]</v>
          </cell>
          <cell r="L258" t="str">
            <v>7.1.10</v>
          </cell>
        </row>
        <row r="259">
          <cell r="B259" t="str">
            <v>7.1.11</v>
          </cell>
          <cell r="C259" t="str">
            <v>Cheque 11/2"</v>
          </cell>
          <cell r="D259" t="str">
            <v>UN</v>
          </cell>
          <cell r="E259">
            <v>0</v>
          </cell>
          <cell r="F259">
            <v>85851.6</v>
          </cell>
          <cell r="G259">
            <v>3822.5</v>
          </cell>
          <cell r="H259">
            <v>191.125</v>
          </cell>
          <cell r="I259">
            <v>89865</v>
          </cell>
          <cell r="J259">
            <v>0</v>
          </cell>
          <cell r="K259" t="str">
            <v>'[APUS aguas.xls]</v>
          </cell>
          <cell r="L259" t="str">
            <v>7.1.11</v>
          </cell>
        </row>
        <row r="260">
          <cell r="B260" t="str">
            <v>7.1.12</v>
          </cell>
          <cell r="C260" t="str">
            <v>Instalación Acometida 1 1/2"</v>
          </cell>
          <cell r="D260" t="str">
            <v>UN</v>
          </cell>
          <cell r="E260">
            <v>0</v>
          </cell>
          <cell r="F260">
            <v>0</v>
          </cell>
          <cell r="G260">
            <v>25483.33</v>
          </cell>
          <cell r="H260">
            <v>1274.1665000000003</v>
          </cell>
          <cell r="I260">
            <v>26757</v>
          </cell>
          <cell r="J260">
            <v>0</v>
          </cell>
          <cell r="K260" t="str">
            <v>'[APUS aguas.xls]</v>
          </cell>
          <cell r="L260" t="str">
            <v>7.1.12</v>
          </cell>
        </row>
        <row r="261">
          <cell r="B261" t="str">
            <v>7.1.13</v>
          </cell>
          <cell r="C261" t="str">
            <v>Registro de P/D Red White ó kitz de 1 1/2"</v>
          </cell>
          <cell r="D261" t="str">
            <v>UN</v>
          </cell>
          <cell r="E261">
            <v>0</v>
          </cell>
          <cell r="F261">
            <v>57668.24</v>
          </cell>
          <cell r="G261">
            <v>29403.85</v>
          </cell>
          <cell r="H261">
            <v>1470.1925000000001</v>
          </cell>
          <cell r="I261">
            <v>88542</v>
          </cell>
          <cell r="J261">
            <v>0</v>
          </cell>
          <cell r="K261" t="str">
            <v>'[APUS aguas.xls]</v>
          </cell>
          <cell r="L261" t="str">
            <v>7.1.13</v>
          </cell>
        </row>
        <row r="262">
          <cell r="B262" t="str">
            <v>7.1.14</v>
          </cell>
          <cell r="C262" t="str">
            <v>Registro de P/D Red White ó kitz de 4"</v>
          </cell>
          <cell r="D262" t="str">
            <v>UN</v>
          </cell>
          <cell r="E262">
            <v>0</v>
          </cell>
          <cell r="F262">
            <v>665840</v>
          </cell>
          <cell r="G262">
            <v>29403.85</v>
          </cell>
          <cell r="H262">
            <v>1470.1925000000001</v>
          </cell>
          <cell r="I262">
            <v>696714</v>
          </cell>
          <cell r="J262">
            <v>0</v>
          </cell>
          <cell r="K262" t="str">
            <v>'[APUS aguas.xls]</v>
          </cell>
          <cell r="L262" t="str">
            <v>7.1.14</v>
          </cell>
        </row>
        <row r="263">
          <cell r="B263" t="str">
            <v>7.1.15</v>
          </cell>
          <cell r="C263" t="str">
            <v>Registro de P/D Red White ó kitz de 2"</v>
          </cell>
          <cell r="D263" t="str">
            <v>UN</v>
          </cell>
          <cell r="E263">
            <v>0</v>
          </cell>
          <cell r="F263">
            <v>91872</v>
          </cell>
          <cell r="G263">
            <v>29403.85</v>
          </cell>
          <cell r="H263">
            <v>1470.1925000000001</v>
          </cell>
          <cell r="I263">
            <v>122746</v>
          </cell>
          <cell r="J263">
            <v>0</v>
          </cell>
          <cell r="K263" t="str">
            <v>'[APUS aguas.xls]</v>
          </cell>
          <cell r="L263" t="str">
            <v>7.1.15</v>
          </cell>
        </row>
        <row r="264">
          <cell r="B264" t="str">
            <v>7.1.16</v>
          </cell>
          <cell r="C264" t="str">
            <v>Registro de P/D Red White ó kitz de 11/4"</v>
          </cell>
          <cell r="D264" t="str">
            <v>UN</v>
          </cell>
          <cell r="E264">
            <v>12</v>
          </cell>
          <cell r="F264">
            <v>42653.2</v>
          </cell>
          <cell r="G264">
            <v>29403.85</v>
          </cell>
          <cell r="H264">
            <v>1470.1925000000001</v>
          </cell>
          <cell r="I264">
            <v>73527</v>
          </cell>
          <cell r="J264">
            <v>882324</v>
          </cell>
          <cell r="K264" t="str">
            <v>'[APUS aguas.xls]</v>
          </cell>
          <cell r="L264" t="str">
            <v>7.1.16</v>
          </cell>
        </row>
        <row r="265">
          <cell r="B265" t="str">
            <v>7.1.17</v>
          </cell>
          <cell r="C265" t="str">
            <v>Registro de P/D Red White ó kitz de 3/4"</v>
          </cell>
          <cell r="D265" t="str">
            <v>UN</v>
          </cell>
          <cell r="E265">
            <v>0</v>
          </cell>
          <cell r="F265">
            <v>30740</v>
          </cell>
          <cell r="G265">
            <v>29403.85</v>
          </cell>
          <cell r="H265">
            <v>1470.1925000000001</v>
          </cell>
          <cell r="I265">
            <v>61614</v>
          </cell>
          <cell r="J265">
            <v>0</v>
          </cell>
          <cell r="K265" t="str">
            <v>'[APUS aguas.xls]</v>
          </cell>
          <cell r="L265" t="str">
            <v>7.1.17</v>
          </cell>
        </row>
        <row r="266">
          <cell r="B266" t="str">
            <v>7.1.18</v>
          </cell>
          <cell r="C266" t="str">
            <v>Registro de P/D Red White ó kitz de 2 1/2</v>
          </cell>
          <cell r="D266" t="str">
            <v>UN</v>
          </cell>
          <cell r="E266">
            <v>3</v>
          </cell>
          <cell r="F266">
            <v>248588</v>
          </cell>
          <cell r="G266">
            <v>29403.85</v>
          </cell>
          <cell r="H266">
            <v>1470.1925000000001</v>
          </cell>
          <cell r="I266">
            <v>279462</v>
          </cell>
          <cell r="J266">
            <v>838386</v>
          </cell>
          <cell r="K266" t="str">
            <v>'[APUS aguas.xls]</v>
          </cell>
          <cell r="L266" t="str">
            <v>7.1.18</v>
          </cell>
        </row>
        <row r="267">
          <cell r="B267" t="str">
            <v>7.1.19</v>
          </cell>
          <cell r="C267" t="str">
            <v>VALVULA PD ROSCAR 1 1/2"</v>
          </cell>
          <cell r="D267" t="str">
            <v>UN</v>
          </cell>
          <cell r="E267">
            <v>0</v>
          </cell>
          <cell r="F267">
            <v>42661.32</v>
          </cell>
          <cell r="G267">
            <v>12741.67</v>
          </cell>
          <cell r="H267">
            <v>637.08350000000007</v>
          </cell>
          <cell r="I267">
            <v>56040</v>
          </cell>
          <cell r="J267">
            <v>0</v>
          </cell>
          <cell r="K267" t="str">
            <v>'[APUS aguas.xls]</v>
          </cell>
          <cell r="L267" t="str">
            <v>7.1.19</v>
          </cell>
        </row>
        <row r="268">
          <cell r="B268" t="str">
            <v>7.1.20</v>
          </cell>
          <cell r="C268" t="str">
            <v>REGISTRO DE CORTE 2"</v>
          </cell>
          <cell r="D268" t="str">
            <v>UN</v>
          </cell>
          <cell r="E268">
            <v>1</v>
          </cell>
          <cell r="F268">
            <v>199167.35999999999</v>
          </cell>
          <cell r="G268">
            <v>38225</v>
          </cell>
          <cell r="H268">
            <v>1911.25</v>
          </cell>
          <cell r="I268">
            <v>239304</v>
          </cell>
          <cell r="J268">
            <v>239304</v>
          </cell>
          <cell r="K268" t="str">
            <v>'[APUS aguas.xls]</v>
          </cell>
          <cell r="L268" t="str">
            <v>7.1.20</v>
          </cell>
        </row>
        <row r="269">
          <cell r="B269" t="str">
            <v>7.1.21</v>
          </cell>
          <cell r="C269" t="str">
            <v>REGISTRO DE INCORPORACION</v>
          </cell>
          <cell r="D269" t="str">
            <v>UN</v>
          </cell>
          <cell r="E269">
            <v>0</v>
          </cell>
          <cell r="F269">
            <v>269672.15999999997</v>
          </cell>
          <cell r="G269">
            <v>76450</v>
          </cell>
          <cell r="H269">
            <v>3822.5</v>
          </cell>
          <cell r="I269">
            <v>349945</v>
          </cell>
          <cell r="J269">
            <v>0</v>
          </cell>
          <cell r="K269" t="str">
            <v>'[APUS aguas.xls]</v>
          </cell>
          <cell r="L269" t="str">
            <v>7.1.21</v>
          </cell>
        </row>
        <row r="270">
          <cell r="B270" t="str">
            <v>7.1.22</v>
          </cell>
          <cell r="C270" t="str">
            <v>MEDIDOR</v>
          </cell>
          <cell r="D270" t="str">
            <v>UN</v>
          </cell>
          <cell r="E270">
            <v>0</v>
          </cell>
          <cell r="F270">
            <v>0</v>
          </cell>
          <cell r="G270">
            <v>4778.13</v>
          </cell>
          <cell r="H270">
            <v>238.90650000000002</v>
          </cell>
          <cell r="I270">
            <v>5017</v>
          </cell>
          <cell r="J270">
            <v>0</v>
          </cell>
          <cell r="K270" t="str">
            <v>'[APUS aguas.xls]</v>
          </cell>
          <cell r="L270" t="str">
            <v>7.1.22</v>
          </cell>
        </row>
        <row r="271">
          <cell r="B271" t="str">
            <v>7.1.23</v>
          </cell>
          <cell r="C271" t="str">
            <v>Tuberia PVC presión 2"</v>
          </cell>
          <cell r="D271" t="str">
            <v>ML</v>
          </cell>
          <cell r="E271">
            <v>74.2</v>
          </cell>
          <cell r="F271">
            <v>13827.83</v>
          </cell>
          <cell r="G271">
            <v>1911.25</v>
          </cell>
          <cell r="H271">
            <v>57.337499999999999</v>
          </cell>
          <cell r="I271">
            <v>15796</v>
          </cell>
          <cell r="J271">
            <v>1172063.2</v>
          </cell>
          <cell r="K271" t="str">
            <v>'[APUS aguas.xls]</v>
          </cell>
          <cell r="L271" t="str">
            <v>7.1.23</v>
          </cell>
        </row>
        <row r="272">
          <cell r="B272" t="str">
            <v>7.1.24</v>
          </cell>
          <cell r="C272" t="str">
            <v>Accesorios PVC presion 2"</v>
          </cell>
          <cell r="D272" t="str">
            <v>UN</v>
          </cell>
          <cell r="E272">
            <v>38.700000000000003</v>
          </cell>
          <cell r="F272">
            <v>4519.62</v>
          </cell>
          <cell r="G272">
            <v>1274.17</v>
          </cell>
          <cell r="H272">
            <v>38.225099999999998</v>
          </cell>
          <cell r="I272">
            <v>5832</v>
          </cell>
          <cell r="J272">
            <v>225698.40000000002</v>
          </cell>
          <cell r="K272" t="str">
            <v>'[APUS aguas.xls]</v>
          </cell>
          <cell r="L272" t="str">
            <v>7.1.24</v>
          </cell>
        </row>
        <row r="273">
          <cell r="B273" t="str">
            <v>7.1.25</v>
          </cell>
          <cell r="C273" t="str">
            <v>Conexiones a red 2"</v>
          </cell>
          <cell r="D273" t="str">
            <v>UN</v>
          </cell>
          <cell r="E273">
            <v>1</v>
          </cell>
          <cell r="F273">
            <v>13233.859999999999</v>
          </cell>
          <cell r="G273">
            <v>19112.5</v>
          </cell>
          <cell r="H273">
            <v>573.375</v>
          </cell>
          <cell r="I273">
            <v>32920</v>
          </cell>
          <cell r="J273">
            <v>32920</v>
          </cell>
          <cell r="K273" t="str">
            <v>'[APUS aguas.xls]</v>
          </cell>
          <cell r="L273" t="str">
            <v>7.1.25</v>
          </cell>
        </row>
        <row r="274">
          <cell r="B274" t="str">
            <v>7.2</v>
          </cell>
          <cell r="C274" t="str">
            <v>CONEXION A TANQUE DE AGUA Y CUARTO DE BOMBAS</v>
          </cell>
          <cell r="E274">
            <v>0</v>
          </cell>
          <cell r="J274">
            <v>0</v>
          </cell>
        </row>
        <row r="275">
          <cell r="B275" t="str">
            <v>7.2.1</v>
          </cell>
          <cell r="C275" t="str">
            <v>Tuberia HG 4"</v>
          </cell>
          <cell r="D275" t="str">
            <v>Ml</v>
          </cell>
          <cell r="E275">
            <v>0</v>
          </cell>
          <cell r="F275">
            <v>51272.73</v>
          </cell>
          <cell r="G275">
            <v>19112.5</v>
          </cell>
          <cell r="H275">
            <v>955.625</v>
          </cell>
          <cell r="I275">
            <v>71341</v>
          </cell>
          <cell r="J275">
            <v>0</v>
          </cell>
          <cell r="K275" t="str">
            <v>'[APUS aguas.xls]</v>
          </cell>
          <cell r="L275" t="str">
            <v>7.2.1</v>
          </cell>
        </row>
        <row r="276">
          <cell r="B276" t="str">
            <v>7.2.2</v>
          </cell>
          <cell r="C276" t="str">
            <v>3"</v>
          </cell>
          <cell r="D276" t="str">
            <v>Ml</v>
          </cell>
          <cell r="E276">
            <v>12.3</v>
          </cell>
          <cell r="F276">
            <v>35540.019999999997</v>
          </cell>
          <cell r="G276">
            <v>12741.67</v>
          </cell>
          <cell r="H276">
            <v>637.08350000000007</v>
          </cell>
          <cell r="I276">
            <v>48919</v>
          </cell>
          <cell r="J276">
            <v>601703.70000000007</v>
          </cell>
          <cell r="K276" t="str">
            <v>'[APUS aguas.xls]</v>
          </cell>
          <cell r="L276" t="str">
            <v>7.2.2</v>
          </cell>
        </row>
        <row r="277">
          <cell r="B277" t="str">
            <v>7.2.3</v>
          </cell>
          <cell r="C277" t="str">
            <v>2  1/2"</v>
          </cell>
          <cell r="D277" t="str">
            <v>Ml</v>
          </cell>
          <cell r="E277">
            <v>0</v>
          </cell>
          <cell r="F277">
            <v>29366.59</v>
          </cell>
          <cell r="G277">
            <v>9556.25</v>
          </cell>
          <cell r="H277">
            <v>477.8125</v>
          </cell>
          <cell r="I277">
            <v>39401</v>
          </cell>
          <cell r="J277">
            <v>0</v>
          </cell>
          <cell r="K277" t="str">
            <v>'[APUS aguas.xls]</v>
          </cell>
          <cell r="L277" t="str">
            <v>7.2.3</v>
          </cell>
        </row>
        <row r="278">
          <cell r="B278" t="str">
            <v>7.2.4</v>
          </cell>
          <cell r="C278" t="str">
            <v>2"</v>
          </cell>
          <cell r="D278" t="str">
            <v>Ml</v>
          </cell>
          <cell r="E278">
            <v>20.6</v>
          </cell>
          <cell r="F278">
            <v>21788.400000000001</v>
          </cell>
          <cell r="G278">
            <v>7645</v>
          </cell>
          <cell r="H278">
            <v>382.25</v>
          </cell>
          <cell r="I278">
            <v>29816</v>
          </cell>
          <cell r="J278">
            <v>614209.60000000009</v>
          </cell>
          <cell r="K278" t="str">
            <v>'[APUS aguas.xls]</v>
          </cell>
          <cell r="L278" t="str">
            <v>7.2.4</v>
          </cell>
        </row>
        <row r="279">
          <cell r="B279" t="str">
            <v>7.2.5</v>
          </cell>
          <cell r="C279" t="str">
            <v>1  1/2"</v>
          </cell>
          <cell r="D279" t="str">
            <v>Ml</v>
          </cell>
          <cell r="E279">
            <v>0</v>
          </cell>
          <cell r="F279">
            <v>17548.939999999999</v>
          </cell>
          <cell r="G279">
            <v>6370.83</v>
          </cell>
          <cell r="H279">
            <v>318.54150000000004</v>
          </cell>
          <cell r="I279">
            <v>24238</v>
          </cell>
          <cell r="J279">
            <v>0</v>
          </cell>
          <cell r="K279" t="str">
            <v>'[APUS aguas.xls]</v>
          </cell>
          <cell r="L279" t="str">
            <v>7.2.5</v>
          </cell>
        </row>
        <row r="280">
          <cell r="B280" t="str">
            <v>7.2.6</v>
          </cell>
          <cell r="C280" t="str">
            <v>1"</v>
          </cell>
          <cell r="D280" t="str">
            <v>Ml</v>
          </cell>
          <cell r="E280">
            <v>0</v>
          </cell>
          <cell r="F280">
            <v>8038.8</v>
          </cell>
          <cell r="G280">
            <v>2940.38</v>
          </cell>
          <cell r="H280">
            <v>147.01900000000001</v>
          </cell>
          <cell r="I280">
            <v>11126</v>
          </cell>
          <cell r="J280">
            <v>0</v>
          </cell>
          <cell r="K280" t="str">
            <v>'[APUS aguas.xls]</v>
          </cell>
          <cell r="L280" t="str">
            <v>7.2.6</v>
          </cell>
        </row>
        <row r="281">
          <cell r="B281" t="str">
            <v>7.2.7</v>
          </cell>
          <cell r="C281" t="str">
            <v>Accesorios HG 4"</v>
          </cell>
          <cell r="D281" t="str">
            <v>Un</v>
          </cell>
          <cell r="E281">
            <v>0</v>
          </cell>
          <cell r="F281">
            <v>29501.119999999999</v>
          </cell>
          <cell r="G281">
            <v>10921.43</v>
          </cell>
          <cell r="H281">
            <v>546.07150000000001</v>
          </cell>
          <cell r="I281">
            <v>40969</v>
          </cell>
          <cell r="J281">
            <v>0</v>
          </cell>
          <cell r="K281" t="str">
            <v>'[APUS aguas.xls]</v>
          </cell>
          <cell r="L281" t="str">
            <v>7.2.7</v>
          </cell>
        </row>
        <row r="282">
          <cell r="B282" t="str">
            <v>7.2.8</v>
          </cell>
          <cell r="C282" t="str">
            <v>3"</v>
          </cell>
          <cell r="D282" t="str">
            <v>Un</v>
          </cell>
          <cell r="E282">
            <v>8</v>
          </cell>
          <cell r="F282">
            <v>16249.28</v>
          </cell>
          <cell r="G282">
            <v>5460.71</v>
          </cell>
          <cell r="H282">
            <v>273.03550000000001</v>
          </cell>
          <cell r="I282">
            <v>21983</v>
          </cell>
          <cell r="J282">
            <v>175864</v>
          </cell>
          <cell r="K282" t="str">
            <v>'[APUS aguas.xls]</v>
          </cell>
          <cell r="L282" t="str">
            <v>7.2.8</v>
          </cell>
        </row>
        <row r="283">
          <cell r="B283" t="str">
            <v>7.2.9</v>
          </cell>
          <cell r="C283" t="str">
            <v>2  1/2"</v>
          </cell>
          <cell r="D283" t="str">
            <v>Un</v>
          </cell>
          <cell r="E283">
            <v>0</v>
          </cell>
          <cell r="F283">
            <v>11619.72</v>
          </cell>
          <cell r="G283">
            <v>4247.22</v>
          </cell>
          <cell r="H283">
            <v>212.36100000000002</v>
          </cell>
          <cell r="I283">
            <v>16079</v>
          </cell>
          <cell r="J283">
            <v>0</v>
          </cell>
          <cell r="K283" t="str">
            <v>'[APUS aguas.xls]</v>
          </cell>
          <cell r="L283" t="str">
            <v>7.2.9</v>
          </cell>
        </row>
        <row r="284">
          <cell r="B284" t="str">
            <v>7.2.10</v>
          </cell>
          <cell r="C284" t="str">
            <v>2"</v>
          </cell>
          <cell r="D284" t="str">
            <v>Un</v>
          </cell>
          <cell r="E284">
            <v>21</v>
          </cell>
          <cell r="F284">
            <v>5133</v>
          </cell>
          <cell r="G284">
            <v>2940.38</v>
          </cell>
          <cell r="H284">
            <v>147.01900000000001</v>
          </cell>
          <cell r="I284">
            <v>8220</v>
          </cell>
          <cell r="J284">
            <v>172620</v>
          </cell>
          <cell r="K284" t="str">
            <v>'[APUS aguas.xls]</v>
          </cell>
          <cell r="L284" t="str">
            <v>7.2.10</v>
          </cell>
        </row>
        <row r="285">
          <cell r="B285" t="str">
            <v>7.2.11</v>
          </cell>
          <cell r="C285" t="str">
            <v>1  1/2"</v>
          </cell>
          <cell r="D285" t="str">
            <v>Un</v>
          </cell>
          <cell r="E285">
            <v>0</v>
          </cell>
          <cell r="F285">
            <v>3599.48</v>
          </cell>
          <cell r="G285">
            <v>1274.17</v>
          </cell>
          <cell r="H285">
            <v>63.708500000000008</v>
          </cell>
          <cell r="I285">
            <v>4937</v>
          </cell>
          <cell r="J285">
            <v>0</v>
          </cell>
          <cell r="K285" t="str">
            <v>'[APUS aguas.xls]</v>
          </cell>
          <cell r="L285" t="str">
            <v>7.2.11</v>
          </cell>
        </row>
        <row r="286">
          <cell r="B286" t="str">
            <v>7.2.12</v>
          </cell>
          <cell r="C286" t="str">
            <v>1"</v>
          </cell>
          <cell r="D286" t="str">
            <v>Un</v>
          </cell>
          <cell r="E286">
            <v>0</v>
          </cell>
          <cell r="F286">
            <v>1799.16</v>
          </cell>
          <cell r="G286">
            <v>695</v>
          </cell>
          <cell r="H286">
            <v>34.75</v>
          </cell>
          <cell r="I286">
            <v>2529</v>
          </cell>
          <cell r="J286">
            <v>0</v>
          </cell>
          <cell r="K286" t="str">
            <v>'[APUS aguas.xls]</v>
          </cell>
          <cell r="L286" t="str">
            <v>7.2.12</v>
          </cell>
        </row>
        <row r="287">
          <cell r="B287" t="str">
            <v>7.2.13</v>
          </cell>
          <cell r="C287" t="str">
            <v>Niples pasamuros en HG 4"</v>
          </cell>
          <cell r="D287" t="str">
            <v>Un</v>
          </cell>
          <cell r="E287">
            <v>0</v>
          </cell>
          <cell r="F287">
            <v>73908.63</v>
          </cell>
          <cell r="G287">
            <v>6370.83</v>
          </cell>
          <cell r="H287">
            <v>318.54150000000004</v>
          </cell>
          <cell r="I287">
            <v>80598</v>
          </cell>
          <cell r="J287">
            <v>0</v>
          </cell>
          <cell r="K287" t="str">
            <v>'[APUS aguas.xls]</v>
          </cell>
          <cell r="L287" t="str">
            <v>7.2.13</v>
          </cell>
        </row>
        <row r="288">
          <cell r="B288" t="str">
            <v>7.2.14</v>
          </cell>
          <cell r="C288" t="str">
            <v>2  1/2"</v>
          </cell>
          <cell r="D288" t="str">
            <v>Un</v>
          </cell>
          <cell r="E288">
            <v>0</v>
          </cell>
          <cell r="F288">
            <v>11187.27</v>
          </cell>
          <cell r="G288">
            <v>3822.5</v>
          </cell>
          <cell r="H288">
            <v>191.125</v>
          </cell>
          <cell r="I288">
            <v>15201</v>
          </cell>
          <cell r="J288">
            <v>0</v>
          </cell>
          <cell r="K288" t="str">
            <v>'[APUS aguas.xls]</v>
          </cell>
          <cell r="L288" t="str">
            <v>7.2.14</v>
          </cell>
        </row>
        <row r="289">
          <cell r="B289" t="str">
            <v>7.2.15</v>
          </cell>
          <cell r="C289" t="str">
            <v>1  1/2"</v>
          </cell>
          <cell r="D289" t="str">
            <v>Un</v>
          </cell>
          <cell r="E289">
            <v>14</v>
          </cell>
          <cell r="F289">
            <v>6685.31</v>
          </cell>
          <cell r="G289">
            <v>2389.06</v>
          </cell>
          <cell r="H289">
            <v>119.453</v>
          </cell>
          <cell r="I289">
            <v>9194</v>
          </cell>
          <cell r="J289">
            <v>128716</v>
          </cell>
          <cell r="K289" t="str">
            <v>'[APUS aguas.xls]</v>
          </cell>
          <cell r="L289" t="str">
            <v>7.2.15</v>
          </cell>
        </row>
        <row r="290">
          <cell r="B290" t="str">
            <v>7.2.16</v>
          </cell>
          <cell r="C290" t="str">
            <v>1"</v>
          </cell>
          <cell r="D290" t="str">
            <v>Un</v>
          </cell>
          <cell r="E290">
            <v>0</v>
          </cell>
          <cell r="F290">
            <v>3062.4</v>
          </cell>
          <cell r="G290">
            <v>1194.53</v>
          </cell>
          <cell r="H290">
            <v>59.726500000000001</v>
          </cell>
          <cell r="I290">
            <v>4317</v>
          </cell>
          <cell r="J290">
            <v>0</v>
          </cell>
          <cell r="K290" t="str">
            <v>'[APUS aguas.xls]</v>
          </cell>
          <cell r="L290" t="str">
            <v>7.2.16</v>
          </cell>
        </row>
        <row r="291">
          <cell r="B291" t="str">
            <v>7.2.17</v>
          </cell>
          <cell r="C291" t="str">
            <v>Registros P/D tipo bola 4"</v>
          </cell>
          <cell r="D291" t="str">
            <v>Un</v>
          </cell>
          <cell r="E291">
            <v>0</v>
          </cell>
          <cell r="F291">
            <v>330456.16000000003</v>
          </cell>
          <cell r="G291">
            <v>95562.5</v>
          </cell>
          <cell r="H291">
            <v>4778.125</v>
          </cell>
          <cell r="I291">
            <v>430797</v>
          </cell>
          <cell r="J291">
            <v>0</v>
          </cell>
          <cell r="K291" t="str">
            <v>'[APUS aguas.xls]</v>
          </cell>
          <cell r="L291" t="str">
            <v>7.2.17</v>
          </cell>
        </row>
        <row r="292">
          <cell r="B292" t="str">
            <v>7.2.18</v>
          </cell>
          <cell r="C292" t="str">
            <v>3"</v>
          </cell>
          <cell r="D292" t="str">
            <v>Un</v>
          </cell>
          <cell r="E292">
            <v>4</v>
          </cell>
          <cell r="F292">
            <v>160370</v>
          </cell>
          <cell r="G292">
            <v>54607.14</v>
          </cell>
          <cell r="H292">
            <v>2730.357</v>
          </cell>
          <cell r="I292">
            <v>217707</v>
          </cell>
          <cell r="J292">
            <v>870828</v>
          </cell>
          <cell r="K292" t="str">
            <v>'[APUS aguas.xls]</v>
          </cell>
          <cell r="L292" t="str">
            <v>7.2.18</v>
          </cell>
        </row>
        <row r="293">
          <cell r="B293" t="str">
            <v>7.2.19</v>
          </cell>
          <cell r="C293" t="str">
            <v>2  1/2"</v>
          </cell>
          <cell r="D293" t="str">
            <v>Un</v>
          </cell>
          <cell r="E293">
            <v>0</v>
          </cell>
          <cell r="F293">
            <v>107590</v>
          </cell>
          <cell r="G293">
            <v>38225</v>
          </cell>
          <cell r="H293">
            <v>1911.25</v>
          </cell>
          <cell r="I293">
            <v>147726</v>
          </cell>
          <cell r="J293">
            <v>0</v>
          </cell>
          <cell r="K293" t="str">
            <v>'[APUS aguas.xls]</v>
          </cell>
          <cell r="L293" t="str">
            <v>7.2.19</v>
          </cell>
        </row>
        <row r="294">
          <cell r="B294" t="str">
            <v>7.2.20</v>
          </cell>
          <cell r="C294" t="str">
            <v>2"</v>
          </cell>
          <cell r="D294" t="str">
            <v>Un</v>
          </cell>
          <cell r="E294">
            <v>9</v>
          </cell>
          <cell r="F294">
            <v>53360</v>
          </cell>
          <cell r="G294">
            <v>19112.5</v>
          </cell>
          <cell r="H294">
            <v>955.625</v>
          </cell>
          <cell r="I294">
            <v>73428</v>
          </cell>
          <cell r="J294">
            <v>660852</v>
          </cell>
          <cell r="K294" t="str">
            <v>'[APUS aguas.xls]</v>
          </cell>
          <cell r="L294" t="str">
            <v>7.2.20</v>
          </cell>
        </row>
        <row r="295">
          <cell r="B295" t="str">
            <v>7.2.21</v>
          </cell>
          <cell r="C295" t="str">
            <v>1  1/2"</v>
          </cell>
          <cell r="D295" t="str">
            <v>Un</v>
          </cell>
          <cell r="E295">
            <v>0</v>
          </cell>
          <cell r="F295">
            <v>33930</v>
          </cell>
          <cell r="G295">
            <v>12741.67</v>
          </cell>
          <cell r="H295">
            <v>2374.5835000000002</v>
          </cell>
          <cell r="I295">
            <v>47309</v>
          </cell>
          <cell r="J295">
            <v>0</v>
          </cell>
          <cell r="K295" t="str">
            <v>'[APUS aguas.xls]</v>
          </cell>
          <cell r="L295" t="str">
            <v>7.2.21</v>
          </cell>
        </row>
        <row r="296">
          <cell r="B296" t="str">
            <v>7.2.22</v>
          </cell>
          <cell r="C296" t="str">
            <v>1"</v>
          </cell>
          <cell r="D296" t="str">
            <v>Un</v>
          </cell>
          <cell r="E296">
            <v>0</v>
          </cell>
          <cell r="F296">
            <v>14790</v>
          </cell>
          <cell r="G296">
            <v>5460.71</v>
          </cell>
          <cell r="H296">
            <v>273.03550000000001</v>
          </cell>
          <cell r="I296">
            <v>20524</v>
          </cell>
          <cell r="J296">
            <v>0</v>
          </cell>
          <cell r="K296" t="str">
            <v>'[APUS aguas.xls]</v>
          </cell>
          <cell r="L296" t="str">
            <v>7.2.22</v>
          </cell>
        </row>
        <row r="297">
          <cell r="B297" t="str">
            <v>7.2.23</v>
          </cell>
          <cell r="C297" t="str">
            <v>Cheque tipo hidro 4"</v>
          </cell>
          <cell r="D297" t="str">
            <v>Un</v>
          </cell>
          <cell r="E297">
            <v>0</v>
          </cell>
          <cell r="F297">
            <v>483796.08</v>
          </cell>
          <cell r="G297">
            <v>38225</v>
          </cell>
          <cell r="H297">
            <v>1911.25</v>
          </cell>
          <cell r="I297">
            <v>523932</v>
          </cell>
          <cell r="J297">
            <v>0</v>
          </cell>
          <cell r="K297" t="str">
            <v>'[APUS aguas.xls]</v>
          </cell>
          <cell r="L297" t="str">
            <v>7.2.23</v>
          </cell>
        </row>
        <row r="298">
          <cell r="B298" t="str">
            <v>7.2.24</v>
          </cell>
          <cell r="C298" t="str">
            <v>2  1/2"</v>
          </cell>
          <cell r="D298" t="str">
            <v>Un</v>
          </cell>
          <cell r="E298">
            <v>0</v>
          </cell>
          <cell r="F298">
            <v>150800</v>
          </cell>
          <cell r="G298">
            <v>38225</v>
          </cell>
          <cell r="H298">
            <v>1911.25</v>
          </cell>
          <cell r="I298">
            <v>190936</v>
          </cell>
          <cell r="J298">
            <v>0</v>
          </cell>
          <cell r="K298" t="str">
            <v>'[APUS aguas.xls]</v>
          </cell>
          <cell r="L298" t="str">
            <v>7.2.24</v>
          </cell>
        </row>
        <row r="299">
          <cell r="B299" t="str">
            <v>7.2.25</v>
          </cell>
          <cell r="C299" t="str">
            <v>Union dreser metalica 4"</v>
          </cell>
          <cell r="D299" t="str">
            <v>Un</v>
          </cell>
          <cell r="E299">
            <v>0</v>
          </cell>
          <cell r="F299">
            <v>55680</v>
          </cell>
          <cell r="G299">
            <v>19112.5</v>
          </cell>
          <cell r="H299">
            <v>955.625</v>
          </cell>
          <cell r="I299">
            <v>75748</v>
          </cell>
          <cell r="J299">
            <v>0</v>
          </cell>
          <cell r="K299" t="str">
            <v>'[APUS aguas.xls]</v>
          </cell>
          <cell r="L299" t="str">
            <v>7.2.25</v>
          </cell>
        </row>
        <row r="300">
          <cell r="B300" t="str">
            <v>7.2.26</v>
          </cell>
          <cell r="C300" t="str">
            <v>2  1/2"</v>
          </cell>
          <cell r="D300" t="str">
            <v>Un</v>
          </cell>
          <cell r="E300">
            <v>0</v>
          </cell>
          <cell r="F300">
            <v>40600</v>
          </cell>
          <cell r="G300">
            <v>12741.67</v>
          </cell>
          <cell r="H300">
            <v>637.08350000000007</v>
          </cell>
          <cell r="I300">
            <v>53979</v>
          </cell>
          <cell r="J300">
            <v>0</v>
          </cell>
          <cell r="K300" t="str">
            <v>'[APUS aguas.xls]</v>
          </cell>
          <cell r="L300" t="str">
            <v>7.2.26</v>
          </cell>
        </row>
        <row r="301">
          <cell r="B301" t="str">
            <v>7.2.27</v>
          </cell>
          <cell r="C301" t="str">
            <v>Union universal  1  1/2"</v>
          </cell>
          <cell r="D301" t="str">
            <v>Un</v>
          </cell>
          <cell r="E301">
            <v>0</v>
          </cell>
          <cell r="F301">
            <v>1860</v>
          </cell>
          <cell r="G301">
            <v>764.5</v>
          </cell>
          <cell r="H301">
            <v>38.225000000000001</v>
          </cell>
          <cell r="I301">
            <v>2663</v>
          </cell>
          <cell r="J301">
            <v>0</v>
          </cell>
          <cell r="K301" t="str">
            <v>'[APUS aguas.xls]</v>
          </cell>
          <cell r="L301" t="str">
            <v>7.2.27</v>
          </cell>
        </row>
        <row r="302">
          <cell r="B302" t="str">
            <v>7.2.28</v>
          </cell>
          <cell r="C302" t="str">
            <v>Bastagones de ventilacion en PVCS 4"</v>
          </cell>
          <cell r="D302" t="str">
            <v>Un</v>
          </cell>
          <cell r="E302">
            <v>0</v>
          </cell>
          <cell r="F302">
            <v>34058.18</v>
          </cell>
          <cell r="G302">
            <v>11242.65</v>
          </cell>
          <cell r="H302">
            <v>562.13250000000005</v>
          </cell>
          <cell r="I302">
            <v>45863</v>
          </cell>
          <cell r="J302">
            <v>0</v>
          </cell>
          <cell r="K302" t="str">
            <v>'[APUS aguas.xls]</v>
          </cell>
          <cell r="L302" t="str">
            <v>7.2.28</v>
          </cell>
        </row>
        <row r="303">
          <cell r="B303" t="str">
            <v>7.2.29</v>
          </cell>
          <cell r="C303" t="str">
            <v>Válvula de pie   4"</v>
          </cell>
          <cell r="D303" t="str">
            <v xml:space="preserve">UN </v>
          </cell>
          <cell r="E303">
            <v>0</v>
          </cell>
          <cell r="F303">
            <v>421805.46</v>
          </cell>
          <cell r="G303">
            <v>3185.42</v>
          </cell>
          <cell r="H303">
            <v>159.27100000000002</v>
          </cell>
          <cell r="I303">
            <v>425150</v>
          </cell>
          <cell r="J303">
            <v>0</v>
          </cell>
          <cell r="K303" t="str">
            <v>'[APUS aguas.xls]</v>
          </cell>
          <cell r="L303" t="str">
            <v>7.2.29</v>
          </cell>
        </row>
        <row r="304">
          <cell r="B304" t="str">
            <v>7.2.30</v>
          </cell>
          <cell r="C304" t="str">
            <v>Válvula de pie   2 1/2"</v>
          </cell>
          <cell r="D304" t="str">
            <v xml:space="preserve">UN </v>
          </cell>
          <cell r="E304">
            <v>0</v>
          </cell>
          <cell r="F304">
            <v>91408.7</v>
          </cell>
          <cell r="G304">
            <v>3185.42</v>
          </cell>
          <cell r="H304">
            <v>159.27100000000002</v>
          </cell>
          <cell r="I304">
            <v>94753</v>
          </cell>
          <cell r="J304">
            <v>0</v>
          </cell>
          <cell r="K304" t="str">
            <v>'[APUS aguas.xls]</v>
          </cell>
          <cell r="L304" t="str">
            <v>7.2.30</v>
          </cell>
        </row>
        <row r="305">
          <cell r="B305" t="str">
            <v>7.2.31</v>
          </cell>
          <cell r="C305" t="str">
            <v>Niples pasamuro   2"</v>
          </cell>
          <cell r="D305" t="str">
            <v>UN</v>
          </cell>
          <cell r="E305">
            <v>0</v>
          </cell>
          <cell r="F305">
            <v>12061.06</v>
          </cell>
          <cell r="G305">
            <v>6370.83</v>
          </cell>
          <cell r="H305">
            <v>318.54150000000004</v>
          </cell>
          <cell r="I305">
            <v>18750</v>
          </cell>
          <cell r="J305">
            <v>0</v>
          </cell>
          <cell r="K305" t="str">
            <v>'[APUS aguas.xls]</v>
          </cell>
          <cell r="L305" t="str">
            <v>7.2.31</v>
          </cell>
        </row>
        <row r="306">
          <cell r="B306" t="str">
            <v>7.2.32</v>
          </cell>
          <cell r="C306" t="str">
            <v xml:space="preserve">Bridas 1 1/2" </v>
          </cell>
          <cell r="D306" t="str">
            <v>UN</v>
          </cell>
          <cell r="E306">
            <v>0</v>
          </cell>
          <cell r="F306">
            <v>13300.56</v>
          </cell>
          <cell r="G306">
            <v>4778.13</v>
          </cell>
          <cell r="H306">
            <v>238.90650000000002</v>
          </cell>
          <cell r="I306">
            <v>18318</v>
          </cell>
          <cell r="J306">
            <v>0</v>
          </cell>
          <cell r="K306" t="str">
            <v>'[APUS aguas.xls]</v>
          </cell>
          <cell r="L306" t="str">
            <v>7.2.32</v>
          </cell>
        </row>
        <row r="307">
          <cell r="B307" t="str">
            <v>7.2.33</v>
          </cell>
          <cell r="C307" t="str">
            <v>Manometro 200 PSI dial 2"</v>
          </cell>
          <cell r="D307" t="str">
            <v>UN</v>
          </cell>
          <cell r="E307">
            <v>0</v>
          </cell>
          <cell r="F307">
            <v>17743.109999999997</v>
          </cell>
          <cell r="G307">
            <v>19112.5</v>
          </cell>
          <cell r="H307">
            <v>955.625</v>
          </cell>
          <cell r="I307">
            <v>37811</v>
          </cell>
          <cell r="J307">
            <v>0</v>
          </cell>
          <cell r="K307" t="str">
            <v>'[APUS aguas.xls]</v>
          </cell>
          <cell r="L307" t="str">
            <v>7.2.33</v>
          </cell>
        </row>
        <row r="308">
          <cell r="B308" t="str">
            <v>7.2.34</v>
          </cell>
          <cell r="C308" t="str">
            <v>Juntas de expansión borracha 1 1/2"</v>
          </cell>
          <cell r="D308" t="str">
            <v>UN</v>
          </cell>
          <cell r="E308">
            <v>0</v>
          </cell>
          <cell r="F308">
            <v>19616.059999999998</v>
          </cell>
          <cell r="G308">
            <v>7645</v>
          </cell>
          <cell r="H308">
            <v>382.25</v>
          </cell>
          <cell r="I308">
            <v>27643</v>
          </cell>
          <cell r="J308">
            <v>0</v>
          </cell>
          <cell r="K308" t="str">
            <v>'[APUS aguas.xls]</v>
          </cell>
          <cell r="L308" t="str">
            <v>7.2.34</v>
          </cell>
        </row>
        <row r="309">
          <cell r="B309" t="str">
            <v>7.2.35</v>
          </cell>
          <cell r="C309" t="str">
            <v>Cheque Perforado 11/2"</v>
          </cell>
          <cell r="D309" t="str">
            <v>UN</v>
          </cell>
          <cell r="E309">
            <v>0</v>
          </cell>
          <cell r="F309">
            <v>72991.839999999997</v>
          </cell>
          <cell r="G309">
            <v>7645</v>
          </cell>
          <cell r="H309">
            <v>382.25</v>
          </cell>
          <cell r="I309">
            <v>81019</v>
          </cell>
          <cell r="J309">
            <v>0</v>
          </cell>
          <cell r="K309" t="str">
            <v>'[APUS aguas.xls]</v>
          </cell>
          <cell r="L309" t="str">
            <v>7.2.35</v>
          </cell>
        </row>
        <row r="310">
          <cell r="B310" t="str">
            <v>7.2.36</v>
          </cell>
          <cell r="C310" t="str">
            <v>Bridas 2"</v>
          </cell>
          <cell r="D310" t="str">
            <v>UN</v>
          </cell>
          <cell r="E310">
            <v>4</v>
          </cell>
          <cell r="F310">
            <v>20170.080000000002</v>
          </cell>
          <cell r="G310">
            <v>4778.13</v>
          </cell>
          <cell r="H310">
            <v>238.90650000000002</v>
          </cell>
          <cell r="I310">
            <v>25187</v>
          </cell>
          <cell r="J310">
            <v>100748</v>
          </cell>
          <cell r="K310" t="str">
            <v>'[APUS aguas.xls]</v>
          </cell>
          <cell r="L310" t="str">
            <v>7.2.36</v>
          </cell>
        </row>
        <row r="311">
          <cell r="B311" t="str">
            <v>7.2.37</v>
          </cell>
          <cell r="C311" t="str">
            <v>Reg. P/D Red. White ó Kitz 1/2"</v>
          </cell>
          <cell r="D311" t="str">
            <v>UN</v>
          </cell>
          <cell r="E311">
            <v>0</v>
          </cell>
          <cell r="F311">
            <v>19651.559999999998</v>
          </cell>
          <cell r="G311">
            <v>7645</v>
          </cell>
          <cell r="H311">
            <v>382.25</v>
          </cell>
          <cell r="I311">
            <v>27679</v>
          </cell>
          <cell r="J311">
            <v>0</v>
          </cell>
          <cell r="K311" t="str">
            <v>'[APUS aguas.xls]</v>
          </cell>
          <cell r="L311" t="str">
            <v>7.2.37</v>
          </cell>
        </row>
        <row r="312">
          <cell r="B312" t="str">
            <v>7.2.38</v>
          </cell>
          <cell r="C312" t="str">
            <v>Unión flexible borracha 2"</v>
          </cell>
          <cell r="D312" t="str">
            <v>UN</v>
          </cell>
          <cell r="E312">
            <v>0</v>
          </cell>
          <cell r="F312">
            <v>44641.440000000002</v>
          </cell>
          <cell r="G312">
            <v>7645</v>
          </cell>
          <cell r="H312">
            <v>382.25</v>
          </cell>
          <cell r="I312">
            <v>52669</v>
          </cell>
          <cell r="J312">
            <v>0</v>
          </cell>
          <cell r="K312" t="str">
            <v>'[APUS aguas.xls]</v>
          </cell>
          <cell r="L312" t="str">
            <v>7.2.38</v>
          </cell>
        </row>
        <row r="313">
          <cell r="B313" t="str">
            <v>7.2.39</v>
          </cell>
          <cell r="C313" t="str">
            <v>Copa concentrica 4x2"</v>
          </cell>
          <cell r="D313" t="str">
            <v>UN</v>
          </cell>
          <cell r="E313">
            <v>0</v>
          </cell>
          <cell r="F313">
            <v>26174.240000000002</v>
          </cell>
          <cell r="G313">
            <v>3822.5</v>
          </cell>
          <cell r="H313">
            <v>191.125</v>
          </cell>
          <cell r="I313">
            <v>30188</v>
          </cell>
          <cell r="J313">
            <v>0</v>
          </cell>
          <cell r="K313" t="str">
            <v>'[APUS aguas.xls]</v>
          </cell>
          <cell r="L313" t="str">
            <v>7.2.39</v>
          </cell>
        </row>
        <row r="314">
          <cell r="B314" t="str">
            <v>7.2.40</v>
          </cell>
          <cell r="C314" t="str">
            <v>Niple pasamuro 2"</v>
          </cell>
          <cell r="D314" t="str">
            <v>UN</v>
          </cell>
          <cell r="E314">
            <v>0</v>
          </cell>
          <cell r="F314">
            <v>13800.52</v>
          </cell>
          <cell r="G314">
            <v>9556.25</v>
          </cell>
          <cell r="H314">
            <v>477.8125</v>
          </cell>
          <cell r="I314">
            <v>23835</v>
          </cell>
          <cell r="J314">
            <v>0</v>
          </cell>
          <cell r="K314" t="str">
            <v>'[APUS aguas.xls]</v>
          </cell>
          <cell r="L314" t="str">
            <v>7.2.40</v>
          </cell>
        </row>
        <row r="315">
          <cell r="B315" t="str">
            <v>7.2.41</v>
          </cell>
          <cell r="C315" t="str">
            <v>TUBERIA H.G. 2" PESADA</v>
          </cell>
          <cell r="D315" t="str">
            <v>ML</v>
          </cell>
          <cell r="E315">
            <v>0</v>
          </cell>
          <cell r="F315">
            <v>29667</v>
          </cell>
          <cell r="G315">
            <v>9556.25</v>
          </cell>
          <cell r="H315">
            <v>477.8125</v>
          </cell>
          <cell r="I315">
            <v>39701</v>
          </cell>
          <cell r="J315">
            <v>0</v>
          </cell>
          <cell r="K315" t="str">
            <v>'[APUS aguas.xls]</v>
          </cell>
          <cell r="L315" t="str">
            <v>7.2.41</v>
          </cell>
        </row>
        <row r="316">
          <cell r="B316" t="str">
            <v>7.2.42</v>
          </cell>
          <cell r="C316" t="str">
            <v>VALVULA PD ROSCAR 2"</v>
          </cell>
          <cell r="D316" t="str">
            <v>UN</v>
          </cell>
          <cell r="E316">
            <v>0</v>
          </cell>
          <cell r="F316">
            <v>93211.8</v>
          </cell>
          <cell r="G316">
            <v>38225</v>
          </cell>
          <cell r="H316">
            <v>1911.25</v>
          </cell>
          <cell r="I316">
            <v>133348</v>
          </cell>
          <cell r="J316">
            <v>0</v>
          </cell>
          <cell r="K316" t="str">
            <v>'[APUS aguas.xls]</v>
          </cell>
          <cell r="L316" t="str">
            <v>7.2.42</v>
          </cell>
        </row>
        <row r="317">
          <cell r="B317" t="str">
            <v>7.2.43</v>
          </cell>
          <cell r="C317" t="str">
            <v>VALVULA PD ROSCAR 1 1/2"</v>
          </cell>
          <cell r="D317" t="str">
            <v>UN</v>
          </cell>
          <cell r="E317">
            <v>0</v>
          </cell>
          <cell r="F317">
            <v>42661.32</v>
          </cell>
          <cell r="G317">
            <v>12741.67</v>
          </cell>
          <cell r="H317">
            <v>637.08350000000007</v>
          </cell>
          <cell r="I317">
            <v>56040</v>
          </cell>
          <cell r="J317">
            <v>0</v>
          </cell>
          <cell r="K317" t="str">
            <v>'[APUS aguas.xls]</v>
          </cell>
          <cell r="L317" t="str">
            <v>7.2.43</v>
          </cell>
        </row>
        <row r="318">
          <cell r="B318" t="str">
            <v>7.2.44</v>
          </cell>
          <cell r="C318" t="str">
            <v>VALVULA ROSCADA 3/4"</v>
          </cell>
          <cell r="D318" t="str">
            <v>UN</v>
          </cell>
          <cell r="E318">
            <v>0</v>
          </cell>
          <cell r="F318">
            <v>34253.64</v>
          </cell>
          <cell r="G318">
            <v>9556.25</v>
          </cell>
          <cell r="H318">
            <v>477.8125</v>
          </cell>
          <cell r="I318">
            <v>44288</v>
          </cell>
          <cell r="J318">
            <v>0</v>
          </cell>
          <cell r="K318" t="str">
            <v>'[APUS aguas.xls]</v>
          </cell>
          <cell r="L318" t="str">
            <v>7.2.44</v>
          </cell>
        </row>
        <row r="319">
          <cell r="B319" t="str">
            <v>7.2.45</v>
          </cell>
          <cell r="C319" t="str">
            <v>TUBERIA HG 3/4" PESADA</v>
          </cell>
          <cell r="D319" t="str">
            <v>ML</v>
          </cell>
          <cell r="E319">
            <v>0</v>
          </cell>
          <cell r="F319">
            <v>8944.7599999999984</v>
          </cell>
          <cell r="G319">
            <v>2940.38</v>
          </cell>
          <cell r="H319">
            <v>147.01900000000001</v>
          </cell>
          <cell r="I319">
            <v>12032</v>
          </cell>
          <cell r="J319">
            <v>0</v>
          </cell>
          <cell r="K319" t="str">
            <v>'[APUS aguas.xls]</v>
          </cell>
          <cell r="L319" t="str">
            <v>7.2.45</v>
          </cell>
        </row>
        <row r="320">
          <cell r="B320" t="str">
            <v>7.2.46</v>
          </cell>
          <cell r="C320" t="str">
            <v>ACCESORIO HG 3/4"</v>
          </cell>
          <cell r="D320" t="str">
            <v>UN</v>
          </cell>
          <cell r="E320">
            <v>0</v>
          </cell>
          <cell r="F320">
            <v>5188.0999999999995</v>
          </cell>
          <cell r="G320">
            <v>4778.13</v>
          </cell>
          <cell r="H320">
            <v>238.90650000000002</v>
          </cell>
          <cell r="I320">
            <v>10205</v>
          </cell>
          <cell r="J320">
            <v>0</v>
          </cell>
          <cell r="K320" t="str">
            <v>'[APUS aguas.xls]</v>
          </cell>
          <cell r="L320" t="str">
            <v>7.2.46</v>
          </cell>
        </row>
        <row r="321">
          <cell r="B321" t="str">
            <v>7.2.47</v>
          </cell>
          <cell r="C321" t="str">
            <v>VALVULA DE PIE 2"</v>
          </cell>
          <cell r="D321" t="str">
            <v>UN</v>
          </cell>
          <cell r="E321">
            <v>0</v>
          </cell>
          <cell r="F321">
            <v>58625.240000000005</v>
          </cell>
          <cell r="G321">
            <v>19112.5</v>
          </cell>
          <cell r="H321">
            <v>955.625</v>
          </cell>
          <cell r="I321">
            <v>78693</v>
          </cell>
          <cell r="J321">
            <v>0</v>
          </cell>
          <cell r="K321" t="str">
            <v>'[APUS aguas.xls]</v>
          </cell>
          <cell r="L321" t="str">
            <v>7.2.47</v>
          </cell>
        </row>
        <row r="322">
          <cell r="B322" t="str">
            <v>7.2.48</v>
          </cell>
          <cell r="C322" t="str">
            <v>VALVULA PD ROSCAR  2 1/2"</v>
          </cell>
          <cell r="D322" t="str">
            <v>UN</v>
          </cell>
          <cell r="E322">
            <v>0</v>
          </cell>
          <cell r="F322">
            <v>267009.95999999996</v>
          </cell>
          <cell r="G322">
            <v>76450</v>
          </cell>
          <cell r="H322">
            <v>3822.5</v>
          </cell>
          <cell r="I322">
            <v>347282</v>
          </cell>
          <cell r="J322">
            <v>0</v>
          </cell>
          <cell r="K322" t="str">
            <v>'[APUS aguas.xls]</v>
          </cell>
          <cell r="L322" t="str">
            <v>7.2.48</v>
          </cell>
        </row>
        <row r="323">
          <cell r="B323" t="str">
            <v>7.2.49</v>
          </cell>
          <cell r="C323" t="str">
            <v>VALVULA DE SEGURIDAD 1 1/2</v>
          </cell>
          <cell r="D323" t="str">
            <v>UN</v>
          </cell>
          <cell r="E323">
            <v>0</v>
          </cell>
          <cell r="F323">
            <v>63835.96</v>
          </cell>
          <cell r="G323">
            <v>19112.5</v>
          </cell>
          <cell r="H323">
            <v>955.625</v>
          </cell>
          <cell r="I323">
            <v>83904</v>
          </cell>
          <cell r="J323">
            <v>0</v>
          </cell>
          <cell r="K323" t="str">
            <v>'[APUS aguas.xls]</v>
          </cell>
          <cell r="L323" t="str">
            <v>7.2.49</v>
          </cell>
        </row>
        <row r="324">
          <cell r="B324" t="str">
            <v>7.2.50</v>
          </cell>
          <cell r="C324" t="str">
            <v>NIPLE PASAMURO 3"</v>
          </cell>
          <cell r="D324" t="str">
            <v>UN</v>
          </cell>
          <cell r="E324">
            <v>0</v>
          </cell>
          <cell r="F324">
            <v>43102.82</v>
          </cell>
          <cell r="G324">
            <v>12741.67</v>
          </cell>
          <cell r="H324">
            <v>637.08350000000007</v>
          </cell>
          <cell r="I324">
            <v>56482</v>
          </cell>
          <cell r="J324">
            <v>0</v>
          </cell>
          <cell r="K324" t="str">
            <v>'[APUS aguas.xls]</v>
          </cell>
          <cell r="L324" t="str">
            <v>7.2.50</v>
          </cell>
        </row>
        <row r="325">
          <cell r="B325" t="str">
            <v>7.2.51</v>
          </cell>
          <cell r="C325" t="str">
            <v>VALVULA PD ROSCAR 1/2"</v>
          </cell>
          <cell r="D325" t="str">
            <v>UN</v>
          </cell>
          <cell r="E325">
            <v>0</v>
          </cell>
          <cell r="F325">
            <v>21972.719999999998</v>
          </cell>
          <cell r="G325">
            <v>7645</v>
          </cell>
          <cell r="H325">
            <v>382.25</v>
          </cell>
          <cell r="I325">
            <v>30000</v>
          </cell>
          <cell r="J325">
            <v>0</v>
          </cell>
          <cell r="K325" t="str">
            <v>'[APUS aguas.xls]</v>
          </cell>
          <cell r="L325" t="str">
            <v>7.2.51</v>
          </cell>
        </row>
        <row r="326">
          <cell r="B326" t="str">
            <v>7.2.52</v>
          </cell>
          <cell r="C326" t="str">
            <v>VALVULA DE ALIVIO DE 1/2"</v>
          </cell>
          <cell r="D326" t="str">
            <v>UN</v>
          </cell>
          <cell r="E326">
            <v>0</v>
          </cell>
          <cell r="F326">
            <v>0</v>
          </cell>
          <cell r="G326">
            <v>4778.13</v>
          </cell>
          <cell r="H326">
            <v>238.90650000000002</v>
          </cell>
          <cell r="I326">
            <v>5017</v>
          </cell>
          <cell r="J326">
            <v>0</v>
          </cell>
          <cell r="K326" t="str">
            <v>'[APUS aguas.xls]</v>
          </cell>
          <cell r="L326" t="str">
            <v>7.2.52</v>
          </cell>
        </row>
        <row r="327">
          <cell r="B327" t="str">
            <v>7.2.53</v>
          </cell>
          <cell r="C327" t="str">
            <v>PUNTO HIDRAULICO PVCP 1"</v>
          </cell>
          <cell r="D327" t="str">
            <v>UN</v>
          </cell>
          <cell r="E327">
            <v>0</v>
          </cell>
          <cell r="F327">
            <v>21726.329999999998</v>
          </cell>
          <cell r="G327">
            <v>7645</v>
          </cell>
          <cell r="H327">
            <v>382.25</v>
          </cell>
          <cell r="I327">
            <v>29754</v>
          </cell>
          <cell r="J327">
            <v>0</v>
          </cell>
          <cell r="K327" t="str">
            <v>'[APUS aguas.xls]</v>
          </cell>
          <cell r="L327" t="str">
            <v>7.2.53</v>
          </cell>
        </row>
        <row r="328">
          <cell r="B328" t="str">
            <v>7.2.54</v>
          </cell>
          <cell r="C328" t="str">
            <v>VALVULA DE SEGURIDAD 2"</v>
          </cell>
          <cell r="D328" t="str">
            <v>UN</v>
          </cell>
          <cell r="E328">
            <v>0</v>
          </cell>
          <cell r="F328">
            <v>63835.96</v>
          </cell>
          <cell r="G328">
            <v>19112.5</v>
          </cell>
          <cell r="H328">
            <v>955.625</v>
          </cell>
          <cell r="I328">
            <v>83904</v>
          </cell>
          <cell r="J328">
            <v>0</v>
          </cell>
          <cell r="K328" t="str">
            <v>'[APUS aguas.xls]</v>
          </cell>
          <cell r="L328" t="str">
            <v>7.2.54</v>
          </cell>
        </row>
        <row r="329">
          <cell r="B329" t="str">
            <v>7.2.55</v>
          </cell>
          <cell r="C329" t="str">
            <v>VALVULA DE PIE 3"</v>
          </cell>
          <cell r="D329" t="str">
            <v>UN</v>
          </cell>
          <cell r="E329">
            <v>0</v>
          </cell>
          <cell r="F329">
            <v>0</v>
          </cell>
          <cell r="G329">
            <v>4778.13</v>
          </cell>
          <cell r="H329">
            <v>238.90650000000002</v>
          </cell>
          <cell r="I329">
            <v>5017</v>
          </cell>
          <cell r="J329">
            <v>0</v>
          </cell>
          <cell r="K329" t="str">
            <v>'[APUS aguas.xls]</v>
          </cell>
          <cell r="L329" t="str">
            <v>7.2.55</v>
          </cell>
        </row>
        <row r="330">
          <cell r="B330" t="str">
            <v>7.2.56</v>
          </cell>
          <cell r="C330" t="str">
            <v>VALVULA PD ROSCADA 3"</v>
          </cell>
          <cell r="D330" t="str">
            <v>UN</v>
          </cell>
          <cell r="E330">
            <v>0</v>
          </cell>
          <cell r="F330">
            <v>0</v>
          </cell>
          <cell r="G330">
            <v>4778.13</v>
          </cell>
          <cell r="H330">
            <v>238.90650000000002</v>
          </cell>
          <cell r="I330">
            <v>5017</v>
          </cell>
          <cell r="J330">
            <v>0</v>
          </cell>
          <cell r="K330" t="str">
            <v>'[APUS aguas.xls]</v>
          </cell>
          <cell r="L330" t="str">
            <v>7.2.56</v>
          </cell>
        </row>
        <row r="331">
          <cell r="B331" t="str">
            <v>7.2.57</v>
          </cell>
          <cell r="C331" t="str">
            <v>VALVULA PD ROSCADA 4"</v>
          </cell>
          <cell r="D331" t="str">
            <v>UN</v>
          </cell>
          <cell r="E331">
            <v>0</v>
          </cell>
          <cell r="F331">
            <v>0</v>
          </cell>
          <cell r="G331">
            <v>4778.13</v>
          </cell>
          <cell r="H331">
            <v>238.90650000000002</v>
          </cell>
          <cell r="I331">
            <v>5017</v>
          </cell>
          <cell r="J331">
            <v>0</v>
          </cell>
          <cell r="K331" t="str">
            <v>'[APUS aguas.xls]</v>
          </cell>
          <cell r="L331" t="str">
            <v>7.2.57</v>
          </cell>
        </row>
        <row r="332">
          <cell r="B332" t="str">
            <v>7.2.58</v>
          </cell>
          <cell r="C332" t="str">
            <v>Niple pasamuro H.G. 3" succion</v>
          </cell>
          <cell r="D332" t="str">
            <v>UN</v>
          </cell>
          <cell r="E332">
            <v>2</v>
          </cell>
          <cell r="F332">
            <v>51409.46</v>
          </cell>
          <cell r="G332">
            <v>12741.67</v>
          </cell>
          <cell r="H332">
            <v>959.5800999999999</v>
          </cell>
          <cell r="I332">
            <v>65111</v>
          </cell>
          <cell r="J332">
            <v>130222</v>
          </cell>
          <cell r="K332" t="str">
            <v>'[APUS aguas.xls]</v>
          </cell>
          <cell r="L332" t="str">
            <v>7.2.58</v>
          </cell>
        </row>
        <row r="333">
          <cell r="B333" t="str">
            <v>7.2.59</v>
          </cell>
          <cell r="C333" t="str">
            <v>Niple pasamuro H.G. 2" succion</v>
          </cell>
          <cell r="D333" t="str">
            <v>UN</v>
          </cell>
          <cell r="E333">
            <v>2</v>
          </cell>
          <cell r="F333">
            <v>27318</v>
          </cell>
          <cell r="G333">
            <v>12741.67</v>
          </cell>
          <cell r="H333">
            <v>709.5800999999999</v>
          </cell>
          <cell r="I333">
            <v>40769</v>
          </cell>
          <cell r="J333">
            <v>81538</v>
          </cell>
          <cell r="K333" t="str">
            <v>'[APUS aguas.xls]</v>
          </cell>
          <cell r="L333" t="str">
            <v>7.2.59</v>
          </cell>
        </row>
        <row r="334">
          <cell r="B334" t="str">
            <v>7.2.60</v>
          </cell>
          <cell r="C334" t="str">
            <v>Niple pasamuro H.G. 2" acometida</v>
          </cell>
          <cell r="D334" t="str">
            <v>UN</v>
          </cell>
          <cell r="E334">
            <v>1</v>
          </cell>
          <cell r="F334">
            <v>141888</v>
          </cell>
          <cell r="G334">
            <v>7645</v>
          </cell>
          <cell r="H334">
            <v>425.75</v>
          </cell>
          <cell r="I334">
            <v>149959</v>
          </cell>
          <cell r="J334">
            <v>149959</v>
          </cell>
          <cell r="K334" t="str">
            <v>'[APUS aguas.xls]</v>
          </cell>
          <cell r="L334" t="str">
            <v>7.2.60</v>
          </cell>
        </row>
        <row r="335">
          <cell r="B335" t="str">
            <v>7.2.61</v>
          </cell>
          <cell r="C335" t="str">
            <v>Niple pasamuro H.G. 2" rebose</v>
          </cell>
          <cell r="D335" t="str">
            <v>UN</v>
          </cell>
          <cell r="E335">
            <v>2</v>
          </cell>
          <cell r="F335">
            <v>27318</v>
          </cell>
          <cell r="G335">
            <v>12741.67</v>
          </cell>
          <cell r="H335">
            <v>709.5800999999999</v>
          </cell>
          <cell r="I335">
            <v>40769</v>
          </cell>
          <cell r="J335">
            <v>81538</v>
          </cell>
          <cell r="K335" t="str">
            <v>'[APUS aguas.xls]</v>
          </cell>
          <cell r="L335" t="str">
            <v>7.2.61</v>
          </cell>
        </row>
        <row r="336">
          <cell r="B336" t="str">
            <v>7.2.62</v>
          </cell>
          <cell r="C336" t="str">
            <v>Niple pasamuro H.G. 2" lavado</v>
          </cell>
          <cell r="D336" t="str">
            <v>UN</v>
          </cell>
          <cell r="E336">
            <v>2</v>
          </cell>
          <cell r="F336">
            <v>27318</v>
          </cell>
          <cell r="G336">
            <v>12741.67</v>
          </cell>
          <cell r="H336">
            <v>709.5800999999999</v>
          </cell>
          <cell r="I336">
            <v>40769</v>
          </cell>
          <cell r="J336">
            <v>81538</v>
          </cell>
          <cell r="K336" t="str">
            <v>'[APUS aguas.xls]</v>
          </cell>
          <cell r="L336" t="str">
            <v>7.2.62</v>
          </cell>
        </row>
        <row r="337">
          <cell r="B337" t="str">
            <v>7.2.63</v>
          </cell>
          <cell r="C337" t="str">
            <v>Niple pasamuro H.G. 2" interconexion tanque</v>
          </cell>
          <cell r="D337" t="str">
            <v>UN</v>
          </cell>
          <cell r="E337">
            <v>1</v>
          </cell>
          <cell r="F337">
            <v>27318</v>
          </cell>
          <cell r="G337">
            <v>12741.67</v>
          </cell>
          <cell r="H337">
            <v>709.5800999999999</v>
          </cell>
          <cell r="I337">
            <v>40769</v>
          </cell>
          <cell r="J337">
            <v>40769</v>
          </cell>
          <cell r="K337" t="str">
            <v>'[APUS aguas.xls]</v>
          </cell>
          <cell r="L337" t="str">
            <v>7.2.63</v>
          </cell>
        </row>
        <row r="338">
          <cell r="B338" t="str">
            <v>7.2.64</v>
          </cell>
          <cell r="C338" t="str">
            <v>Flotador de 2" tipo Helbert</v>
          </cell>
          <cell r="D338" t="str">
            <v>UN</v>
          </cell>
          <cell r="E338">
            <v>1</v>
          </cell>
          <cell r="F338">
            <v>14867.6</v>
          </cell>
          <cell r="G338">
            <v>12741.67</v>
          </cell>
          <cell r="H338">
            <v>382.25009999999997</v>
          </cell>
          <cell r="I338">
            <v>27992</v>
          </cell>
          <cell r="J338">
            <v>27992</v>
          </cell>
          <cell r="K338" t="str">
            <v>'[APUS aguas.xls]</v>
          </cell>
          <cell r="L338" t="str">
            <v>7.2.64</v>
          </cell>
        </row>
        <row r="339">
          <cell r="B339" t="str">
            <v>7.2.65</v>
          </cell>
          <cell r="C339" t="str">
            <v>Cheques Helbert 2"</v>
          </cell>
          <cell r="D339" t="str">
            <v>UN</v>
          </cell>
          <cell r="E339">
            <v>3</v>
          </cell>
          <cell r="F339">
            <v>115807.44</v>
          </cell>
          <cell r="G339">
            <v>12741.67</v>
          </cell>
          <cell r="H339">
            <v>382.25009999999997</v>
          </cell>
          <cell r="I339">
            <v>128931</v>
          </cell>
          <cell r="J339">
            <v>386793</v>
          </cell>
          <cell r="K339" t="str">
            <v>'[APUS aguas.xls]</v>
          </cell>
          <cell r="L339" t="str">
            <v>7.2.65</v>
          </cell>
        </row>
        <row r="340">
          <cell r="B340" t="str">
            <v>7.2.66</v>
          </cell>
          <cell r="C340" t="str">
            <v>Uniones flexibles 2"</v>
          </cell>
          <cell r="D340" t="str">
            <v>UN</v>
          </cell>
          <cell r="E340">
            <v>2</v>
          </cell>
          <cell r="F340">
            <v>17490</v>
          </cell>
          <cell r="G340">
            <v>7645</v>
          </cell>
          <cell r="H340">
            <v>229.35</v>
          </cell>
          <cell r="I340">
            <v>25364</v>
          </cell>
          <cell r="J340">
            <v>50728</v>
          </cell>
          <cell r="K340" t="str">
            <v>'[APUS aguas.xls]</v>
          </cell>
          <cell r="L340" t="str">
            <v>7.2.66</v>
          </cell>
        </row>
        <row r="341">
          <cell r="B341" t="str">
            <v>7.2.67</v>
          </cell>
          <cell r="C341" t="str">
            <v xml:space="preserve">Cheque Helbert de 3" </v>
          </cell>
          <cell r="D341" t="str">
            <v>UN</v>
          </cell>
          <cell r="E341">
            <v>2</v>
          </cell>
          <cell r="F341">
            <v>30201.759999999998</v>
          </cell>
          <cell r="G341">
            <v>7645</v>
          </cell>
          <cell r="H341">
            <v>229.35</v>
          </cell>
          <cell r="I341">
            <v>38076</v>
          </cell>
          <cell r="J341">
            <v>76152</v>
          </cell>
          <cell r="K341" t="str">
            <v>'[APUS aguas.xls]</v>
          </cell>
          <cell r="L341" t="str">
            <v>7.2.67</v>
          </cell>
        </row>
        <row r="342">
          <cell r="B342" t="str">
            <v>7.2.68</v>
          </cell>
          <cell r="C342" t="str">
            <v>Bridas 3"</v>
          </cell>
          <cell r="D342" t="str">
            <v>UN</v>
          </cell>
          <cell r="E342">
            <v>4</v>
          </cell>
          <cell r="F342">
            <v>59016.160000000003</v>
          </cell>
          <cell r="G342">
            <v>7645</v>
          </cell>
          <cell r="H342">
            <v>229.35</v>
          </cell>
          <cell r="I342">
            <v>66891</v>
          </cell>
          <cell r="J342">
            <v>267564</v>
          </cell>
          <cell r="K342" t="str">
            <v>'[APUS aguas.xls]</v>
          </cell>
          <cell r="L342" t="str">
            <v>7.2.68</v>
          </cell>
        </row>
        <row r="343">
          <cell r="B343" t="str">
            <v>7.2.69</v>
          </cell>
          <cell r="C343" t="str">
            <v>Unión flexible de 3"</v>
          </cell>
          <cell r="D343" t="str">
            <v>UN</v>
          </cell>
          <cell r="E343">
            <v>2</v>
          </cell>
          <cell r="F343">
            <v>30701</v>
          </cell>
          <cell r="G343">
            <v>7645</v>
          </cell>
          <cell r="H343">
            <v>229.35</v>
          </cell>
          <cell r="I343">
            <v>38575</v>
          </cell>
          <cell r="J343">
            <v>77150</v>
          </cell>
          <cell r="K343" t="str">
            <v>'[APUS aguas.xls]</v>
          </cell>
          <cell r="L343" t="str">
            <v>7.2.69</v>
          </cell>
        </row>
        <row r="344">
          <cell r="B344" t="str">
            <v>7.2.70</v>
          </cell>
          <cell r="C344" t="str">
            <v>Instalacion medidor</v>
          </cell>
          <cell r="D344" t="str">
            <v>UN</v>
          </cell>
          <cell r="E344">
            <v>1</v>
          </cell>
          <cell r="F344">
            <v>319</v>
          </cell>
          <cell r="G344">
            <v>10921.43</v>
          </cell>
          <cell r="H344">
            <v>327.6429</v>
          </cell>
          <cell r="I344">
            <v>11568</v>
          </cell>
          <cell r="J344">
            <v>11568</v>
          </cell>
          <cell r="K344" t="str">
            <v>'[APUS aguas.xls]</v>
          </cell>
          <cell r="L344" t="str">
            <v>7.2.70</v>
          </cell>
        </row>
        <row r="345">
          <cell r="B345" t="str">
            <v>7.2.71</v>
          </cell>
          <cell r="C345" t="str">
            <v>Plaqueta identificacion</v>
          </cell>
          <cell r="D345" t="str">
            <v>UN</v>
          </cell>
          <cell r="E345">
            <v>1</v>
          </cell>
          <cell r="F345">
            <v>464</v>
          </cell>
          <cell r="G345">
            <v>7645</v>
          </cell>
          <cell r="H345">
            <v>586.54999999999995</v>
          </cell>
          <cell r="I345">
            <v>8696</v>
          </cell>
          <cell r="J345">
            <v>8696</v>
          </cell>
          <cell r="K345" t="str">
            <v>'[APUS aguas.xls]</v>
          </cell>
          <cell r="L345" t="str">
            <v>7.2.71</v>
          </cell>
        </row>
        <row r="346">
          <cell r="B346" t="str">
            <v>7.3</v>
          </cell>
          <cell r="C346" t="str">
            <v>RED GENERAL AGUA FRIA PRESION -AGUAS LLUVIAS</v>
          </cell>
          <cell r="E346">
            <v>0</v>
          </cell>
          <cell r="J346">
            <v>0</v>
          </cell>
        </row>
        <row r="347">
          <cell r="B347" t="str">
            <v>7.3.1</v>
          </cell>
          <cell r="C347" t="str">
            <v>Tuberia PVCP 4"</v>
          </cell>
          <cell r="D347" t="str">
            <v>Ml</v>
          </cell>
          <cell r="E347">
            <v>0</v>
          </cell>
          <cell r="F347">
            <v>8237.84</v>
          </cell>
          <cell r="G347">
            <v>2940.38</v>
          </cell>
          <cell r="H347">
            <v>147.01900000000001</v>
          </cell>
          <cell r="I347">
            <v>11325</v>
          </cell>
          <cell r="J347">
            <v>0</v>
          </cell>
          <cell r="K347" t="str">
            <v>'[APUS aguas.xls]</v>
          </cell>
          <cell r="L347" t="str">
            <v>7.3.1</v>
          </cell>
        </row>
        <row r="348">
          <cell r="B348" t="str">
            <v>7.3.2</v>
          </cell>
          <cell r="C348" t="str">
            <v>3"</v>
          </cell>
          <cell r="D348" t="str">
            <v>Ml</v>
          </cell>
          <cell r="E348">
            <v>29</v>
          </cell>
          <cell r="F348">
            <v>5175.3899999999994</v>
          </cell>
          <cell r="G348">
            <v>1820.24</v>
          </cell>
          <cell r="H348">
            <v>91.012</v>
          </cell>
          <cell r="I348">
            <v>7087</v>
          </cell>
          <cell r="J348">
            <v>205523</v>
          </cell>
          <cell r="K348" t="str">
            <v>'[APUS aguas.xls]</v>
          </cell>
          <cell r="L348" t="str">
            <v>7.3.2</v>
          </cell>
        </row>
        <row r="349">
          <cell r="B349" t="str">
            <v>7.3.3</v>
          </cell>
          <cell r="C349" t="str">
            <v>2  1/2"</v>
          </cell>
          <cell r="D349" t="str">
            <v>Ml</v>
          </cell>
          <cell r="E349">
            <v>120</v>
          </cell>
          <cell r="F349">
            <v>4555.83</v>
          </cell>
          <cell r="G349">
            <v>1592.71</v>
          </cell>
          <cell r="H349">
            <v>79.635500000000008</v>
          </cell>
          <cell r="I349">
            <v>6228</v>
          </cell>
          <cell r="J349">
            <v>747360</v>
          </cell>
          <cell r="K349" t="str">
            <v>'[APUS aguas.xls]</v>
          </cell>
          <cell r="L349" t="str">
            <v>7.3.3</v>
          </cell>
        </row>
        <row r="350">
          <cell r="B350" t="str">
            <v>7.3.4</v>
          </cell>
          <cell r="C350" t="str">
            <v>2"</v>
          </cell>
          <cell r="D350" t="str">
            <v>Ml</v>
          </cell>
          <cell r="E350">
            <v>64.5</v>
          </cell>
          <cell r="F350">
            <v>3949.67</v>
          </cell>
          <cell r="G350">
            <v>1415.74</v>
          </cell>
          <cell r="H350">
            <v>70.787000000000006</v>
          </cell>
          <cell r="I350">
            <v>5436</v>
          </cell>
          <cell r="J350">
            <v>350622</v>
          </cell>
          <cell r="K350" t="str">
            <v>'[APUS aguas.xls]</v>
          </cell>
          <cell r="L350" t="str">
            <v>7.3.4</v>
          </cell>
        </row>
        <row r="351">
          <cell r="B351" t="str">
            <v>7.3.5</v>
          </cell>
          <cell r="C351" t="str">
            <v>1  1/2"</v>
          </cell>
          <cell r="D351" t="str">
            <v>Ml</v>
          </cell>
          <cell r="E351">
            <v>145.4</v>
          </cell>
          <cell r="F351">
            <v>11085.53</v>
          </cell>
          <cell r="G351">
            <v>3822.5</v>
          </cell>
          <cell r="H351">
            <v>191.125</v>
          </cell>
          <cell r="I351">
            <v>15099</v>
          </cell>
          <cell r="J351">
            <v>2195394.6</v>
          </cell>
          <cell r="K351" t="str">
            <v>'[APUS aguas.xls]</v>
          </cell>
          <cell r="L351" t="str">
            <v>7.3.5</v>
          </cell>
        </row>
        <row r="352">
          <cell r="B352" t="str">
            <v>7.3.6</v>
          </cell>
          <cell r="C352" t="str">
            <v>1  1/4"</v>
          </cell>
          <cell r="D352" t="str">
            <v>Ml</v>
          </cell>
          <cell r="E352">
            <v>52.5</v>
          </cell>
          <cell r="F352">
            <v>9045.3799999999992</v>
          </cell>
          <cell r="G352">
            <v>3185.42</v>
          </cell>
          <cell r="H352">
            <v>159.27100000000002</v>
          </cell>
          <cell r="I352">
            <v>12390</v>
          </cell>
          <cell r="J352">
            <v>650475</v>
          </cell>
          <cell r="K352" t="str">
            <v>'[APUS aguas.xls]</v>
          </cell>
          <cell r="L352" t="str">
            <v>7.3.6</v>
          </cell>
        </row>
        <row r="353">
          <cell r="B353" t="str">
            <v>7.3.7</v>
          </cell>
          <cell r="C353" t="str">
            <v>1"</v>
          </cell>
          <cell r="D353" t="str">
            <v>Ml</v>
          </cell>
          <cell r="E353">
            <v>204.4</v>
          </cell>
          <cell r="F353">
            <v>7686.09</v>
          </cell>
          <cell r="G353">
            <v>2730.36</v>
          </cell>
          <cell r="H353">
            <v>136.518</v>
          </cell>
          <cell r="I353">
            <v>10553</v>
          </cell>
          <cell r="J353">
            <v>2157033.2000000002</v>
          </cell>
          <cell r="K353" t="str">
            <v>'[APUS aguas.xls]</v>
          </cell>
          <cell r="L353" t="str">
            <v>7.3.7</v>
          </cell>
        </row>
        <row r="354">
          <cell r="B354" t="str">
            <v>7.3.8</v>
          </cell>
          <cell r="C354" t="str">
            <v>3/4"</v>
          </cell>
          <cell r="D354" t="str">
            <v>Ml</v>
          </cell>
          <cell r="E354">
            <v>72.2</v>
          </cell>
          <cell r="F354">
            <v>4906.6099999999997</v>
          </cell>
          <cell r="G354">
            <v>1737.5</v>
          </cell>
          <cell r="H354">
            <v>86.875</v>
          </cell>
          <cell r="I354">
            <v>6731</v>
          </cell>
          <cell r="J354">
            <v>485978.2</v>
          </cell>
          <cell r="K354" t="str">
            <v>'[APUS aguas.xls]</v>
          </cell>
          <cell r="L354" t="str">
            <v>7.3.8</v>
          </cell>
        </row>
        <row r="355">
          <cell r="B355" t="str">
            <v>7.3.9</v>
          </cell>
          <cell r="C355" t="str">
            <v>1/2"</v>
          </cell>
          <cell r="D355" t="str">
            <v>Ml</v>
          </cell>
          <cell r="E355">
            <v>171.70000000000002</v>
          </cell>
          <cell r="F355">
            <v>4379.2199999999993</v>
          </cell>
          <cell r="G355">
            <v>1529</v>
          </cell>
          <cell r="H355">
            <v>76.45</v>
          </cell>
          <cell r="I355">
            <v>5985</v>
          </cell>
          <cell r="J355">
            <v>1027624.5000000001</v>
          </cell>
          <cell r="K355" t="str">
            <v>'[APUS aguas.xls]</v>
          </cell>
          <cell r="L355" t="str">
            <v>7.3.9</v>
          </cell>
        </row>
        <row r="356">
          <cell r="B356" t="str">
            <v>7.3.10</v>
          </cell>
          <cell r="C356" t="str">
            <v>Accesorios PVCP 4"</v>
          </cell>
          <cell r="D356" t="str">
            <v>Un</v>
          </cell>
          <cell r="E356">
            <v>0</v>
          </cell>
          <cell r="F356">
            <v>61415.55</v>
          </cell>
          <cell r="G356">
            <v>19112.5</v>
          </cell>
          <cell r="H356">
            <v>955.625</v>
          </cell>
          <cell r="I356">
            <v>81484</v>
          </cell>
          <cell r="J356">
            <v>0</v>
          </cell>
          <cell r="K356" t="str">
            <v>'[APUS aguas.xls]</v>
          </cell>
          <cell r="L356" t="str">
            <v>7.3.10</v>
          </cell>
        </row>
        <row r="357">
          <cell r="B357" t="str">
            <v>7.3.11</v>
          </cell>
          <cell r="C357" t="str">
            <v>3"</v>
          </cell>
          <cell r="D357" t="str">
            <v>Un</v>
          </cell>
          <cell r="E357">
            <v>13</v>
          </cell>
          <cell r="F357">
            <v>38692.31</v>
          </cell>
          <cell r="G357">
            <v>12741.67</v>
          </cell>
          <cell r="H357">
            <v>637.08350000000007</v>
          </cell>
          <cell r="I357">
            <v>52071</v>
          </cell>
          <cell r="J357">
            <v>676923</v>
          </cell>
          <cell r="K357" t="str">
            <v>'[APUS aguas.xls]</v>
          </cell>
          <cell r="L357" t="str">
            <v>7.3.11</v>
          </cell>
        </row>
        <row r="358">
          <cell r="B358" t="str">
            <v>7.3.12</v>
          </cell>
          <cell r="C358" t="str">
            <v>2  1/2"</v>
          </cell>
          <cell r="D358" t="str">
            <v>Un</v>
          </cell>
          <cell r="E358">
            <v>49</v>
          </cell>
          <cell r="F358">
            <v>43267.44</v>
          </cell>
          <cell r="G358">
            <v>12741.67</v>
          </cell>
          <cell r="H358">
            <v>637.08350000000007</v>
          </cell>
          <cell r="I358">
            <v>56646</v>
          </cell>
          <cell r="J358">
            <v>2775654</v>
          </cell>
          <cell r="K358" t="str">
            <v>'[APUS aguas.xls]</v>
          </cell>
          <cell r="L358" t="str">
            <v>7.3.12</v>
          </cell>
        </row>
        <row r="359">
          <cell r="B359" t="str">
            <v>7.3.13</v>
          </cell>
          <cell r="C359" t="str">
            <v>2"</v>
          </cell>
          <cell r="D359" t="str">
            <v>Un</v>
          </cell>
          <cell r="E359">
            <v>33</v>
          </cell>
          <cell r="F359">
            <v>23582.15</v>
          </cell>
          <cell r="G359">
            <v>7645</v>
          </cell>
          <cell r="H359">
            <v>382.25</v>
          </cell>
          <cell r="I359">
            <v>31609</v>
          </cell>
          <cell r="J359">
            <v>1043097</v>
          </cell>
          <cell r="K359" t="str">
            <v>'[APUS aguas.xls]</v>
          </cell>
          <cell r="L359" t="str">
            <v>7.3.13</v>
          </cell>
        </row>
        <row r="360">
          <cell r="B360" t="str">
            <v>7.3.14</v>
          </cell>
          <cell r="C360" t="str">
            <v>1  1/2"</v>
          </cell>
          <cell r="D360" t="str">
            <v>Un</v>
          </cell>
          <cell r="E360">
            <v>70</v>
          </cell>
          <cell r="F360">
            <v>7690.15</v>
          </cell>
          <cell r="G360">
            <v>2730.36</v>
          </cell>
          <cell r="H360">
            <v>136.518</v>
          </cell>
          <cell r="I360">
            <v>10557</v>
          </cell>
          <cell r="J360">
            <v>738990</v>
          </cell>
          <cell r="K360" t="str">
            <v>'[APUS aguas.xls]</v>
          </cell>
          <cell r="L360" t="str">
            <v>7.3.14</v>
          </cell>
        </row>
        <row r="361">
          <cell r="B361" t="str">
            <v>7.3.15</v>
          </cell>
          <cell r="C361" t="str">
            <v>1"</v>
          </cell>
          <cell r="D361" t="str">
            <v>Un</v>
          </cell>
          <cell r="E361">
            <v>14</v>
          </cell>
          <cell r="F361">
            <v>3849.39</v>
          </cell>
          <cell r="G361">
            <v>1415.74</v>
          </cell>
          <cell r="H361">
            <v>70.787000000000006</v>
          </cell>
          <cell r="I361">
            <v>5336</v>
          </cell>
          <cell r="J361">
            <v>74704</v>
          </cell>
          <cell r="K361" t="str">
            <v>'[APUS aguas.xls]</v>
          </cell>
          <cell r="L361" t="str">
            <v>7.3.15</v>
          </cell>
        </row>
        <row r="362">
          <cell r="B362" t="str">
            <v>7.3.16</v>
          </cell>
          <cell r="C362" t="str">
            <v>3/4"</v>
          </cell>
          <cell r="D362" t="str">
            <v>Un</v>
          </cell>
          <cell r="E362">
            <v>0</v>
          </cell>
          <cell r="F362">
            <v>3849.39</v>
          </cell>
          <cell r="G362">
            <v>1415.74</v>
          </cell>
          <cell r="H362">
            <v>70.787000000000006</v>
          </cell>
          <cell r="I362">
            <v>5336</v>
          </cell>
          <cell r="J362">
            <v>0</v>
          </cell>
          <cell r="K362" t="str">
            <v>'[APUS aguas.xls]</v>
          </cell>
          <cell r="L362" t="str">
            <v>7.3.16</v>
          </cell>
        </row>
        <row r="363">
          <cell r="B363" t="str">
            <v>7.3.17</v>
          </cell>
          <cell r="C363" t="str">
            <v>1/2"</v>
          </cell>
          <cell r="D363" t="str">
            <v>Un</v>
          </cell>
          <cell r="E363">
            <v>11</v>
          </cell>
          <cell r="F363">
            <v>2760.1499999999996</v>
          </cell>
          <cell r="G363">
            <v>980.13</v>
          </cell>
          <cell r="H363">
            <v>49.006500000000003</v>
          </cell>
          <cell r="I363">
            <v>3789</v>
          </cell>
          <cell r="J363">
            <v>41679</v>
          </cell>
          <cell r="K363" t="str">
            <v>'[APUS aguas.xls]</v>
          </cell>
          <cell r="L363" t="str">
            <v>7.3.17</v>
          </cell>
        </row>
        <row r="364">
          <cell r="B364" t="str">
            <v>7.3.18</v>
          </cell>
          <cell r="C364" t="str">
            <v>Registro P/D tipo bola 2"</v>
          </cell>
          <cell r="D364" t="str">
            <v>Un</v>
          </cell>
          <cell r="E364">
            <v>1</v>
          </cell>
          <cell r="F364">
            <v>53360</v>
          </cell>
          <cell r="G364">
            <v>19112.5</v>
          </cell>
          <cell r="H364">
            <v>955.625</v>
          </cell>
          <cell r="I364">
            <v>73428</v>
          </cell>
          <cell r="J364">
            <v>73428</v>
          </cell>
          <cell r="K364" t="str">
            <v>'[APUS aguas.xls]</v>
          </cell>
          <cell r="L364" t="str">
            <v>7.3.18</v>
          </cell>
        </row>
        <row r="365">
          <cell r="B365" t="str">
            <v>7.3.19</v>
          </cell>
          <cell r="C365" t="str">
            <v>1  1/2"</v>
          </cell>
          <cell r="D365" t="str">
            <v>Un</v>
          </cell>
          <cell r="E365">
            <v>7</v>
          </cell>
          <cell r="F365">
            <v>33930</v>
          </cell>
          <cell r="G365">
            <v>12741.67</v>
          </cell>
          <cell r="H365">
            <v>637.08350000000007</v>
          </cell>
          <cell r="I365">
            <v>47309</v>
          </cell>
          <cell r="J365">
            <v>331163</v>
          </cell>
          <cell r="K365" t="str">
            <v>'[APUS aguas.xls]</v>
          </cell>
          <cell r="L365" t="str">
            <v>7.3.19</v>
          </cell>
        </row>
        <row r="366">
          <cell r="B366" t="str">
            <v>7.3.20</v>
          </cell>
          <cell r="C366" t="str">
            <v>1"</v>
          </cell>
          <cell r="D366" t="str">
            <v>Un</v>
          </cell>
          <cell r="E366">
            <v>2</v>
          </cell>
          <cell r="F366">
            <v>3062.4</v>
          </cell>
          <cell r="G366">
            <v>1194.53</v>
          </cell>
          <cell r="H366">
            <v>59.726500000000001</v>
          </cell>
          <cell r="I366">
            <v>4317</v>
          </cell>
          <cell r="J366">
            <v>8634</v>
          </cell>
          <cell r="K366" t="str">
            <v>'[APUS aguas.xls]</v>
          </cell>
          <cell r="L366" t="str">
            <v>7.3.20</v>
          </cell>
        </row>
        <row r="367">
          <cell r="B367" t="str">
            <v>7.3.21</v>
          </cell>
          <cell r="C367" t="str">
            <v>1/2"</v>
          </cell>
          <cell r="D367" t="str">
            <v>Un</v>
          </cell>
          <cell r="E367">
            <v>5</v>
          </cell>
          <cell r="F367">
            <v>9014.8700000000008</v>
          </cell>
          <cell r="G367">
            <v>2940.38</v>
          </cell>
          <cell r="H367">
            <v>147.01900000000001</v>
          </cell>
          <cell r="I367">
            <v>12102</v>
          </cell>
          <cell r="J367">
            <v>60510</v>
          </cell>
          <cell r="K367" t="str">
            <v>'[APUS aguas.xls]</v>
          </cell>
          <cell r="L367" t="str">
            <v>7.3.21</v>
          </cell>
        </row>
        <row r="368">
          <cell r="B368" t="str">
            <v>7.3.22</v>
          </cell>
          <cell r="C368" t="str">
            <v xml:space="preserve">Accesorios PVCP 1 1/4"     </v>
          </cell>
          <cell r="D368" t="str">
            <v>UN</v>
          </cell>
          <cell r="E368">
            <v>41</v>
          </cell>
          <cell r="F368">
            <v>2290.2399999999998</v>
          </cell>
          <cell r="G368">
            <v>2548.33</v>
          </cell>
          <cell r="H368">
            <v>127.4165</v>
          </cell>
          <cell r="I368">
            <v>4966</v>
          </cell>
          <cell r="J368">
            <v>203606</v>
          </cell>
          <cell r="K368" t="str">
            <v>'[APUS aguas.xls]</v>
          </cell>
          <cell r="L368" t="str">
            <v>7.3.22</v>
          </cell>
        </row>
        <row r="369">
          <cell r="B369" t="str">
            <v>7.3.23</v>
          </cell>
          <cell r="C369" t="str">
            <v>Registro de Bola 1 1/4"</v>
          </cell>
          <cell r="D369" t="str">
            <v>UN</v>
          </cell>
          <cell r="E369">
            <v>0</v>
          </cell>
          <cell r="F369">
            <v>28894.95</v>
          </cell>
          <cell r="G369">
            <v>3475</v>
          </cell>
          <cell r="H369">
            <v>173.75</v>
          </cell>
          <cell r="I369">
            <v>32544</v>
          </cell>
          <cell r="J369">
            <v>0</v>
          </cell>
          <cell r="K369" t="str">
            <v>'[APUS aguas.xls]</v>
          </cell>
          <cell r="L369" t="str">
            <v>7.3.23</v>
          </cell>
        </row>
        <row r="370">
          <cell r="B370" t="str">
            <v>7.3.24</v>
          </cell>
          <cell r="C370" t="str">
            <v>Llaves manguera 1/2"</v>
          </cell>
          <cell r="D370" t="str">
            <v>UN</v>
          </cell>
          <cell r="E370">
            <v>0</v>
          </cell>
          <cell r="F370">
            <v>6929.6</v>
          </cell>
          <cell r="G370">
            <v>4778.13</v>
          </cell>
          <cell r="H370">
            <v>238.90650000000002</v>
          </cell>
          <cell r="I370">
            <v>11947</v>
          </cell>
          <cell r="J370">
            <v>0</v>
          </cell>
          <cell r="K370" t="str">
            <v>'[APUS aguas.xls]</v>
          </cell>
          <cell r="L370" t="str">
            <v>7.3.24</v>
          </cell>
        </row>
        <row r="371">
          <cell r="B371" t="str">
            <v>7.3.25</v>
          </cell>
          <cell r="C371" t="str">
            <v>Reg. P/D Red. White ó Kitz 1 1/2"</v>
          </cell>
          <cell r="D371" t="str">
            <v>UN</v>
          </cell>
          <cell r="E371">
            <v>0</v>
          </cell>
          <cell r="F371">
            <v>59730.02</v>
          </cell>
          <cell r="G371">
            <v>4778.13</v>
          </cell>
          <cell r="H371">
            <v>238.90650000000002</v>
          </cell>
          <cell r="I371">
            <v>64747</v>
          </cell>
          <cell r="J371">
            <v>0</v>
          </cell>
          <cell r="K371" t="str">
            <v>'[APUS aguas.xls]</v>
          </cell>
          <cell r="L371" t="str">
            <v>7.3.25</v>
          </cell>
        </row>
        <row r="372">
          <cell r="B372" t="str">
            <v>7.3.26</v>
          </cell>
          <cell r="C372" t="str">
            <v>Tubería PVCP  1"</v>
          </cell>
          <cell r="D372" t="str">
            <v>UN</v>
          </cell>
          <cell r="E372">
            <v>0</v>
          </cell>
          <cell r="F372">
            <v>74095</v>
          </cell>
          <cell r="G372">
            <v>4778.13</v>
          </cell>
          <cell r="H372">
            <v>238.90650000000002</v>
          </cell>
          <cell r="I372">
            <v>79112</v>
          </cell>
          <cell r="J372">
            <v>0</v>
          </cell>
          <cell r="K372" t="str">
            <v>'[APUS aguas.xls]</v>
          </cell>
          <cell r="L372" t="str">
            <v>7.3.26</v>
          </cell>
        </row>
        <row r="373">
          <cell r="B373" t="str">
            <v>7.3.27</v>
          </cell>
          <cell r="C373" t="str">
            <v>Registro de bola 3/4"</v>
          </cell>
          <cell r="D373" t="str">
            <v>UN</v>
          </cell>
          <cell r="E373">
            <v>0</v>
          </cell>
          <cell r="F373">
            <v>15550.73</v>
          </cell>
          <cell r="G373">
            <v>4778.13</v>
          </cell>
          <cell r="H373">
            <v>238.90650000000002</v>
          </cell>
          <cell r="I373">
            <v>20568</v>
          </cell>
          <cell r="J373">
            <v>0</v>
          </cell>
          <cell r="K373" t="str">
            <v>'[APUS aguas.xls]</v>
          </cell>
          <cell r="L373" t="str">
            <v>7.3.27</v>
          </cell>
        </row>
        <row r="374">
          <cell r="B374" t="str">
            <v>7.4</v>
          </cell>
          <cell r="C374" t="str">
            <v>RED GENERAL AGUA FRIA- AGUA POTABLE</v>
          </cell>
          <cell r="E374">
            <v>0</v>
          </cell>
          <cell r="J374">
            <v>0</v>
          </cell>
        </row>
        <row r="375">
          <cell r="B375" t="str">
            <v>7.4.1</v>
          </cell>
          <cell r="C375" t="str">
            <v>Tuberia PVCP 2  1/2"</v>
          </cell>
          <cell r="D375" t="str">
            <v>Ml</v>
          </cell>
          <cell r="E375">
            <v>0</v>
          </cell>
          <cell r="F375">
            <v>4555.83</v>
          </cell>
          <cell r="G375">
            <v>1592.71</v>
          </cell>
          <cell r="H375">
            <v>79.635500000000008</v>
          </cell>
          <cell r="I375">
            <v>6228</v>
          </cell>
          <cell r="J375">
            <v>0</v>
          </cell>
          <cell r="K375" t="str">
            <v>'[APUS aguas.xls]</v>
          </cell>
          <cell r="L375" t="str">
            <v>7.4.1</v>
          </cell>
        </row>
        <row r="376">
          <cell r="B376" t="str">
            <v>7.4.2</v>
          </cell>
          <cell r="C376" t="str">
            <v>2"</v>
          </cell>
          <cell r="D376" t="str">
            <v>Ml</v>
          </cell>
          <cell r="E376">
            <v>0</v>
          </cell>
          <cell r="F376">
            <v>3949.67</v>
          </cell>
          <cell r="G376">
            <v>1415.74</v>
          </cell>
          <cell r="H376">
            <v>70.787000000000006</v>
          </cell>
          <cell r="I376">
            <v>5436</v>
          </cell>
          <cell r="J376">
            <v>0</v>
          </cell>
          <cell r="K376" t="str">
            <v>'[APUS aguas.xls]</v>
          </cell>
          <cell r="L376" t="str">
            <v>7.4.2</v>
          </cell>
        </row>
        <row r="377">
          <cell r="B377" t="str">
            <v>7.4.3</v>
          </cell>
          <cell r="C377" t="str">
            <v>1  1/4"</v>
          </cell>
          <cell r="D377" t="str">
            <v>Ml</v>
          </cell>
          <cell r="E377">
            <v>0</v>
          </cell>
          <cell r="F377">
            <v>9045.3799999999992</v>
          </cell>
          <cell r="G377">
            <v>3185.42</v>
          </cell>
          <cell r="H377">
            <v>159.27100000000002</v>
          </cell>
          <cell r="I377">
            <v>12390</v>
          </cell>
          <cell r="J377">
            <v>0</v>
          </cell>
          <cell r="K377" t="str">
            <v>'[APUS aguas.xls]</v>
          </cell>
          <cell r="L377" t="str">
            <v>7.4.3</v>
          </cell>
        </row>
        <row r="378">
          <cell r="B378" t="str">
            <v>7.4.4</v>
          </cell>
          <cell r="C378" t="str">
            <v>1"</v>
          </cell>
          <cell r="D378" t="str">
            <v>Ml</v>
          </cell>
          <cell r="E378">
            <v>0</v>
          </cell>
          <cell r="F378">
            <v>7686.09</v>
          </cell>
          <cell r="G378">
            <v>2730.36</v>
          </cell>
          <cell r="H378">
            <v>136.518</v>
          </cell>
          <cell r="I378">
            <v>10553</v>
          </cell>
          <cell r="J378">
            <v>0</v>
          </cell>
          <cell r="K378" t="str">
            <v>'[APUS aguas.xls]</v>
          </cell>
          <cell r="L378" t="str">
            <v>7.4.4</v>
          </cell>
        </row>
        <row r="379">
          <cell r="B379" t="str">
            <v>7.4.5</v>
          </cell>
          <cell r="C379" t="str">
            <v>3/4"</v>
          </cell>
          <cell r="D379" t="str">
            <v>Ml</v>
          </cell>
          <cell r="E379">
            <v>0</v>
          </cell>
          <cell r="F379">
            <v>4906.6099999999997</v>
          </cell>
          <cell r="G379">
            <v>1737.5</v>
          </cell>
          <cell r="H379">
            <v>86.875</v>
          </cell>
          <cell r="I379">
            <v>6731</v>
          </cell>
          <cell r="J379">
            <v>0</v>
          </cell>
          <cell r="K379" t="str">
            <v>'[APUS aguas.xls]</v>
          </cell>
          <cell r="L379" t="str">
            <v>7.4.5</v>
          </cell>
        </row>
        <row r="380">
          <cell r="B380" t="str">
            <v>7.4.6</v>
          </cell>
          <cell r="C380" t="str">
            <v>1/2"</v>
          </cell>
          <cell r="D380" t="str">
            <v>Ml</v>
          </cell>
          <cell r="E380">
            <v>0</v>
          </cell>
          <cell r="F380">
            <v>4379.2199999999993</v>
          </cell>
          <cell r="G380">
            <v>1529</v>
          </cell>
          <cell r="H380">
            <v>76.45</v>
          </cell>
          <cell r="I380">
            <v>5985</v>
          </cell>
          <cell r="J380">
            <v>0</v>
          </cell>
          <cell r="K380" t="str">
            <v>'[APUS aguas.xls]</v>
          </cell>
          <cell r="L380" t="str">
            <v>7.4.6</v>
          </cell>
        </row>
        <row r="381">
          <cell r="B381" t="str">
            <v>7.4.7</v>
          </cell>
          <cell r="C381" t="str">
            <v>Accesorios PVCP 2  1/2"</v>
          </cell>
          <cell r="D381" t="str">
            <v>Un</v>
          </cell>
          <cell r="E381">
            <v>0</v>
          </cell>
          <cell r="F381">
            <v>43267.44</v>
          </cell>
          <cell r="G381">
            <v>12741.67</v>
          </cell>
          <cell r="H381">
            <v>637.08350000000007</v>
          </cell>
          <cell r="I381">
            <v>56646</v>
          </cell>
          <cell r="J381">
            <v>0</v>
          </cell>
          <cell r="K381" t="str">
            <v>'[APUS aguas.xls]</v>
          </cell>
          <cell r="L381" t="str">
            <v>7.4.7</v>
          </cell>
        </row>
        <row r="382">
          <cell r="B382" t="str">
            <v>7.4.8</v>
          </cell>
          <cell r="C382" t="str">
            <v>2"</v>
          </cell>
          <cell r="D382" t="str">
            <v>Un</v>
          </cell>
          <cell r="E382">
            <v>0</v>
          </cell>
          <cell r="F382">
            <v>23582.15</v>
          </cell>
          <cell r="G382">
            <v>7645</v>
          </cell>
          <cell r="H382">
            <v>382.25</v>
          </cell>
          <cell r="I382">
            <v>31609</v>
          </cell>
          <cell r="J382">
            <v>0</v>
          </cell>
          <cell r="K382" t="str">
            <v>'[APUS aguas.xls]</v>
          </cell>
          <cell r="L382" t="str">
            <v>7.4.8</v>
          </cell>
        </row>
        <row r="383">
          <cell r="B383" t="str">
            <v>7.4.9</v>
          </cell>
          <cell r="C383" t="str">
            <v>1  1/4"</v>
          </cell>
          <cell r="D383" t="str">
            <v>Un</v>
          </cell>
          <cell r="E383">
            <v>0</v>
          </cell>
          <cell r="F383">
            <v>7818.2099999999991</v>
          </cell>
          <cell r="G383">
            <v>2389.06</v>
          </cell>
          <cell r="H383">
            <v>119.453</v>
          </cell>
          <cell r="I383">
            <v>10327</v>
          </cell>
          <cell r="J383">
            <v>0</v>
          </cell>
          <cell r="K383" t="str">
            <v>'[APUS aguas.xls]</v>
          </cell>
          <cell r="L383" t="str">
            <v>7.4.9</v>
          </cell>
        </row>
        <row r="384">
          <cell r="B384" t="str">
            <v>7.4.10</v>
          </cell>
          <cell r="C384" t="str">
            <v>1"</v>
          </cell>
          <cell r="D384" t="str">
            <v>Un</v>
          </cell>
          <cell r="E384">
            <v>94</v>
          </cell>
          <cell r="F384">
            <v>3849.39</v>
          </cell>
          <cell r="G384">
            <v>1415.74</v>
          </cell>
          <cell r="H384">
            <v>70.787000000000006</v>
          </cell>
          <cell r="I384">
            <v>5336</v>
          </cell>
          <cell r="J384">
            <v>501584</v>
          </cell>
          <cell r="K384" t="str">
            <v>'[APUS aguas.xls]</v>
          </cell>
          <cell r="L384" t="str">
            <v>7.4.10</v>
          </cell>
        </row>
        <row r="385">
          <cell r="B385" t="str">
            <v>7.4.11</v>
          </cell>
          <cell r="C385" t="str">
            <v>3/4"</v>
          </cell>
          <cell r="D385" t="str">
            <v>Un</v>
          </cell>
          <cell r="E385">
            <v>72</v>
          </cell>
          <cell r="F385">
            <v>3849.39</v>
          </cell>
          <cell r="G385">
            <v>1415.74</v>
          </cell>
          <cell r="H385">
            <v>70.787000000000006</v>
          </cell>
          <cell r="I385">
            <v>5336</v>
          </cell>
          <cell r="J385">
            <v>384192</v>
          </cell>
          <cell r="K385" t="str">
            <v>'[APUS aguas.xls]</v>
          </cell>
          <cell r="L385" t="str">
            <v>7.4.11</v>
          </cell>
        </row>
        <row r="386">
          <cell r="B386" t="str">
            <v>7.4.12</v>
          </cell>
          <cell r="C386" t="str">
            <v>1/2"</v>
          </cell>
          <cell r="D386" t="str">
            <v>Un</v>
          </cell>
          <cell r="E386">
            <v>112</v>
          </cell>
          <cell r="F386">
            <v>2760.1499999999996</v>
          </cell>
          <cell r="G386">
            <v>980.13</v>
          </cell>
          <cell r="H386">
            <v>49.006500000000003</v>
          </cell>
          <cell r="I386">
            <v>3789</v>
          </cell>
          <cell r="J386">
            <v>424368</v>
          </cell>
          <cell r="K386" t="str">
            <v>'[APUS aguas.xls]</v>
          </cell>
          <cell r="L386" t="str">
            <v>7.4.12</v>
          </cell>
        </row>
        <row r="387">
          <cell r="B387" t="str">
            <v>7.4.13</v>
          </cell>
          <cell r="C387" t="str">
            <v>Registro P/D tipo bola  1"</v>
          </cell>
          <cell r="D387" t="str">
            <v>Un</v>
          </cell>
          <cell r="E387">
            <v>0</v>
          </cell>
          <cell r="F387">
            <v>14790</v>
          </cell>
          <cell r="G387">
            <v>5460.71</v>
          </cell>
          <cell r="H387">
            <v>273.03550000000001</v>
          </cell>
          <cell r="I387">
            <v>20524</v>
          </cell>
          <cell r="J387">
            <v>0</v>
          </cell>
          <cell r="K387" t="str">
            <v>'[APUS aguas.xls]</v>
          </cell>
          <cell r="L387" t="str">
            <v>7.4.13</v>
          </cell>
        </row>
        <row r="388">
          <cell r="B388" t="str">
            <v>7.4.14</v>
          </cell>
          <cell r="C388" t="str">
            <v>3/4"</v>
          </cell>
          <cell r="D388" t="str">
            <v>Un</v>
          </cell>
          <cell r="E388">
            <v>16</v>
          </cell>
          <cell r="F388">
            <v>12794.61</v>
          </cell>
          <cell r="G388">
            <v>3822.5</v>
          </cell>
          <cell r="H388">
            <v>191.125</v>
          </cell>
          <cell r="I388">
            <v>16808</v>
          </cell>
          <cell r="J388">
            <v>268928</v>
          </cell>
          <cell r="K388" t="str">
            <v>'[APUS aguas.xls]</v>
          </cell>
          <cell r="L388" t="str">
            <v>7.4.14</v>
          </cell>
        </row>
        <row r="389">
          <cell r="B389" t="str">
            <v>7.4.15</v>
          </cell>
          <cell r="C389" t="str">
            <v>1/2"</v>
          </cell>
          <cell r="D389" t="str">
            <v>Un</v>
          </cell>
          <cell r="E389">
            <v>44</v>
          </cell>
          <cell r="F389">
            <v>9014.8700000000008</v>
          </cell>
          <cell r="G389">
            <v>2940.38</v>
          </cell>
          <cell r="H389">
            <v>147.01900000000001</v>
          </cell>
          <cell r="I389">
            <v>12102</v>
          </cell>
          <cell r="J389">
            <v>532488</v>
          </cell>
          <cell r="K389" t="str">
            <v>'[APUS aguas.xls]</v>
          </cell>
          <cell r="L389" t="str">
            <v>7.4.15</v>
          </cell>
        </row>
        <row r="390">
          <cell r="B390" t="str">
            <v>7.4.16</v>
          </cell>
          <cell r="C390" t="str">
            <v>Tuberia PVCP de 1 1/2"</v>
          </cell>
          <cell r="D390" t="str">
            <v>ML</v>
          </cell>
          <cell r="E390">
            <v>0</v>
          </cell>
          <cell r="F390">
            <v>3617.97</v>
          </cell>
          <cell r="G390">
            <v>1529</v>
          </cell>
          <cell r="H390">
            <v>76.45</v>
          </cell>
          <cell r="I390">
            <v>5223</v>
          </cell>
          <cell r="J390">
            <v>0</v>
          </cell>
          <cell r="K390" t="str">
            <v>'[APUS aguas.xls]</v>
          </cell>
          <cell r="L390" t="str">
            <v>7.4.16</v>
          </cell>
        </row>
        <row r="391">
          <cell r="B391" t="str">
            <v>7.4.17</v>
          </cell>
          <cell r="C391" t="str">
            <v>Accesorios PVCP de 1 1/2"</v>
          </cell>
          <cell r="D391" t="str">
            <v>UN</v>
          </cell>
          <cell r="E391">
            <v>0</v>
          </cell>
          <cell r="F391">
            <v>7349.1100000000006</v>
          </cell>
          <cell r="G391">
            <v>2389.06</v>
          </cell>
          <cell r="H391">
            <v>119.453</v>
          </cell>
          <cell r="I391">
            <v>9858</v>
          </cell>
          <cell r="J391">
            <v>0</v>
          </cell>
          <cell r="K391" t="str">
            <v>'[APUS aguas.xls]</v>
          </cell>
          <cell r="L391" t="str">
            <v>7.4.17</v>
          </cell>
        </row>
        <row r="392">
          <cell r="B392" t="str">
            <v>7.4.18</v>
          </cell>
          <cell r="C392" t="str">
            <v>Cheque 2"</v>
          </cell>
          <cell r="D392" t="str">
            <v>UN</v>
          </cell>
          <cell r="E392">
            <v>0</v>
          </cell>
          <cell r="F392">
            <v>141926</v>
          </cell>
          <cell r="G392">
            <v>3822.5</v>
          </cell>
          <cell r="H392">
            <v>191.125</v>
          </cell>
          <cell r="I392">
            <v>145940</v>
          </cell>
          <cell r="J392">
            <v>0</v>
          </cell>
          <cell r="K392" t="str">
            <v>'[APUS aguas.xls]</v>
          </cell>
          <cell r="L392" t="str">
            <v>7.4.18</v>
          </cell>
        </row>
        <row r="393">
          <cell r="B393" t="str">
            <v>7.5</v>
          </cell>
          <cell r="C393" t="str">
            <v>PUNTOS HIDRAULICOS AGUA FRIA</v>
          </cell>
          <cell r="E393">
            <v>0</v>
          </cell>
          <cell r="F393">
            <v>0</v>
          </cell>
          <cell r="G393">
            <v>0</v>
          </cell>
          <cell r="H393">
            <v>0</v>
          </cell>
          <cell r="I393">
            <v>0</v>
          </cell>
          <cell r="J393">
            <v>0</v>
          </cell>
        </row>
        <row r="394">
          <cell r="B394" t="str">
            <v>7.5.1</v>
          </cell>
          <cell r="C394" t="str">
            <v>Lavamanos</v>
          </cell>
          <cell r="D394" t="str">
            <v>Un</v>
          </cell>
          <cell r="E394">
            <v>0</v>
          </cell>
          <cell r="F394">
            <v>21726.329999999998</v>
          </cell>
          <cell r="G394">
            <v>7645</v>
          </cell>
          <cell r="H394">
            <v>382.25</v>
          </cell>
          <cell r="I394">
            <v>29754</v>
          </cell>
          <cell r="J394">
            <v>0</v>
          </cell>
          <cell r="K394" t="str">
            <v>'[APUS aguas.xls]</v>
          </cell>
          <cell r="L394" t="str">
            <v>7.5.1</v>
          </cell>
        </row>
        <row r="395">
          <cell r="B395" t="str">
            <v>7.5.2</v>
          </cell>
          <cell r="C395" t="str">
            <v>Sanitarios de fluxometro</v>
          </cell>
          <cell r="D395" t="str">
            <v>Un</v>
          </cell>
          <cell r="E395">
            <v>0</v>
          </cell>
          <cell r="F395">
            <v>21726.329999999998</v>
          </cell>
          <cell r="G395">
            <v>7645</v>
          </cell>
          <cell r="H395">
            <v>382.25</v>
          </cell>
          <cell r="I395">
            <v>29754</v>
          </cell>
          <cell r="J395">
            <v>0</v>
          </cell>
          <cell r="K395" t="str">
            <v>'[APUS aguas.xls]</v>
          </cell>
          <cell r="L395" t="str">
            <v>7.5.2</v>
          </cell>
        </row>
        <row r="396">
          <cell r="B396" t="str">
            <v>7.5.3</v>
          </cell>
          <cell r="C396" t="str">
            <v>Sanitarios de tanque</v>
          </cell>
          <cell r="D396" t="str">
            <v>Un</v>
          </cell>
          <cell r="E396">
            <v>0</v>
          </cell>
          <cell r="F396">
            <v>21726.329999999998</v>
          </cell>
          <cell r="G396">
            <v>7645</v>
          </cell>
          <cell r="H396">
            <v>382.25</v>
          </cell>
          <cell r="I396">
            <v>29754</v>
          </cell>
          <cell r="J396">
            <v>0</v>
          </cell>
          <cell r="K396" t="str">
            <v>'[APUS aguas.xls]</v>
          </cell>
          <cell r="L396" t="str">
            <v>7.5.3</v>
          </cell>
        </row>
        <row r="397">
          <cell r="B397" t="str">
            <v>7.5.4</v>
          </cell>
          <cell r="C397" t="str">
            <v>Orinales de fluxometro</v>
          </cell>
          <cell r="D397" t="str">
            <v>Un</v>
          </cell>
          <cell r="E397">
            <v>0</v>
          </cell>
          <cell r="F397">
            <v>21726.329999999998</v>
          </cell>
          <cell r="G397">
            <v>7645</v>
          </cell>
          <cell r="H397">
            <v>382.25</v>
          </cell>
          <cell r="I397">
            <v>29754</v>
          </cell>
          <cell r="J397">
            <v>0</v>
          </cell>
          <cell r="K397" t="str">
            <v>'[APUS aguas.xls]</v>
          </cell>
          <cell r="L397" t="str">
            <v>7.5.4</v>
          </cell>
        </row>
        <row r="398">
          <cell r="B398" t="str">
            <v>7.5.5</v>
          </cell>
          <cell r="C398" t="str">
            <v>Lavaplatos-pocetas laboratorios</v>
          </cell>
          <cell r="D398" t="str">
            <v>Un</v>
          </cell>
          <cell r="E398">
            <v>0</v>
          </cell>
          <cell r="F398">
            <v>21726.329999999998</v>
          </cell>
          <cell r="G398">
            <v>7645</v>
          </cell>
          <cell r="H398">
            <v>382.25</v>
          </cell>
          <cell r="I398">
            <v>29754</v>
          </cell>
          <cell r="J398">
            <v>0</v>
          </cell>
          <cell r="K398" t="str">
            <v>'[APUS aguas.xls]</v>
          </cell>
          <cell r="L398" t="str">
            <v>7.5.5</v>
          </cell>
        </row>
        <row r="399">
          <cell r="B399" t="str">
            <v>7.5.6</v>
          </cell>
          <cell r="C399" t="str">
            <v>Duchas</v>
          </cell>
          <cell r="D399" t="str">
            <v>Un</v>
          </cell>
          <cell r="E399">
            <v>0</v>
          </cell>
          <cell r="F399">
            <v>21726.329999999998</v>
          </cell>
          <cell r="G399">
            <v>7645</v>
          </cell>
          <cell r="H399">
            <v>382.25</v>
          </cell>
          <cell r="I399">
            <v>29754</v>
          </cell>
          <cell r="J399">
            <v>0</v>
          </cell>
          <cell r="K399" t="str">
            <v>'[APUS aguas.xls]</v>
          </cell>
          <cell r="L399" t="str">
            <v>7.5.6</v>
          </cell>
        </row>
        <row r="400">
          <cell r="B400" t="str">
            <v>7.5.7</v>
          </cell>
          <cell r="C400" t="str">
            <v>Posetas de aseo</v>
          </cell>
          <cell r="D400" t="str">
            <v>Un</v>
          </cell>
          <cell r="E400">
            <v>0</v>
          </cell>
          <cell r="F400">
            <v>21726.329999999998</v>
          </cell>
          <cell r="G400">
            <v>7645</v>
          </cell>
          <cell r="H400">
            <v>382.25</v>
          </cell>
          <cell r="I400">
            <v>29754</v>
          </cell>
          <cell r="J400">
            <v>0</v>
          </cell>
          <cell r="K400" t="str">
            <v>'[APUS aguas.xls]</v>
          </cell>
          <cell r="L400" t="str">
            <v>7.5.7</v>
          </cell>
        </row>
        <row r="401">
          <cell r="B401" t="str">
            <v>7.5.8</v>
          </cell>
          <cell r="C401" t="str">
            <v>Llaves de manguera</v>
          </cell>
          <cell r="D401" t="str">
            <v>Un</v>
          </cell>
          <cell r="E401">
            <v>0</v>
          </cell>
          <cell r="F401">
            <v>21726.329999999998</v>
          </cell>
          <cell r="G401">
            <v>7645</v>
          </cell>
          <cell r="H401">
            <v>382.25</v>
          </cell>
          <cell r="I401">
            <v>29754</v>
          </cell>
          <cell r="J401">
            <v>0</v>
          </cell>
          <cell r="K401" t="str">
            <v>'[APUS aguas.xls]</v>
          </cell>
          <cell r="L401" t="str">
            <v>7.5.8</v>
          </cell>
        </row>
        <row r="402">
          <cell r="B402" t="str">
            <v>7.5.9</v>
          </cell>
          <cell r="C402" t="str">
            <v>Dispensadores de agua (bebederos)</v>
          </cell>
          <cell r="D402" t="str">
            <v>Un</v>
          </cell>
          <cell r="E402">
            <v>6</v>
          </cell>
          <cell r="F402">
            <v>21726.329999999998</v>
          </cell>
          <cell r="G402">
            <v>7645</v>
          </cell>
          <cell r="H402">
            <v>382.25</v>
          </cell>
          <cell r="I402">
            <v>29754</v>
          </cell>
          <cell r="J402">
            <v>178524</v>
          </cell>
          <cell r="K402" t="str">
            <v>'[APUS aguas.xls]</v>
          </cell>
          <cell r="L402" t="str">
            <v>7.5.9</v>
          </cell>
        </row>
        <row r="403">
          <cell r="B403" t="str">
            <v>7.5.10</v>
          </cell>
          <cell r="C403" t="str">
            <v>Tapones copa HG  1/2"</v>
          </cell>
          <cell r="D403" t="str">
            <v>Un</v>
          </cell>
          <cell r="E403">
            <v>0</v>
          </cell>
          <cell r="F403">
            <v>450</v>
          </cell>
          <cell r="G403">
            <v>191.13</v>
          </cell>
          <cell r="H403">
            <v>9.5564999999999998</v>
          </cell>
          <cell r="I403">
            <v>651</v>
          </cell>
          <cell r="J403">
            <v>0</v>
          </cell>
          <cell r="K403" t="str">
            <v>'[APUS aguas.xls]</v>
          </cell>
          <cell r="L403" t="str">
            <v>7.5.10</v>
          </cell>
        </row>
        <row r="404">
          <cell r="B404" t="str">
            <v>7.5.11</v>
          </cell>
          <cell r="C404" t="str">
            <v>Tapones PVCP 1"</v>
          </cell>
          <cell r="D404" t="str">
            <v>Un</v>
          </cell>
          <cell r="E404">
            <v>145</v>
          </cell>
          <cell r="F404">
            <v>12725.43</v>
          </cell>
          <cell r="G404">
            <v>4778.13</v>
          </cell>
          <cell r="H404">
            <v>238.90650000000002</v>
          </cell>
          <cell r="I404">
            <v>17742</v>
          </cell>
          <cell r="J404">
            <v>2572590</v>
          </cell>
          <cell r="K404" t="str">
            <v>'[APUS aguas.xls]</v>
          </cell>
          <cell r="L404" t="str">
            <v>7.5.11</v>
          </cell>
        </row>
        <row r="405">
          <cell r="B405" t="str">
            <v>7.5.12</v>
          </cell>
          <cell r="C405" t="str">
            <v>1/2"</v>
          </cell>
          <cell r="D405" t="str">
            <v>Un</v>
          </cell>
          <cell r="E405">
            <v>0</v>
          </cell>
          <cell r="F405">
            <v>7355.93</v>
          </cell>
          <cell r="G405">
            <v>2548.33</v>
          </cell>
          <cell r="H405">
            <v>127.4165</v>
          </cell>
          <cell r="I405">
            <v>10032</v>
          </cell>
          <cell r="J405">
            <v>0</v>
          </cell>
          <cell r="K405" t="str">
            <v>'[APUS aguas.xls]</v>
          </cell>
          <cell r="L405" t="str">
            <v>7.5.12</v>
          </cell>
        </row>
        <row r="406">
          <cell r="B406" t="str">
            <v>7.5.13</v>
          </cell>
          <cell r="C406" t="str">
            <v>Camaras de aire PVCP  1"x 0.30 m</v>
          </cell>
          <cell r="D406" t="str">
            <v>Un</v>
          </cell>
          <cell r="E406">
            <v>145</v>
          </cell>
          <cell r="F406">
            <v>6247.62</v>
          </cell>
          <cell r="G406">
            <v>2123.61</v>
          </cell>
          <cell r="H406">
            <v>106.18050000000001</v>
          </cell>
          <cell r="I406">
            <v>8477</v>
          </cell>
          <cell r="J406">
            <v>1229165</v>
          </cell>
          <cell r="K406" t="str">
            <v>'[APUS aguas.xls]</v>
          </cell>
          <cell r="L406" t="str">
            <v>7.5.13</v>
          </cell>
        </row>
        <row r="407">
          <cell r="B407" t="str">
            <v>7.5.14</v>
          </cell>
          <cell r="C407" t="str">
            <v>PVCP 1/2" x 0.30 m</v>
          </cell>
          <cell r="D407" t="str">
            <v>Un</v>
          </cell>
          <cell r="E407">
            <v>0</v>
          </cell>
          <cell r="F407">
            <v>6597.01</v>
          </cell>
          <cell r="G407">
            <v>2248.5300000000002</v>
          </cell>
          <cell r="H407">
            <v>112.42650000000002</v>
          </cell>
          <cell r="I407">
            <v>8958</v>
          </cell>
          <cell r="J407">
            <v>0</v>
          </cell>
          <cell r="K407" t="str">
            <v>'[APUS aguas.xls]</v>
          </cell>
          <cell r="L407" t="str">
            <v>7.5.14</v>
          </cell>
        </row>
        <row r="408">
          <cell r="B408" t="str">
            <v>7.5.15</v>
          </cell>
          <cell r="C408" t="str">
            <v>HG  1/2" x 0.30 m</v>
          </cell>
          <cell r="D408" t="str">
            <v>Un</v>
          </cell>
          <cell r="E408">
            <v>0</v>
          </cell>
          <cell r="F408">
            <v>5890.92</v>
          </cell>
          <cell r="G408">
            <v>2123.61</v>
          </cell>
          <cell r="H408">
            <v>106.18050000000001</v>
          </cell>
          <cell r="I408">
            <v>8121</v>
          </cell>
          <cell r="J408">
            <v>0</v>
          </cell>
          <cell r="K408" t="str">
            <v>'[APUS aguas.xls]</v>
          </cell>
          <cell r="L408" t="str">
            <v>7.5.15</v>
          </cell>
        </row>
        <row r="409">
          <cell r="B409" t="str">
            <v>7.5.29</v>
          </cell>
          <cell r="C409" t="str">
            <v>Recámaras de aire PVCP 1/2"</v>
          </cell>
          <cell r="D409" t="str">
            <v>UN</v>
          </cell>
          <cell r="E409">
            <v>0</v>
          </cell>
          <cell r="F409">
            <v>6597.01</v>
          </cell>
          <cell r="G409">
            <v>2123.61</v>
          </cell>
          <cell r="H409">
            <v>106.18050000000001</v>
          </cell>
          <cell r="I409">
            <v>8827</v>
          </cell>
          <cell r="J409">
            <v>0</v>
          </cell>
          <cell r="K409" t="str">
            <v>'[APUS aguas.xls]</v>
          </cell>
          <cell r="L409" t="str">
            <v>7.5.29</v>
          </cell>
        </row>
        <row r="410">
          <cell r="B410" t="str">
            <v>7.5.30</v>
          </cell>
          <cell r="C410" t="str">
            <v>Recámaras HG 1"</v>
          </cell>
          <cell r="D410" t="str">
            <v>UN</v>
          </cell>
          <cell r="E410">
            <v>0</v>
          </cell>
          <cell r="F410">
            <v>9927.02</v>
          </cell>
          <cell r="G410">
            <v>2123.61</v>
          </cell>
          <cell r="H410">
            <v>106.18050000000001</v>
          </cell>
          <cell r="I410">
            <v>12157</v>
          </cell>
          <cell r="J410">
            <v>0</v>
          </cell>
          <cell r="K410" t="str">
            <v>'[APUS aguas.xls]</v>
          </cell>
          <cell r="L410" t="str">
            <v>7.5.30</v>
          </cell>
        </row>
        <row r="411">
          <cell r="B411" t="str">
            <v>7.5.31</v>
          </cell>
          <cell r="C411" t="str">
            <v>Tapones PVCP  1/2"</v>
          </cell>
          <cell r="D411" t="str">
            <v>UN</v>
          </cell>
          <cell r="E411">
            <v>0</v>
          </cell>
          <cell r="F411">
            <v>7412.17</v>
          </cell>
          <cell r="G411">
            <v>695</v>
          </cell>
          <cell r="H411">
            <v>34.75</v>
          </cell>
          <cell r="I411">
            <v>8142</v>
          </cell>
          <cell r="J411">
            <v>0</v>
          </cell>
          <cell r="K411" t="str">
            <v>'[APUS aguas.xls]</v>
          </cell>
          <cell r="L411" t="str">
            <v>7.5.31</v>
          </cell>
        </row>
        <row r="412">
          <cell r="B412" t="str">
            <v>7.5.32</v>
          </cell>
          <cell r="C412" t="str">
            <v>Tapones HG 1"</v>
          </cell>
          <cell r="D412" t="str">
            <v>UN</v>
          </cell>
          <cell r="E412">
            <v>0</v>
          </cell>
          <cell r="F412">
            <v>8878.41</v>
          </cell>
          <cell r="G412">
            <v>695</v>
          </cell>
          <cell r="H412">
            <v>34.75</v>
          </cell>
          <cell r="I412">
            <v>9608</v>
          </cell>
          <cell r="J412">
            <v>0</v>
          </cell>
          <cell r="K412" t="str">
            <v>'[APUS aguas.xls]</v>
          </cell>
          <cell r="L412" t="str">
            <v>7.5.32</v>
          </cell>
        </row>
        <row r="413">
          <cell r="B413" t="str">
            <v>7.5.16</v>
          </cell>
          <cell r="C413" t="str">
            <v>SALIDAS SANITARIAS</v>
          </cell>
          <cell r="E413">
            <v>0</v>
          </cell>
          <cell r="J413">
            <v>0</v>
          </cell>
          <cell r="K413" t="str">
            <v>'[APUS aguas.xls]</v>
          </cell>
          <cell r="L413" t="str">
            <v>7.5.16</v>
          </cell>
        </row>
        <row r="414">
          <cell r="B414" t="str">
            <v>7.5.17</v>
          </cell>
          <cell r="C414" t="str">
            <v>Lavamanos</v>
          </cell>
          <cell r="D414" t="str">
            <v>Un</v>
          </cell>
          <cell r="E414">
            <v>98</v>
          </cell>
          <cell r="F414">
            <v>67961.38</v>
          </cell>
          <cell r="G414">
            <v>19112.5</v>
          </cell>
          <cell r="H414">
            <v>955.625</v>
          </cell>
          <cell r="I414">
            <v>88030</v>
          </cell>
          <cell r="J414">
            <v>8626940</v>
          </cell>
          <cell r="K414" t="str">
            <v>'[APUS aguas.xls]</v>
          </cell>
          <cell r="L414" t="str">
            <v>7.5.17</v>
          </cell>
        </row>
        <row r="415">
          <cell r="B415" t="str">
            <v>7.5.18</v>
          </cell>
          <cell r="C415" t="str">
            <v>Sanitarios de fluxometro</v>
          </cell>
          <cell r="D415" t="str">
            <v>Un</v>
          </cell>
          <cell r="E415">
            <v>76</v>
          </cell>
          <cell r="F415">
            <v>81193.34</v>
          </cell>
          <cell r="G415">
            <v>25483.33</v>
          </cell>
          <cell r="H415">
            <v>1274.1665000000003</v>
          </cell>
          <cell r="I415">
            <v>107951</v>
          </cell>
          <cell r="J415">
            <v>8204276</v>
          </cell>
          <cell r="K415" t="str">
            <v>'[APUS aguas.xls]</v>
          </cell>
          <cell r="L415" t="str">
            <v>7.5.18</v>
          </cell>
        </row>
        <row r="416">
          <cell r="B416" t="str">
            <v>7.5.19</v>
          </cell>
          <cell r="C416" t="str">
            <v>Sanitarios de tanque</v>
          </cell>
          <cell r="D416" t="str">
            <v>Un</v>
          </cell>
          <cell r="E416">
            <v>12</v>
          </cell>
          <cell r="F416">
            <v>81193.34</v>
          </cell>
          <cell r="G416">
            <v>25483.33</v>
          </cell>
          <cell r="H416">
            <v>1274.1665000000003</v>
          </cell>
          <cell r="I416">
            <v>107951</v>
          </cell>
          <cell r="J416">
            <v>1295412</v>
          </cell>
          <cell r="K416" t="str">
            <v>'[APUS aguas.xls]</v>
          </cell>
          <cell r="L416" t="str">
            <v>7.5.19</v>
          </cell>
        </row>
        <row r="417">
          <cell r="B417" t="str">
            <v>7.5.20</v>
          </cell>
          <cell r="C417" t="str">
            <v>Orinales de fluxometro</v>
          </cell>
          <cell r="D417" t="str">
            <v>Un</v>
          </cell>
          <cell r="E417">
            <v>26</v>
          </cell>
          <cell r="F417">
            <v>67961.38</v>
          </cell>
          <cell r="G417">
            <v>19112.5</v>
          </cell>
          <cell r="H417">
            <v>955.625</v>
          </cell>
          <cell r="I417">
            <v>88030</v>
          </cell>
          <cell r="J417">
            <v>2288780</v>
          </cell>
          <cell r="K417" t="str">
            <v>'[APUS aguas.xls]</v>
          </cell>
          <cell r="L417" t="str">
            <v>7.5.20</v>
          </cell>
        </row>
        <row r="418">
          <cell r="B418" t="str">
            <v>7.5.21</v>
          </cell>
          <cell r="C418" t="str">
            <v>Lavaplatos-posetas laboratorios</v>
          </cell>
          <cell r="D418" t="str">
            <v>Un</v>
          </cell>
          <cell r="E418">
            <v>46</v>
          </cell>
          <cell r="F418">
            <v>67961.38</v>
          </cell>
          <cell r="G418">
            <v>19112.5</v>
          </cell>
          <cell r="H418">
            <v>955.625</v>
          </cell>
          <cell r="I418">
            <v>88030</v>
          </cell>
          <cell r="J418">
            <v>4049380</v>
          </cell>
          <cell r="K418" t="str">
            <v>'[APUS aguas.xls]</v>
          </cell>
          <cell r="L418" t="str">
            <v>7.5.21</v>
          </cell>
        </row>
        <row r="419">
          <cell r="B419" t="str">
            <v>7.5.22</v>
          </cell>
          <cell r="C419" t="str">
            <v>Duchas</v>
          </cell>
          <cell r="D419" t="str">
            <v>Un</v>
          </cell>
          <cell r="E419">
            <v>2</v>
          </cell>
          <cell r="F419">
            <v>31003.300000000003</v>
          </cell>
          <cell r="G419">
            <v>9556.25</v>
          </cell>
          <cell r="H419">
            <v>477.8125</v>
          </cell>
          <cell r="I419">
            <v>41037</v>
          </cell>
          <cell r="J419">
            <v>82074</v>
          </cell>
          <cell r="K419" t="str">
            <v>'[APUS aguas.xls]</v>
          </cell>
          <cell r="L419" t="str">
            <v>7.5.22</v>
          </cell>
        </row>
        <row r="420">
          <cell r="B420" t="str">
            <v>7.5.23</v>
          </cell>
          <cell r="C420" t="str">
            <v>Posetas de aseo</v>
          </cell>
          <cell r="D420" t="str">
            <v>Un</v>
          </cell>
          <cell r="E420">
            <v>12</v>
          </cell>
          <cell r="F420">
            <v>31003.300000000003</v>
          </cell>
          <cell r="G420">
            <v>9556.25</v>
          </cell>
          <cell r="H420">
            <v>477.8125</v>
          </cell>
          <cell r="I420">
            <v>41037</v>
          </cell>
          <cell r="J420">
            <v>492444</v>
          </cell>
          <cell r="K420" t="str">
            <v>'[APUS aguas.xls]</v>
          </cell>
          <cell r="L420" t="str">
            <v>7.5.23</v>
          </cell>
        </row>
        <row r="421">
          <cell r="B421" t="str">
            <v>7.5.24</v>
          </cell>
          <cell r="C421" t="str">
            <v>Dispensadores de agua (bebederos)</v>
          </cell>
          <cell r="D421" t="str">
            <v>Un</v>
          </cell>
          <cell r="E421">
            <v>6</v>
          </cell>
          <cell r="F421">
            <v>67961.38</v>
          </cell>
          <cell r="G421">
            <v>19112.5</v>
          </cell>
          <cell r="H421">
            <v>955.625</v>
          </cell>
          <cell r="I421">
            <v>88030</v>
          </cell>
          <cell r="J421">
            <v>528180</v>
          </cell>
          <cell r="K421" t="str">
            <v>'[APUS aguas.xls]</v>
          </cell>
          <cell r="L421" t="str">
            <v>7.5.24</v>
          </cell>
        </row>
        <row r="422">
          <cell r="B422" t="str">
            <v>7.5.25</v>
          </cell>
          <cell r="C422" t="str">
            <v>Sifones de aseo</v>
          </cell>
          <cell r="D422" t="str">
            <v>Un</v>
          </cell>
          <cell r="E422">
            <v>86</v>
          </cell>
          <cell r="F422">
            <v>31003.300000000003</v>
          </cell>
          <cell r="G422">
            <v>9556.25</v>
          </cell>
          <cell r="H422">
            <v>477.8125</v>
          </cell>
          <cell r="I422">
            <v>41037</v>
          </cell>
          <cell r="J422">
            <v>3529182</v>
          </cell>
          <cell r="K422" t="str">
            <v>'[APUS aguas.xls]</v>
          </cell>
          <cell r="L422" t="str">
            <v>7.5.25</v>
          </cell>
        </row>
        <row r="423">
          <cell r="B423" t="str">
            <v>7.5.26</v>
          </cell>
          <cell r="C423" t="str">
            <v>Tapones PVCS 2"</v>
          </cell>
          <cell r="D423" t="str">
            <v>Un</v>
          </cell>
          <cell r="E423">
            <v>205</v>
          </cell>
          <cell r="F423">
            <v>791.12</v>
          </cell>
          <cell r="G423">
            <v>152.9</v>
          </cell>
          <cell r="H423">
            <v>7.6450000000000005</v>
          </cell>
          <cell r="I423">
            <v>952</v>
          </cell>
          <cell r="J423">
            <v>195160</v>
          </cell>
          <cell r="K423" t="str">
            <v>'[APUS aguas.xls]</v>
          </cell>
          <cell r="L423" t="str">
            <v>7.5.26</v>
          </cell>
        </row>
        <row r="424">
          <cell r="B424" t="str">
            <v>7.5.27</v>
          </cell>
          <cell r="C424" t="str">
            <v>3"</v>
          </cell>
          <cell r="D424" t="str">
            <v>Un</v>
          </cell>
          <cell r="E424">
            <v>0</v>
          </cell>
          <cell r="F424">
            <v>1002.24</v>
          </cell>
          <cell r="G424">
            <v>254.83</v>
          </cell>
          <cell r="H424">
            <v>12.741500000000002</v>
          </cell>
          <cell r="I424">
            <v>1270</v>
          </cell>
          <cell r="J424">
            <v>0</v>
          </cell>
          <cell r="K424" t="str">
            <v>'[APUS aguas.xls]</v>
          </cell>
          <cell r="L424" t="str">
            <v>7.5.27</v>
          </cell>
        </row>
        <row r="425">
          <cell r="B425" t="str">
            <v>7.5.28</v>
          </cell>
          <cell r="C425" t="str">
            <v>4"</v>
          </cell>
          <cell r="D425" t="str">
            <v>Un</v>
          </cell>
          <cell r="E425">
            <v>0</v>
          </cell>
          <cell r="F425">
            <v>8159.21</v>
          </cell>
          <cell r="G425">
            <v>695</v>
          </cell>
          <cell r="H425">
            <v>34.75</v>
          </cell>
          <cell r="I425">
            <v>8889</v>
          </cell>
          <cell r="J425">
            <v>0</v>
          </cell>
          <cell r="K425" t="str">
            <v>'[APUS aguas.xls]</v>
          </cell>
          <cell r="L425" t="str">
            <v>7.5.28</v>
          </cell>
        </row>
        <row r="426">
          <cell r="B426" t="str">
            <v>7.5.33</v>
          </cell>
          <cell r="C426" t="str">
            <v>Sifón de piso 2"</v>
          </cell>
          <cell r="D426" t="str">
            <v>UN</v>
          </cell>
          <cell r="E426">
            <v>0</v>
          </cell>
          <cell r="F426">
            <v>6597.01</v>
          </cell>
          <cell r="G426">
            <v>2123.61</v>
          </cell>
          <cell r="H426">
            <v>106.18050000000001</v>
          </cell>
          <cell r="I426">
            <v>8827</v>
          </cell>
          <cell r="J426">
            <v>0</v>
          </cell>
          <cell r="K426" t="str">
            <v>'[APUS aguas.xls]</v>
          </cell>
          <cell r="L426" t="str">
            <v>7.5.33</v>
          </cell>
        </row>
        <row r="427">
          <cell r="B427" t="str">
            <v>7.5.34</v>
          </cell>
          <cell r="C427" t="str">
            <v>Sifón de piso 3"</v>
          </cell>
          <cell r="D427" t="str">
            <v>UN</v>
          </cell>
          <cell r="E427">
            <v>0</v>
          </cell>
          <cell r="F427">
            <v>9927.02</v>
          </cell>
          <cell r="G427">
            <v>2123.61</v>
          </cell>
          <cell r="H427">
            <v>106.18050000000001</v>
          </cell>
          <cell r="I427">
            <v>12157</v>
          </cell>
          <cell r="J427">
            <v>0</v>
          </cell>
          <cell r="K427" t="str">
            <v>'[APUS aguas.xls]</v>
          </cell>
          <cell r="L427" t="str">
            <v>7.5.34</v>
          </cell>
        </row>
        <row r="428">
          <cell r="B428" t="str">
            <v>7.6</v>
          </cell>
          <cell r="C428" t="str">
            <v>BAJANTES, VENTILACIONES Y REVENTILACIONES AN</v>
          </cell>
          <cell r="E428">
            <v>0</v>
          </cell>
          <cell r="J428">
            <v>0</v>
          </cell>
        </row>
        <row r="429">
          <cell r="B429" t="str">
            <v>7.6.1</v>
          </cell>
          <cell r="C429" t="str">
            <v>Tuberias PVCS 4"</v>
          </cell>
          <cell r="D429" t="str">
            <v>Ml</v>
          </cell>
          <cell r="E429">
            <v>34</v>
          </cell>
          <cell r="F429">
            <v>42443.869999999995</v>
          </cell>
          <cell r="G429">
            <v>12741.67</v>
          </cell>
          <cell r="H429">
            <v>637.08350000000007</v>
          </cell>
          <cell r="I429">
            <v>55823</v>
          </cell>
          <cell r="J429">
            <v>1897982</v>
          </cell>
          <cell r="K429" t="str">
            <v>'[APUS aguas.xls]</v>
          </cell>
          <cell r="L429" t="str">
            <v>7.6.1</v>
          </cell>
        </row>
        <row r="430">
          <cell r="B430" t="str">
            <v>7.6.2</v>
          </cell>
          <cell r="C430" t="str">
            <v>3"</v>
          </cell>
          <cell r="D430" t="str">
            <v>Ml</v>
          </cell>
          <cell r="E430">
            <v>15</v>
          </cell>
          <cell r="F430">
            <v>32404.1</v>
          </cell>
          <cell r="G430">
            <v>10921.43</v>
          </cell>
          <cell r="H430">
            <v>546.07150000000001</v>
          </cell>
          <cell r="I430">
            <v>43872</v>
          </cell>
          <cell r="J430">
            <v>658080</v>
          </cell>
          <cell r="K430" t="str">
            <v>'[APUS aguas.xls]</v>
          </cell>
          <cell r="L430" t="str">
            <v>7.6.2</v>
          </cell>
        </row>
        <row r="431">
          <cell r="B431" t="str">
            <v>7.6.3</v>
          </cell>
          <cell r="C431" t="str">
            <v>Accesorios PVCS 4"</v>
          </cell>
          <cell r="D431" t="str">
            <v>Un</v>
          </cell>
          <cell r="E431">
            <v>16</v>
          </cell>
          <cell r="F431">
            <v>18800.39</v>
          </cell>
          <cell r="G431">
            <v>4247.22</v>
          </cell>
          <cell r="H431">
            <v>212.36100000000002</v>
          </cell>
          <cell r="I431">
            <v>23260</v>
          </cell>
          <cell r="J431">
            <v>372160</v>
          </cell>
          <cell r="K431" t="str">
            <v>'[APUS aguas.xls]</v>
          </cell>
          <cell r="L431" t="str">
            <v>7.6.3</v>
          </cell>
        </row>
        <row r="432">
          <cell r="B432" t="str">
            <v>7.6.4</v>
          </cell>
          <cell r="C432" t="str">
            <v>3"</v>
          </cell>
          <cell r="D432" t="str">
            <v>Un</v>
          </cell>
          <cell r="E432">
            <v>8</v>
          </cell>
          <cell r="F432" t="e">
            <v>#REF!</v>
          </cell>
          <cell r="G432" t="e">
            <v>#REF!</v>
          </cell>
          <cell r="H432" t="e">
            <v>#REF!</v>
          </cell>
          <cell r="I432" t="e">
            <v>#REF!</v>
          </cell>
          <cell r="J432">
            <v>0</v>
          </cell>
          <cell r="K432" t="str">
            <v>'[APUS aguas.xls]</v>
          </cell>
          <cell r="L432" t="str">
            <v>7.6.4</v>
          </cell>
        </row>
        <row r="433">
          <cell r="B433" t="str">
            <v>7.6.5</v>
          </cell>
          <cell r="C433" t="str">
            <v>2"</v>
          </cell>
          <cell r="D433" t="str">
            <v>Un</v>
          </cell>
          <cell r="E433">
            <v>8</v>
          </cell>
          <cell r="F433">
            <v>3875.24</v>
          </cell>
          <cell r="G433">
            <v>1529</v>
          </cell>
          <cell r="H433">
            <v>76.45</v>
          </cell>
          <cell r="I433">
            <v>5481</v>
          </cell>
          <cell r="J433">
            <v>43848</v>
          </cell>
          <cell r="K433" t="str">
            <v>'[APUS aguas.xls]</v>
          </cell>
          <cell r="L433" t="str">
            <v>7.6.5</v>
          </cell>
        </row>
        <row r="434">
          <cell r="B434" t="str">
            <v>7.6.6</v>
          </cell>
          <cell r="C434" t="str">
            <v>Tuberia PVCL 3"</v>
          </cell>
          <cell r="D434" t="str">
            <v>Ml</v>
          </cell>
          <cell r="E434">
            <v>173</v>
          </cell>
          <cell r="F434">
            <v>26590.579999999998</v>
          </cell>
          <cell r="G434">
            <v>10921.43</v>
          </cell>
          <cell r="H434">
            <v>546.07150000000001</v>
          </cell>
          <cell r="I434">
            <v>38058</v>
          </cell>
          <cell r="J434">
            <v>6584034</v>
          </cell>
          <cell r="K434" t="str">
            <v>'[APUS aguas.xls]</v>
          </cell>
          <cell r="L434" t="str">
            <v>7.6.6</v>
          </cell>
        </row>
        <row r="435">
          <cell r="B435" t="str">
            <v>7.6.7</v>
          </cell>
          <cell r="C435" t="str">
            <v>2'</v>
          </cell>
          <cell r="D435" t="str">
            <v>Ml</v>
          </cell>
          <cell r="E435">
            <v>22</v>
          </cell>
          <cell r="F435">
            <v>17627.009999999998</v>
          </cell>
          <cell r="G435">
            <v>10921.43</v>
          </cell>
          <cell r="H435">
            <v>546.07150000000001</v>
          </cell>
          <cell r="I435">
            <v>29095</v>
          </cell>
          <cell r="J435">
            <v>640090</v>
          </cell>
          <cell r="K435" t="str">
            <v>'[APUS aguas.xls]</v>
          </cell>
          <cell r="L435" t="str">
            <v>7.6.7</v>
          </cell>
        </row>
        <row r="436">
          <cell r="B436" t="str">
            <v>7.6.8</v>
          </cell>
          <cell r="C436" t="str">
            <v>Juntas de expansion PVCS 4"</v>
          </cell>
          <cell r="D436" t="str">
            <v>Un</v>
          </cell>
          <cell r="E436">
            <v>0</v>
          </cell>
          <cell r="F436">
            <v>3566.81</v>
          </cell>
          <cell r="G436">
            <v>10921.43</v>
          </cell>
          <cell r="H436">
            <v>546.07150000000001</v>
          </cell>
          <cell r="I436">
            <v>15034</v>
          </cell>
          <cell r="J436">
            <v>0</v>
          </cell>
          <cell r="K436" t="str">
            <v>'[APUS aguas.xls]</v>
          </cell>
          <cell r="L436" t="str">
            <v>7.6.8</v>
          </cell>
        </row>
        <row r="437">
          <cell r="B437" t="str">
            <v>7.6.9</v>
          </cell>
          <cell r="C437" t="str">
            <v>3'</v>
          </cell>
          <cell r="D437" t="str">
            <v>Un</v>
          </cell>
          <cell r="E437">
            <v>0</v>
          </cell>
          <cell r="F437">
            <v>18348.689999999995</v>
          </cell>
          <cell r="G437">
            <v>10921.43</v>
          </cell>
          <cell r="H437">
            <v>546.07150000000001</v>
          </cell>
          <cell r="I437">
            <v>29816</v>
          </cell>
          <cell r="J437">
            <v>0</v>
          </cell>
          <cell r="K437" t="str">
            <v>'[APUS aguas.xls]</v>
          </cell>
          <cell r="L437" t="str">
            <v>7.6.9</v>
          </cell>
        </row>
        <row r="438">
          <cell r="B438" t="str">
            <v>7.6.10</v>
          </cell>
          <cell r="C438" t="str">
            <v>TUBERIA PVCL 4"</v>
          </cell>
          <cell r="D438" t="str">
            <v>ML</v>
          </cell>
          <cell r="E438">
            <v>0</v>
          </cell>
          <cell r="F438">
            <v>0</v>
          </cell>
          <cell r="G438">
            <v>10921.43</v>
          </cell>
          <cell r="H438">
            <v>546.07150000000001</v>
          </cell>
          <cell r="I438">
            <v>11468</v>
          </cell>
          <cell r="J438">
            <v>0</v>
          </cell>
          <cell r="K438" t="str">
            <v>'[APUS aguas.xls]</v>
          </cell>
          <cell r="L438" t="str">
            <v>7.6.10</v>
          </cell>
        </row>
        <row r="439">
          <cell r="B439" t="str">
            <v>7.7</v>
          </cell>
          <cell r="C439" t="str">
            <v>RAMALES Y BAJANTES DE AGUAS LLUVIAS</v>
          </cell>
          <cell r="E439">
            <v>0</v>
          </cell>
          <cell r="J439">
            <v>0</v>
          </cell>
        </row>
        <row r="440">
          <cell r="B440" t="str">
            <v>7.7.1</v>
          </cell>
          <cell r="C440" t="str">
            <v>Tuberias PVCS 4"</v>
          </cell>
          <cell r="D440" t="str">
            <v>Ml</v>
          </cell>
          <cell r="E440">
            <v>0</v>
          </cell>
          <cell r="F440">
            <v>42443.869999999995</v>
          </cell>
          <cell r="G440">
            <v>12741.67</v>
          </cell>
          <cell r="H440">
            <v>637.08350000000007</v>
          </cell>
          <cell r="I440">
            <v>55823</v>
          </cell>
          <cell r="J440">
            <v>0</v>
          </cell>
          <cell r="K440" t="str">
            <v>'[APUS aguas.xls]</v>
          </cell>
          <cell r="L440" t="str">
            <v>7.7.1</v>
          </cell>
        </row>
        <row r="441">
          <cell r="B441" t="str">
            <v>7.7.2</v>
          </cell>
          <cell r="C441" t="str">
            <v>3"</v>
          </cell>
          <cell r="D441" t="str">
            <v>Ml</v>
          </cell>
          <cell r="E441">
            <v>0</v>
          </cell>
          <cell r="F441">
            <v>32404.1</v>
          </cell>
          <cell r="G441">
            <v>10921.43</v>
          </cell>
          <cell r="H441">
            <v>546.07150000000001</v>
          </cell>
          <cell r="I441">
            <v>43872</v>
          </cell>
          <cell r="J441">
            <v>0</v>
          </cell>
          <cell r="K441" t="str">
            <v>'[APUS aguas.xls]</v>
          </cell>
          <cell r="L441" t="str">
            <v>7.7.2</v>
          </cell>
        </row>
        <row r="442">
          <cell r="B442" t="str">
            <v>7.8</v>
          </cell>
          <cell r="C442" t="str">
            <v>RAMALES  Y BAJANTES DE AGUAS LLUVIAS</v>
          </cell>
          <cell r="E442">
            <v>0</v>
          </cell>
          <cell r="J442">
            <v>0</v>
          </cell>
        </row>
        <row r="443">
          <cell r="B443" t="str">
            <v>7.8.1</v>
          </cell>
          <cell r="C443" t="str">
            <v>Tuberias PVCS 4"</v>
          </cell>
          <cell r="D443" t="str">
            <v>Ml</v>
          </cell>
          <cell r="E443">
            <v>0</v>
          </cell>
          <cell r="F443">
            <v>42443.869999999995</v>
          </cell>
          <cell r="G443">
            <v>12741.67</v>
          </cell>
          <cell r="H443">
            <v>637.08350000000007</v>
          </cell>
          <cell r="I443">
            <v>55823</v>
          </cell>
          <cell r="J443">
            <v>0</v>
          </cell>
          <cell r="K443" t="str">
            <v>'[APUS aguas.xls]</v>
          </cell>
          <cell r="L443" t="str">
            <v>7.8.1</v>
          </cell>
        </row>
        <row r="444">
          <cell r="B444" t="str">
            <v>7.8.2</v>
          </cell>
          <cell r="C444" t="str">
            <v>3"</v>
          </cell>
          <cell r="D444" t="str">
            <v>Ml</v>
          </cell>
          <cell r="E444">
            <v>0</v>
          </cell>
          <cell r="F444">
            <v>32404.1</v>
          </cell>
          <cell r="G444">
            <v>10921.43</v>
          </cell>
          <cell r="H444">
            <v>546.07150000000001</v>
          </cell>
          <cell r="I444">
            <v>43872</v>
          </cell>
          <cell r="J444">
            <v>0</v>
          </cell>
          <cell r="K444" t="str">
            <v>'[APUS aguas.xls]</v>
          </cell>
          <cell r="L444" t="str">
            <v>7.8.2</v>
          </cell>
        </row>
        <row r="445">
          <cell r="B445" t="str">
            <v>7.8.3</v>
          </cell>
          <cell r="C445" t="str">
            <v>Accesorios PVCS 4"</v>
          </cell>
          <cell r="D445" t="str">
            <v>Un</v>
          </cell>
          <cell r="E445">
            <v>109</v>
          </cell>
          <cell r="F445">
            <v>18800.39</v>
          </cell>
          <cell r="G445">
            <v>4247.22</v>
          </cell>
          <cell r="H445">
            <v>212.36100000000002</v>
          </cell>
          <cell r="I445">
            <v>23260</v>
          </cell>
          <cell r="J445">
            <v>2535340</v>
          </cell>
          <cell r="K445" t="str">
            <v>'[APUS aguas.xls]</v>
          </cell>
          <cell r="L445" t="str">
            <v>7.8.3</v>
          </cell>
        </row>
        <row r="446">
          <cell r="B446" t="str">
            <v>7.8.4</v>
          </cell>
          <cell r="C446" t="str">
            <v>3"</v>
          </cell>
          <cell r="D446" t="str">
            <v>Un</v>
          </cell>
          <cell r="E446">
            <v>51</v>
          </cell>
          <cell r="F446" t="e">
            <v>#REF!</v>
          </cell>
          <cell r="G446" t="e">
            <v>#REF!</v>
          </cell>
          <cell r="H446" t="e">
            <v>#REF!</v>
          </cell>
          <cell r="I446" t="e">
            <v>#REF!</v>
          </cell>
          <cell r="J446">
            <v>0</v>
          </cell>
          <cell r="K446" t="str">
            <v>'[APUS aguas.xls]</v>
          </cell>
          <cell r="L446" t="str">
            <v>7.8.4</v>
          </cell>
        </row>
        <row r="447">
          <cell r="B447" t="str">
            <v>7.8.5</v>
          </cell>
          <cell r="C447" t="str">
            <v>Juntas de expancion PVCS 3''</v>
          </cell>
          <cell r="D447" t="str">
            <v>Un</v>
          </cell>
          <cell r="E447">
            <v>0</v>
          </cell>
          <cell r="F447">
            <v>3566.81</v>
          </cell>
          <cell r="G447">
            <v>10921.43</v>
          </cell>
          <cell r="H447">
            <v>546.07150000000001</v>
          </cell>
          <cell r="I447">
            <v>15034</v>
          </cell>
          <cell r="J447">
            <v>0</v>
          </cell>
          <cell r="K447" t="str">
            <v>'[APUS aguas.xls]</v>
          </cell>
          <cell r="L447" t="str">
            <v>7.8.5</v>
          </cell>
        </row>
        <row r="448">
          <cell r="B448" t="str">
            <v>7.8.6</v>
          </cell>
          <cell r="C448" t="str">
            <v>4"</v>
          </cell>
          <cell r="D448" t="str">
            <v>Un</v>
          </cell>
          <cell r="E448">
            <v>0</v>
          </cell>
          <cell r="F448">
            <v>18348.689999999995</v>
          </cell>
          <cell r="G448">
            <v>10921.43</v>
          </cell>
          <cell r="H448">
            <v>546.07150000000001</v>
          </cell>
          <cell r="I448">
            <v>29816</v>
          </cell>
          <cell r="J448">
            <v>0</v>
          </cell>
          <cell r="K448" t="str">
            <v>'[APUS aguas.xls]</v>
          </cell>
          <cell r="L448" t="str">
            <v>7.8.6</v>
          </cell>
        </row>
        <row r="449">
          <cell r="B449" t="str">
            <v>7.8.7</v>
          </cell>
          <cell r="C449" t="str">
            <v>Canal en lamina galvanizada</v>
          </cell>
          <cell r="E449">
            <v>0</v>
          </cell>
          <cell r="J449">
            <v>0</v>
          </cell>
          <cell r="K449" t="str">
            <v>'[APUS aguas.xls]</v>
          </cell>
          <cell r="L449" t="str">
            <v>7.8.7</v>
          </cell>
        </row>
        <row r="450">
          <cell r="B450" t="str">
            <v>7.8.8</v>
          </cell>
          <cell r="C450" t="str">
            <v>De  0.68 m de desarrollo</v>
          </cell>
          <cell r="D450" t="str">
            <v>Ml</v>
          </cell>
          <cell r="E450">
            <v>0</v>
          </cell>
          <cell r="F450">
            <v>0</v>
          </cell>
          <cell r="G450">
            <v>10921.43</v>
          </cell>
          <cell r="H450">
            <v>546.07150000000001</v>
          </cell>
          <cell r="I450">
            <v>11468</v>
          </cell>
          <cell r="J450">
            <v>0</v>
          </cell>
          <cell r="K450" t="str">
            <v>'[APUS aguas.xls]</v>
          </cell>
          <cell r="L450" t="str">
            <v>7.8.8</v>
          </cell>
        </row>
        <row r="451">
          <cell r="B451" t="str">
            <v>7.8.9</v>
          </cell>
          <cell r="C451" t="str">
            <v>De 0.90 m de desarrollo</v>
          </cell>
          <cell r="D451" t="str">
            <v>Ml</v>
          </cell>
          <cell r="E451">
            <v>0</v>
          </cell>
          <cell r="F451">
            <v>16704</v>
          </cell>
          <cell r="G451">
            <v>5460.71</v>
          </cell>
          <cell r="H451">
            <v>273.03550000000001</v>
          </cell>
          <cell r="I451">
            <v>22438</v>
          </cell>
          <cell r="J451">
            <v>0</v>
          </cell>
          <cell r="K451" t="str">
            <v>'[APUS aguas.xls]</v>
          </cell>
          <cell r="L451" t="str">
            <v>7.8.9</v>
          </cell>
        </row>
        <row r="452">
          <cell r="B452" t="str">
            <v>7.8.10</v>
          </cell>
          <cell r="C452" t="str">
            <v>Tragantes en bronce 6"x 4"</v>
          </cell>
          <cell r="D452" t="str">
            <v>Un</v>
          </cell>
          <cell r="E452">
            <v>0</v>
          </cell>
          <cell r="F452">
            <v>4353.4799999999996</v>
          </cell>
          <cell r="G452">
            <v>1529</v>
          </cell>
          <cell r="H452">
            <v>76.45</v>
          </cell>
          <cell r="I452">
            <v>5959</v>
          </cell>
          <cell r="J452">
            <v>0</v>
          </cell>
          <cell r="K452" t="str">
            <v>'[APUS aguas.xls]</v>
          </cell>
          <cell r="L452" t="str">
            <v>7.8.10</v>
          </cell>
        </row>
        <row r="453">
          <cell r="B453" t="str">
            <v>7.8.11</v>
          </cell>
          <cell r="C453" t="str">
            <v>4" x 3"</v>
          </cell>
          <cell r="D453" t="str">
            <v>Un</v>
          </cell>
          <cell r="E453">
            <v>0</v>
          </cell>
          <cell r="F453">
            <v>3935.88</v>
          </cell>
          <cell r="G453">
            <v>1365.18</v>
          </cell>
          <cell r="H453">
            <v>68.259</v>
          </cell>
          <cell r="I453">
            <v>5369</v>
          </cell>
          <cell r="J453">
            <v>0</v>
          </cell>
          <cell r="K453" t="str">
            <v>'[APUS aguas.xls]</v>
          </cell>
          <cell r="L453" t="str">
            <v>7.8.11</v>
          </cell>
        </row>
        <row r="454">
          <cell r="B454" t="str">
            <v>7.8.12</v>
          </cell>
          <cell r="C454" t="str">
            <v>Rejillas de 4"x 3"</v>
          </cell>
          <cell r="D454" t="str">
            <v>Un</v>
          </cell>
          <cell r="E454">
            <v>0</v>
          </cell>
          <cell r="F454">
            <v>3364</v>
          </cell>
          <cell r="G454">
            <v>1194.53</v>
          </cell>
          <cell r="H454">
            <v>59.726500000000001</v>
          </cell>
          <cell r="I454">
            <v>4618</v>
          </cell>
          <cell r="J454">
            <v>0</v>
          </cell>
          <cell r="K454" t="str">
            <v>'[APUS aguas.xls]</v>
          </cell>
          <cell r="L454" t="str">
            <v>7.8.12</v>
          </cell>
        </row>
        <row r="455">
          <cell r="B455" t="str">
            <v>7.8.13</v>
          </cell>
          <cell r="C455" t="str">
            <v xml:space="preserve">Tuberia PVCS 2"     </v>
          </cell>
          <cell r="D455" t="str">
            <v>ML</v>
          </cell>
          <cell r="E455">
            <v>4</v>
          </cell>
          <cell r="F455">
            <v>14790.93</v>
          </cell>
          <cell r="G455">
            <v>4778.13</v>
          </cell>
          <cell r="H455">
            <v>238.90650000000002</v>
          </cell>
          <cell r="I455">
            <v>19808</v>
          </cell>
          <cell r="J455">
            <v>79232</v>
          </cell>
          <cell r="K455" t="str">
            <v>'[APUS aguas.xls]</v>
          </cell>
          <cell r="L455" t="str">
            <v>7.8.13</v>
          </cell>
        </row>
        <row r="456">
          <cell r="B456" t="str">
            <v>7.8.14</v>
          </cell>
          <cell r="C456" t="str">
            <v>Tuberia PVCS de 6"</v>
          </cell>
          <cell r="D456" t="str">
            <v>ML</v>
          </cell>
          <cell r="E456">
            <v>0</v>
          </cell>
          <cell r="F456">
            <v>8118.48</v>
          </cell>
          <cell r="G456">
            <v>10921.43</v>
          </cell>
          <cell r="H456">
            <v>546.07150000000001</v>
          </cell>
          <cell r="I456">
            <v>19586</v>
          </cell>
          <cell r="J456">
            <v>0</v>
          </cell>
          <cell r="K456" t="str">
            <v>'[APUS aguas.xls]</v>
          </cell>
          <cell r="L456" t="str">
            <v>7.8.14</v>
          </cell>
        </row>
        <row r="457">
          <cell r="B457" t="str">
            <v>7.8.15</v>
          </cell>
          <cell r="C457" t="str">
            <v>Accesorios PVCS de 6"</v>
          </cell>
          <cell r="D457" t="str">
            <v>UN</v>
          </cell>
          <cell r="E457">
            <v>0</v>
          </cell>
          <cell r="F457">
            <v>37760.949999999997</v>
          </cell>
          <cell r="G457">
            <v>10921.43</v>
          </cell>
          <cell r="H457">
            <v>546.07150000000001</v>
          </cell>
          <cell r="I457">
            <v>49228</v>
          </cell>
          <cell r="J457">
            <v>0</v>
          </cell>
          <cell r="K457" t="str">
            <v>'[APUS aguas.xls]</v>
          </cell>
          <cell r="L457" t="str">
            <v>7.8.15</v>
          </cell>
        </row>
        <row r="458">
          <cell r="B458" t="str">
            <v>7.9</v>
          </cell>
          <cell r="C458" t="str">
            <v>MONTAJE DE APARATOS</v>
          </cell>
          <cell r="E458">
            <v>0</v>
          </cell>
          <cell r="J458">
            <v>0</v>
          </cell>
        </row>
        <row r="459">
          <cell r="B459" t="str">
            <v>7.9.1</v>
          </cell>
          <cell r="C459" t="str">
            <v>Lavamanos</v>
          </cell>
          <cell r="D459" t="str">
            <v>Un</v>
          </cell>
          <cell r="E459">
            <v>49</v>
          </cell>
          <cell r="F459">
            <v>0</v>
          </cell>
          <cell r="G459">
            <v>21236.11</v>
          </cell>
          <cell r="H459">
            <v>1061.8055000000002</v>
          </cell>
          <cell r="I459">
            <v>22298</v>
          </cell>
          <cell r="J459">
            <v>1092602</v>
          </cell>
          <cell r="K459" t="str">
            <v>'[APUS aguas.xls]</v>
          </cell>
          <cell r="L459" t="str">
            <v>7.9.1</v>
          </cell>
        </row>
        <row r="460">
          <cell r="B460" t="str">
            <v>7.9.2</v>
          </cell>
          <cell r="C460" t="str">
            <v>Sanitarios de fluxometros</v>
          </cell>
          <cell r="D460" t="str">
            <v>Un</v>
          </cell>
          <cell r="E460">
            <v>171</v>
          </cell>
          <cell r="F460">
            <v>0</v>
          </cell>
          <cell r="G460">
            <v>21236.11</v>
          </cell>
          <cell r="H460">
            <v>1061.8055000000002</v>
          </cell>
          <cell r="I460">
            <v>22298</v>
          </cell>
          <cell r="J460">
            <v>3812958</v>
          </cell>
          <cell r="K460" t="str">
            <v>'[APUS aguas.xls]</v>
          </cell>
          <cell r="L460" t="str">
            <v>7.9.2</v>
          </cell>
        </row>
        <row r="461">
          <cell r="B461" t="str">
            <v>7.9.3</v>
          </cell>
          <cell r="C461" t="str">
            <v>Sanitarios de tanque</v>
          </cell>
          <cell r="D461" t="str">
            <v>Un</v>
          </cell>
          <cell r="E461">
            <v>6</v>
          </cell>
          <cell r="F461">
            <v>0</v>
          </cell>
          <cell r="G461">
            <v>21236.11</v>
          </cell>
          <cell r="H461">
            <v>1061.8055000000002</v>
          </cell>
          <cell r="I461">
            <v>22298</v>
          </cell>
          <cell r="J461">
            <v>133788</v>
          </cell>
          <cell r="K461" t="str">
            <v>'[APUS aguas.xls]</v>
          </cell>
          <cell r="L461" t="str">
            <v>7.9.3</v>
          </cell>
        </row>
        <row r="462">
          <cell r="B462" t="str">
            <v>7.9.4</v>
          </cell>
          <cell r="C462" t="str">
            <v>Orinales de fluxometro</v>
          </cell>
          <cell r="D462" t="str">
            <v>Un</v>
          </cell>
          <cell r="E462">
            <v>13</v>
          </cell>
          <cell r="F462">
            <v>0</v>
          </cell>
          <cell r="G462">
            <v>21236.11</v>
          </cell>
          <cell r="H462">
            <v>1061.8055000000002</v>
          </cell>
          <cell r="I462">
            <v>22298</v>
          </cell>
          <cell r="J462">
            <v>289874</v>
          </cell>
          <cell r="K462" t="str">
            <v>'[APUS aguas.xls]</v>
          </cell>
          <cell r="L462" t="str">
            <v>7.9.4</v>
          </cell>
        </row>
        <row r="463">
          <cell r="B463" t="str">
            <v>7.9.5</v>
          </cell>
          <cell r="C463" t="str">
            <v>Lavaplatos-pocetas laboratorios</v>
          </cell>
          <cell r="D463" t="str">
            <v>Un</v>
          </cell>
          <cell r="E463">
            <v>23</v>
          </cell>
          <cell r="F463">
            <v>0</v>
          </cell>
          <cell r="G463">
            <v>21236.11</v>
          </cell>
          <cell r="H463">
            <v>1061.8055000000002</v>
          </cell>
          <cell r="I463">
            <v>22298</v>
          </cell>
          <cell r="J463">
            <v>512854</v>
          </cell>
          <cell r="K463" t="str">
            <v>'[APUS aguas.xls]</v>
          </cell>
          <cell r="L463" t="str">
            <v>7.9.5</v>
          </cell>
        </row>
        <row r="464">
          <cell r="B464" t="str">
            <v>7.9.6</v>
          </cell>
          <cell r="C464" t="str">
            <v>Duchas</v>
          </cell>
          <cell r="D464" t="str">
            <v>Un</v>
          </cell>
          <cell r="E464">
            <v>1</v>
          </cell>
          <cell r="F464">
            <v>0</v>
          </cell>
          <cell r="G464">
            <v>15290</v>
          </cell>
          <cell r="H464">
            <v>764.5</v>
          </cell>
          <cell r="I464">
            <v>16055</v>
          </cell>
          <cell r="J464">
            <v>16055</v>
          </cell>
          <cell r="K464" t="str">
            <v>'[APUS aguas.xls]</v>
          </cell>
          <cell r="L464" t="str">
            <v>7.9.6</v>
          </cell>
        </row>
        <row r="465">
          <cell r="B465" t="str">
            <v>7.9.7</v>
          </cell>
          <cell r="C465" t="str">
            <v>Posetas de aseo</v>
          </cell>
          <cell r="D465" t="str">
            <v>Un</v>
          </cell>
          <cell r="E465">
            <v>6</v>
          </cell>
          <cell r="F465">
            <v>0</v>
          </cell>
          <cell r="G465">
            <v>15290</v>
          </cell>
          <cell r="H465">
            <v>764.5</v>
          </cell>
          <cell r="I465">
            <v>16055</v>
          </cell>
          <cell r="J465">
            <v>96330</v>
          </cell>
          <cell r="K465" t="str">
            <v>'[APUS aguas.xls]</v>
          </cell>
          <cell r="L465" t="str">
            <v>7.9.7</v>
          </cell>
        </row>
        <row r="466">
          <cell r="B466" t="str">
            <v>7.9.8</v>
          </cell>
          <cell r="C466" t="str">
            <v>Llaves de manguera</v>
          </cell>
          <cell r="D466" t="str">
            <v>Un</v>
          </cell>
          <cell r="E466">
            <v>22</v>
          </cell>
          <cell r="F466">
            <v>0</v>
          </cell>
          <cell r="G466">
            <v>4778.13</v>
          </cell>
          <cell r="H466">
            <v>238.90650000000002</v>
          </cell>
          <cell r="I466">
            <v>5017</v>
          </cell>
          <cell r="J466">
            <v>110374</v>
          </cell>
          <cell r="K466" t="str">
            <v>'[APUS aguas.xls]</v>
          </cell>
          <cell r="L466" t="str">
            <v>7.9.8</v>
          </cell>
        </row>
        <row r="467">
          <cell r="B467" t="str">
            <v>7.9.9</v>
          </cell>
          <cell r="C467" t="str">
            <v>Bombas centrifugas (Villa Alemania)</v>
          </cell>
          <cell r="D467" t="str">
            <v>UN</v>
          </cell>
          <cell r="E467">
            <v>0</v>
          </cell>
          <cell r="F467">
            <v>0</v>
          </cell>
          <cell r="G467">
            <v>38225</v>
          </cell>
          <cell r="H467">
            <v>1911.25</v>
          </cell>
          <cell r="I467">
            <v>40136</v>
          </cell>
          <cell r="J467">
            <v>0</v>
          </cell>
          <cell r="K467" t="str">
            <v>'[APUS aguas.xls]</v>
          </cell>
          <cell r="L467" t="str">
            <v>7.9.9</v>
          </cell>
        </row>
        <row r="468">
          <cell r="B468" t="str">
            <v>7.9.10</v>
          </cell>
          <cell r="C468" t="str">
            <v>Tanque hidroacumulador (Villa Alemania)</v>
          </cell>
          <cell r="D468" t="str">
            <v>UN</v>
          </cell>
          <cell r="E468">
            <v>0</v>
          </cell>
          <cell r="F468">
            <v>0</v>
          </cell>
          <cell r="G468">
            <v>38225</v>
          </cell>
          <cell r="H468">
            <v>1911.25</v>
          </cell>
          <cell r="I468">
            <v>40136</v>
          </cell>
          <cell r="J468">
            <v>0</v>
          </cell>
          <cell r="K468" t="str">
            <v>'[APUS aguas.xls]</v>
          </cell>
          <cell r="L468" t="str">
            <v>7.9.10</v>
          </cell>
        </row>
        <row r="469">
          <cell r="B469" t="str">
            <v>7.9.11</v>
          </cell>
          <cell r="C469" t="str">
            <v>Cajillas para un medidor de piso</v>
          </cell>
          <cell r="D469" t="str">
            <v>UN</v>
          </cell>
          <cell r="E469">
            <v>1</v>
          </cell>
          <cell r="F469">
            <v>87367</v>
          </cell>
          <cell r="G469">
            <v>19112.5</v>
          </cell>
          <cell r="H469">
            <v>955.625</v>
          </cell>
          <cell r="I469">
            <v>107435</v>
          </cell>
          <cell r="J469">
            <v>107435</v>
          </cell>
          <cell r="K469" t="str">
            <v>'[APUS aguas.xls]</v>
          </cell>
          <cell r="L469" t="str">
            <v>7.9.11</v>
          </cell>
        </row>
        <row r="470">
          <cell r="B470" t="str">
            <v>7.9.12</v>
          </cell>
          <cell r="C470" t="str">
            <v>Acoflex para lavamanos y lavaplatos  'rosca hembra 1/2"</v>
          </cell>
          <cell r="D470" t="str">
            <v>UN</v>
          </cell>
          <cell r="E470">
            <v>0</v>
          </cell>
          <cell r="F470">
            <v>1513.8</v>
          </cell>
          <cell r="G470">
            <v>3822.5</v>
          </cell>
          <cell r="H470">
            <v>191.125</v>
          </cell>
          <cell r="I470">
            <v>5527</v>
          </cell>
          <cell r="J470">
            <v>0</v>
          </cell>
          <cell r="K470" t="str">
            <v>'[APUS aguas.xls]</v>
          </cell>
          <cell r="L470" t="str">
            <v>7.9.12</v>
          </cell>
        </row>
        <row r="471">
          <cell r="B471" t="str">
            <v>7.9.13</v>
          </cell>
          <cell r="C471" t="str">
            <v>Acoflex para sanitario 1/2"</v>
          </cell>
          <cell r="D471" t="str">
            <v>UN</v>
          </cell>
          <cell r="E471">
            <v>0</v>
          </cell>
          <cell r="F471">
            <v>1513.8</v>
          </cell>
          <cell r="G471">
            <v>3822.5</v>
          </cell>
          <cell r="H471">
            <v>191.125</v>
          </cell>
          <cell r="I471">
            <v>5527</v>
          </cell>
          <cell r="J471">
            <v>0</v>
          </cell>
          <cell r="K471" t="str">
            <v>'[APUS aguas.xls]</v>
          </cell>
          <cell r="L471" t="str">
            <v>7.9.13</v>
          </cell>
        </row>
        <row r="472">
          <cell r="B472" t="str">
            <v>7.9.14</v>
          </cell>
          <cell r="C472" t="str">
            <v>Bombas centrifugas EL UVAL</v>
          </cell>
          <cell r="D472" t="str">
            <v>UN</v>
          </cell>
          <cell r="E472">
            <v>0</v>
          </cell>
          <cell r="F472" t="e">
            <v>#REF!</v>
          </cell>
          <cell r="G472" t="str">
            <v>'[APUS aguas.xls]7.9.14'!$G$60</v>
          </cell>
          <cell r="H472" t="str">
            <v>'[APUS aguas.xls]7.9.14'!$G$50</v>
          </cell>
          <cell r="I472" t="str">
            <v>'[APUS aguas.xls]7.9.14'!$G$65</v>
          </cell>
          <cell r="J472">
            <v>0</v>
          </cell>
          <cell r="K472" t="str">
            <v>'[APUS aguas.xls]</v>
          </cell>
          <cell r="L472" t="str">
            <v>7.9.14</v>
          </cell>
        </row>
        <row r="473">
          <cell r="B473" t="str">
            <v>7.9.15</v>
          </cell>
          <cell r="C473" t="str">
            <v>Tanque hidroacumulador EL UVAL</v>
          </cell>
          <cell r="D473" t="str">
            <v>UN</v>
          </cell>
          <cell r="E473">
            <v>0</v>
          </cell>
          <cell r="F473" t="str">
            <v>'[APUS aguas.xls]7.9.15'!$G$40</v>
          </cell>
          <cell r="G473" t="str">
            <v>'[APUS aguas.xls]7.9.15'!$G$60</v>
          </cell>
          <cell r="H473" t="str">
            <v>'[APUS aguas.xls]7.9.15'!$G$50</v>
          </cell>
          <cell r="I473" t="str">
            <v>'[APUS aguas.xls]7.9.15'!$G$65</v>
          </cell>
          <cell r="J473">
            <v>0</v>
          </cell>
          <cell r="K473" t="str">
            <v>'[APUS aguas.xls]</v>
          </cell>
          <cell r="L473" t="str">
            <v>7.9.15</v>
          </cell>
        </row>
        <row r="474">
          <cell r="B474" t="str">
            <v>7.10</v>
          </cell>
          <cell r="C474" t="str">
            <v>ABRAZADERAS Y SOPORTES</v>
          </cell>
          <cell r="E474">
            <v>0</v>
          </cell>
          <cell r="J474">
            <v>0</v>
          </cell>
        </row>
        <row r="475">
          <cell r="B475" t="str">
            <v>7.10.1</v>
          </cell>
          <cell r="C475" t="str">
            <v>4"</v>
          </cell>
          <cell r="D475" t="str">
            <v>Un</v>
          </cell>
          <cell r="E475">
            <v>0</v>
          </cell>
          <cell r="F475">
            <v>5800</v>
          </cell>
          <cell r="G475">
            <v>2011.84</v>
          </cell>
          <cell r="H475">
            <v>100.592</v>
          </cell>
          <cell r="I475">
            <v>7912</v>
          </cell>
          <cell r="J475">
            <v>0</v>
          </cell>
          <cell r="K475" t="str">
            <v>'[APUS aguas.xls]</v>
          </cell>
          <cell r="L475" t="str">
            <v>7.10.1</v>
          </cell>
        </row>
        <row r="476">
          <cell r="B476" t="str">
            <v>7.10.2</v>
          </cell>
          <cell r="C476" t="str">
            <v>3'</v>
          </cell>
          <cell r="D476" t="str">
            <v>Un</v>
          </cell>
          <cell r="E476">
            <v>0</v>
          </cell>
          <cell r="F476">
            <v>3480</v>
          </cell>
          <cell r="G476">
            <v>1274.17</v>
          </cell>
          <cell r="H476">
            <v>63.708500000000008</v>
          </cell>
          <cell r="I476">
            <v>4818</v>
          </cell>
          <cell r="J476">
            <v>0</v>
          </cell>
          <cell r="K476" t="str">
            <v>'[APUS aguas.xls]</v>
          </cell>
          <cell r="L476" t="str">
            <v>7.10.2</v>
          </cell>
        </row>
        <row r="477">
          <cell r="B477" t="str">
            <v>7.10.3</v>
          </cell>
          <cell r="C477" t="str">
            <v>Lavado Tanque Agua potable</v>
          </cell>
          <cell r="D477" t="str">
            <v>Un</v>
          </cell>
          <cell r="E477">
            <v>1</v>
          </cell>
          <cell r="F477">
            <v>0</v>
          </cell>
          <cell r="G477">
            <v>282790</v>
          </cell>
          <cell r="H477">
            <v>14139.5</v>
          </cell>
          <cell r="I477">
            <v>296930</v>
          </cell>
          <cell r="J477">
            <v>296930</v>
          </cell>
          <cell r="K477" t="str">
            <v>'[APUS aguas.xls]</v>
          </cell>
          <cell r="L477" t="str">
            <v>7.10.3</v>
          </cell>
        </row>
        <row r="478">
          <cell r="B478" t="str">
            <v>7.10.4</v>
          </cell>
          <cell r="C478" t="str">
            <v>Lavado Tanque Aguas Lluvias</v>
          </cell>
          <cell r="D478" t="str">
            <v>Un</v>
          </cell>
          <cell r="E478">
            <v>0</v>
          </cell>
          <cell r="F478">
            <v>0</v>
          </cell>
          <cell r="G478">
            <v>282790</v>
          </cell>
          <cell r="H478">
            <v>14139.5</v>
          </cell>
          <cell r="I478">
            <v>296930</v>
          </cell>
          <cell r="J478">
            <v>0</v>
          </cell>
          <cell r="K478" t="str">
            <v>'[APUS aguas.xls]</v>
          </cell>
          <cell r="L478" t="str">
            <v>7.10.4</v>
          </cell>
        </row>
        <row r="479">
          <cell r="B479" t="str">
            <v>7.10.5</v>
          </cell>
          <cell r="C479" t="str">
            <v>Desinfeccion sistema de agua potable</v>
          </cell>
          <cell r="D479" t="str">
            <v>Un</v>
          </cell>
          <cell r="E479">
            <v>1</v>
          </cell>
          <cell r="F479">
            <v>0</v>
          </cell>
          <cell r="G479">
            <v>565580</v>
          </cell>
          <cell r="H479">
            <v>28279</v>
          </cell>
          <cell r="I479">
            <v>593859</v>
          </cell>
          <cell r="J479">
            <v>593859</v>
          </cell>
          <cell r="K479" t="str">
            <v>'[APUS aguas.xls]</v>
          </cell>
          <cell r="L479" t="str">
            <v>7.10.5</v>
          </cell>
        </row>
        <row r="480">
          <cell r="B480" t="str">
            <v>7.10.6</v>
          </cell>
          <cell r="C480" t="str">
            <v>SOPORTE 2"</v>
          </cell>
          <cell r="D480" t="str">
            <v>UN</v>
          </cell>
          <cell r="E480">
            <v>0</v>
          </cell>
          <cell r="F480">
            <v>0</v>
          </cell>
          <cell r="G480">
            <v>11311.6</v>
          </cell>
          <cell r="H480">
            <v>565.58000000000004</v>
          </cell>
          <cell r="I480">
            <v>11877</v>
          </cell>
          <cell r="J480">
            <v>0</v>
          </cell>
          <cell r="K480" t="str">
            <v>'[APUS aguas.xls]</v>
          </cell>
          <cell r="L480" t="str">
            <v>7.10.6</v>
          </cell>
        </row>
        <row r="481">
          <cell r="B481" t="str">
            <v>7.11</v>
          </cell>
          <cell r="C481" t="str">
            <v>EQUIPOS</v>
          </cell>
          <cell r="E481">
            <v>0</v>
          </cell>
          <cell r="J481">
            <v>0</v>
          </cell>
        </row>
        <row r="482">
          <cell r="B482" t="str">
            <v>7.11.1</v>
          </cell>
          <cell r="C482" t="str">
            <v>Equipo de bombeo aguas lluvias</v>
          </cell>
          <cell r="D482" t="str">
            <v>Un</v>
          </cell>
          <cell r="E482">
            <v>1</v>
          </cell>
          <cell r="F482">
            <v>8828388.8000000007</v>
          </cell>
          <cell r="G482">
            <v>382250</v>
          </cell>
          <cell r="H482">
            <v>19112.5</v>
          </cell>
          <cell r="I482">
            <v>9229751</v>
          </cell>
          <cell r="J482">
            <v>9229751</v>
          </cell>
          <cell r="K482" t="str">
            <v>'[APUS aguas.xls]</v>
          </cell>
          <cell r="L482" t="str">
            <v>7.11.1</v>
          </cell>
        </row>
        <row r="483">
          <cell r="B483" t="str">
            <v>7.11.2</v>
          </cell>
          <cell r="C483" t="str">
            <v>Equipo de bombeo agua potable</v>
          </cell>
          <cell r="D483" t="str">
            <v>Un</v>
          </cell>
          <cell r="E483">
            <v>1</v>
          </cell>
          <cell r="F483">
            <v>5815752.7999999998</v>
          </cell>
          <cell r="G483">
            <v>382250</v>
          </cell>
          <cell r="H483">
            <v>19112.5</v>
          </cell>
          <cell r="I483">
            <v>6217115</v>
          </cell>
          <cell r="J483">
            <v>6217115</v>
          </cell>
          <cell r="K483" t="str">
            <v>'[APUS aguas.xls]</v>
          </cell>
          <cell r="L483" t="str">
            <v>7.11.2</v>
          </cell>
        </row>
        <row r="484">
          <cell r="B484" t="str">
            <v>7.11.3</v>
          </cell>
          <cell r="C484" t="str">
            <v>Equipo de bombeo aguas lluvias ALEMANIA</v>
          </cell>
          <cell r="D484" t="str">
            <v>UN</v>
          </cell>
          <cell r="E484">
            <v>0</v>
          </cell>
          <cell r="F484">
            <v>10173084</v>
          </cell>
          <cell r="G484">
            <v>382250</v>
          </cell>
          <cell r="H484">
            <v>100.592</v>
          </cell>
          <cell r="I484">
            <v>10377</v>
          </cell>
          <cell r="J484">
            <v>0</v>
          </cell>
          <cell r="K484" t="str">
            <v>'[APUS aguas.xls]</v>
          </cell>
          <cell r="L484" t="str">
            <v>7.11.3</v>
          </cell>
        </row>
        <row r="485">
          <cell r="B485" t="str">
            <v>7.11.4</v>
          </cell>
          <cell r="C485" t="str">
            <v>Equipo de bombeo agua potable ALEMANIA</v>
          </cell>
          <cell r="D485" t="str">
            <v>UN</v>
          </cell>
          <cell r="E485">
            <v>0</v>
          </cell>
          <cell r="F485">
            <v>7130230</v>
          </cell>
          <cell r="G485">
            <v>382250</v>
          </cell>
          <cell r="H485">
            <v>19112.5</v>
          </cell>
          <cell r="I485">
            <v>10574447</v>
          </cell>
          <cell r="J485">
            <v>0</v>
          </cell>
          <cell r="K485" t="str">
            <v>'[APUS aguas.xls]</v>
          </cell>
          <cell r="L485" t="str">
            <v>7.11.4</v>
          </cell>
        </row>
        <row r="486">
          <cell r="B486" t="str">
            <v>7.11.5</v>
          </cell>
          <cell r="C486" t="str">
            <v>Abrazaderas de 2"</v>
          </cell>
          <cell r="D486" t="str">
            <v>UN</v>
          </cell>
          <cell r="E486">
            <v>0</v>
          </cell>
          <cell r="F486">
            <v>8265</v>
          </cell>
          <cell r="G486">
            <v>2011.84</v>
          </cell>
          <cell r="H486">
            <v>100.592</v>
          </cell>
          <cell r="I486">
            <v>10377</v>
          </cell>
          <cell r="J486">
            <v>0</v>
          </cell>
          <cell r="K486" t="str">
            <v>'[APUS aguas.xls]</v>
          </cell>
          <cell r="L486" t="str">
            <v>7.11.5</v>
          </cell>
        </row>
        <row r="487">
          <cell r="B487" t="str">
            <v>7.11.6</v>
          </cell>
          <cell r="C487" t="str">
            <v>Equipo de bombeo aguas lluvias EL UVAL</v>
          </cell>
          <cell r="D487" t="str">
            <v>UN</v>
          </cell>
          <cell r="E487">
            <v>0</v>
          </cell>
          <cell r="F487" t="str">
            <v>'[APUS aguas.xls]7.11.6'!$G$40</v>
          </cell>
          <cell r="G487" t="str">
            <v>'[APUS aguas.xls]7.11.6'!$G$60</v>
          </cell>
          <cell r="H487" t="str">
            <v>'[APUS aguas.xls]7.11.6'!$G$50</v>
          </cell>
          <cell r="I487" t="str">
            <v>'[APUS aguas.xls]7.11.6'!$G$65</v>
          </cell>
          <cell r="J487">
            <v>0</v>
          </cell>
          <cell r="K487" t="str">
            <v>'[APUS aguas.xls]</v>
          </cell>
          <cell r="L487" t="str">
            <v>7.11.6</v>
          </cell>
        </row>
        <row r="488">
          <cell r="B488" t="str">
            <v>7.12</v>
          </cell>
          <cell r="C488" t="str">
            <v>INSTALACION DE GAS</v>
          </cell>
          <cell r="E488">
            <v>0</v>
          </cell>
          <cell r="J488">
            <v>0</v>
          </cell>
        </row>
        <row r="489">
          <cell r="B489" t="str">
            <v>7.12.1</v>
          </cell>
          <cell r="C489" t="str">
            <v>RED DE GAS BAJA PRESION</v>
          </cell>
          <cell r="E489">
            <v>0</v>
          </cell>
          <cell r="J489">
            <v>0</v>
          </cell>
          <cell r="K489" t="str">
            <v>'[APUS aguas.xls]</v>
          </cell>
          <cell r="L489" t="str">
            <v>7.12.1</v>
          </cell>
        </row>
        <row r="490">
          <cell r="B490" t="str">
            <v>7.12.2</v>
          </cell>
          <cell r="C490" t="str">
            <v>Tuberia de cobre rigido tipo L 1"</v>
          </cell>
          <cell r="D490" t="str">
            <v>Ml</v>
          </cell>
          <cell r="E490">
            <v>0</v>
          </cell>
          <cell r="F490">
            <v>14325.539999999999</v>
          </cell>
          <cell r="G490">
            <v>4778.13</v>
          </cell>
          <cell r="H490">
            <v>238.90650000000002</v>
          </cell>
          <cell r="I490">
            <v>19343</v>
          </cell>
          <cell r="J490">
            <v>0</v>
          </cell>
          <cell r="K490" t="str">
            <v>'[APUS aguas.xls]</v>
          </cell>
          <cell r="L490" t="str">
            <v>7.12.2</v>
          </cell>
        </row>
        <row r="491">
          <cell r="B491" t="str">
            <v>7.12.3</v>
          </cell>
          <cell r="C491" t="str">
            <v>3/4"</v>
          </cell>
          <cell r="D491" t="str">
            <v>Ml</v>
          </cell>
          <cell r="E491">
            <v>0</v>
          </cell>
          <cell r="F491">
            <v>10008.129999999999</v>
          </cell>
          <cell r="G491">
            <v>3822.5</v>
          </cell>
          <cell r="H491">
            <v>191.125</v>
          </cell>
          <cell r="I491">
            <v>14022</v>
          </cell>
          <cell r="J491">
            <v>0</v>
          </cell>
          <cell r="K491" t="str">
            <v>'[APUS aguas.xls]</v>
          </cell>
          <cell r="L491" t="str">
            <v>7.12.3</v>
          </cell>
        </row>
        <row r="492">
          <cell r="B492" t="str">
            <v>7.12.4</v>
          </cell>
          <cell r="C492" t="str">
            <v>1/2"</v>
          </cell>
          <cell r="D492" t="str">
            <v>Ml</v>
          </cell>
          <cell r="E492">
            <v>0</v>
          </cell>
          <cell r="F492">
            <v>7751.99</v>
          </cell>
          <cell r="G492">
            <v>3822.5</v>
          </cell>
          <cell r="H492">
            <v>191.125</v>
          </cell>
          <cell r="I492">
            <v>11766</v>
          </cell>
          <cell r="J492">
            <v>0</v>
          </cell>
          <cell r="K492" t="str">
            <v>'[APUS aguas.xls]</v>
          </cell>
          <cell r="L492" t="str">
            <v>7.12.4</v>
          </cell>
        </row>
        <row r="493">
          <cell r="B493" t="str">
            <v>7.12.5</v>
          </cell>
          <cell r="C493" t="str">
            <v>Registros tipo bola  1"</v>
          </cell>
          <cell r="D493" t="str">
            <v>Un</v>
          </cell>
          <cell r="E493">
            <v>0</v>
          </cell>
          <cell r="F493">
            <v>14790</v>
          </cell>
          <cell r="G493">
            <v>5460.71</v>
          </cell>
          <cell r="H493">
            <v>273.03550000000001</v>
          </cell>
          <cell r="I493">
            <v>20524</v>
          </cell>
          <cell r="J493">
            <v>0</v>
          </cell>
          <cell r="K493" t="str">
            <v>'[APUS aguas.xls]</v>
          </cell>
          <cell r="L493" t="str">
            <v>7.12.5</v>
          </cell>
        </row>
        <row r="494">
          <cell r="B494" t="str">
            <v>7.12.6</v>
          </cell>
          <cell r="C494" t="str">
            <v>1/2"</v>
          </cell>
          <cell r="D494" t="str">
            <v>Un</v>
          </cell>
          <cell r="E494">
            <v>7</v>
          </cell>
          <cell r="F494">
            <v>9014.8700000000008</v>
          </cell>
          <cell r="G494">
            <v>2940.38</v>
          </cell>
          <cell r="H494">
            <v>147.01900000000001</v>
          </cell>
          <cell r="I494">
            <v>12102</v>
          </cell>
          <cell r="J494">
            <v>84714</v>
          </cell>
          <cell r="K494" t="str">
            <v>'[APUS aguas.xls]</v>
          </cell>
          <cell r="L494" t="str">
            <v>7.12.6</v>
          </cell>
        </row>
        <row r="495">
          <cell r="B495" t="str">
            <v>7.12.7</v>
          </cell>
          <cell r="C495" t="str">
            <v>Regulador de primera etapa de 1"</v>
          </cell>
          <cell r="D495" t="str">
            <v>Un</v>
          </cell>
          <cell r="E495">
            <v>0</v>
          </cell>
          <cell r="F495">
            <v>10353</v>
          </cell>
          <cell r="G495">
            <v>3822.5</v>
          </cell>
          <cell r="H495">
            <v>191.125</v>
          </cell>
          <cell r="I495">
            <v>14367</v>
          </cell>
          <cell r="J495">
            <v>0</v>
          </cell>
          <cell r="K495" t="str">
            <v>'[APUS aguas.xls]</v>
          </cell>
          <cell r="L495" t="str">
            <v>7.12.7</v>
          </cell>
        </row>
        <row r="496">
          <cell r="B496" t="str">
            <v>7.12.8</v>
          </cell>
          <cell r="C496" t="str">
            <v>Prueba de redes</v>
          </cell>
          <cell r="D496" t="str">
            <v>Un</v>
          </cell>
          <cell r="E496">
            <v>1</v>
          </cell>
          <cell r="F496">
            <v>9184.5300000000007</v>
          </cell>
          <cell r="G496">
            <v>0</v>
          </cell>
          <cell r="H496">
            <v>0</v>
          </cell>
          <cell r="I496">
            <v>9185</v>
          </cell>
          <cell r="J496">
            <v>9185</v>
          </cell>
          <cell r="K496" t="str">
            <v>'[APUS aguas.xls]</v>
          </cell>
          <cell r="L496" t="str">
            <v>7.12.8</v>
          </cell>
        </row>
        <row r="497">
          <cell r="B497" t="str">
            <v>7.12.9</v>
          </cell>
          <cell r="C497" t="str">
            <v>Accesorios de cobre 1"</v>
          </cell>
          <cell r="D497" t="str">
            <v>Un</v>
          </cell>
          <cell r="E497">
            <v>0</v>
          </cell>
          <cell r="F497">
            <v>2402.36</v>
          </cell>
          <cell r="G497">
            <v>955.63</v>
          </cell>
          <cell r="H497">
            <v>47.781500000000001</v>
          </cell>
          <cell r="I497">
            <v>3406</v>
          </cell>
          <cell r="J497">
            <v>0</v>
          </cell>
          <cell r="K497" t="str">
            <v>'[APUS aguas.xls]</v>
          </cell>
          <cell r="L497" t="str">
            <v>7.12.9</v>
          </cell>
        </row>
        <row r="498">
          <cell r="B498" t="str">
            <v>7.12.10</v>
          </cell>
          <cell r="C498" t="str">
            <v>3/4"</v>
          </cell>
          <cell r="D498" t="str">
            <v>Un</v>
          </cell>
          <cell r="E498">
            <v>0</v>
          </cell>
          <cell r="F498">
            <v>1652.9999999999998</v>
          </cell>
          <cell r="G498">
            <v>764.5</v>
          </cell>
          <cell r="H498">
            <v>38.225000000000001</v>
          </cell>
          <cell r="I498">
            <v>2456</v>
          </cell>
          <cell r="J498">
            <v>0</v>
          </cell>
          <cell r="K498" t="str">
            <v>'[APUS aguas.xls]</v>
          </cell>
          <cell r="L498" t="str">
            <v>7.12.10</v>
          </cell>
        </row>
        <row r="499">
          <cell r="B499" t="str">
            <v>7.12.11</v>
          </cell>
          <cell r="C499" t="str">
            <v>1/2"</v>
          </cell>
          <cell r="D499" t="str">
            <v>Un</v>
          </cell>
          <cell r="E499">
            <v>0</v>
          </cell>
          <cell r="F499">
            <v>1467.3999999999999</v>
          </cell>
          <cell r="G499">
            <v>637.08000000000004</v>
          </cell>
          <cell r="H499">
            <v>31.854000000000003</v>
          </cell>
          <cell r="I499">
            <v>2136</v>
          </cell>
          <cell r="J499">
            <v>0</v>
          </cell>
          <cell r="K499" t="str">
            <v>'[APUS aguas.xls]</v>
          </cell>
          <cell r="L499" t="str">
            <v>7.12.11</v>
          </cell>
        </row>
        <row r="500">
          <cell r="B500" t="str">
            <v>7.12.12</v>
          </cell>
          <cell r="C500" t="str">
            <v>Trenza en cobre de 1"</v>
          </cell>
          <cell r="D500" t="str">
            <v>Un</v>
          </cell>
          <cell r="E500">
            <v>0</v>
          </cell>
          <cell r="F500">
            <v>25520</v>
          </cell>
          <cell r="G500">
            <v>9556.25</v>
          </cell>
          <cell r="H500">
            <v>477.8125</v>
          </cell>
          <cell r="I500">
            <v>35554</v>
          </cell>
          <cell r="J500">
            <v>0</v>
          </cell>
          <cell r="K500" t="str">
            <v>'[APUS aguas.xls]</v>
          </cell>
          <cell r="L500" t="str">
            <v>7.12.12</v>
          </cell>
        </row>
        <row r="501">
          <cell r="B501" t="str">
            <v>7.12.13</v>
          </cell>
          <cell r="C501" t="str">
            <v>Cilindro de 100 libras</v>
          </cell>
          <cell r="D501" t="str">
            <v>Un</v>
          </cell>
          <cell r="E501">
            <v>0</v>
          </cell>
          <cell r="F501">
            <v>69600</v>
          </cell>
          <cell r="G501">
            <v>38225</v>
          </cell>
          <cell r="H501">
            <v>1911.25</v>
          </cell>
          <cell r="I501">
            <v>109736</v>
          </cell>
          <cell r="J501">
            <v>0</v>
          </cell>
          <cell r="K501" t="str">
            <v>'[APUS aguas.xls]</v>
          </cell>
          <cell r="L501" t="str">
            <v>7.12.13</v>
          </cell>
        </row>
        <row r="502">
          <cell r="B502" t="str">
            <v>7.12.14</v>
          </cell>
          <cell r="C502" t="str">
            <v>Conexion de equipos</v>
          </cell>
          <cell r="D502" t="str">
            <v>Un</v>
          </cell>
          <cell r="E502">
            <v>0</v>
          </cell>
          <cell r="F502">
            <v>0</v>
          </cell>
          <cell r="G502">
            <v>76450</v>
          </cell>
          <cell r="H502">
            <v>3822.5</v>
          </cell>
          <cell r="I502">
            <v>80273</v>
          </cell>
          <cell r="J502">
            <v>0</v>
          </cell>
          <cell r="K502" t="str">
            <v>'[APUS aguas.xls]</v>
          </cell>
          <cell r="L502" t="str">
            <v>7.12.14</v>
          </cell>
        </row>
        <row r="503">
          <cell r="B503" t="str">
            <v>7.12.15</v>
          </cell>
          <cell r="C503" t="str">
            <v>Tuberia PVCL 4"</v>
          </cell>
          <cell r="D503" t="str">
            <v>Ml</v>
          </cell>
          <cell r="E503">
            <v>287</v>
          </cell>
          <cell r="F503">
            <v>28015.279999999999</v>
          </cell>
          <cell r="G503">
            <v>5382.68</v>
          </cell>
          <cell r="H503">
            <v>269.13400000000001</v>
          </cell>
          <cell r="I503">
            <v>33667</v>
          </cell>
          <cell r="J503">
            <v>9662429</v>
          </cell>
          <cell r="K503" t="str">
            <v>'[APUS aguas.xls]</v>
          </cell>
          <cell r="L503" t="str">
            <v>7.12.15</v>
          </cell>
        </row>
        <row r="504">
          <cell r="B504" t="str">
            <v>7.12.16</v>
          </cell>
          <cell r="C504" t="str">
            <v>Tuberia PVCL  3"</v>
          </cell>
          <cell r="D504" t="str">
            <v>Ml</v>
          </cell>
          <cell r="E504">
            <v>0</v>
          </cell>
          <cell r="F504">
            <v>15727.4</v>
          </cell>
          <cell r="G504">
            <v>2730.36</v>
          </cell>
          <cell r="H504">
            <v>136.518</v>
          </cell>
          <cell r="I504">
            <v>18594</v>
          </cell>
          <cell r="J504">
            <v>0</v>
          </cell>
          <cell r="K504" t="str">
            <v>'[APUS aguas.xls]</v>
          </cell>
          <cell r="L504" t="str">
            <v>7.12.16</v>
          </cell>
        </row>
        <row r="505">
          <cell r="B505" t="str">
            <v>7.12.17</v>
          </cell>
          <cell r="C505" t="str">
            <v>Según Especificaciones</v>
          </cell>
          <cell r="D505" t="str">
            <v>UN</v>
          </cell>
          <cell r="E505">
            <v>0</v>
          </cell>
          <cell r="F505">
            <v>310068</v>
          </cell>
          <cell r="G505">
            <v>0</v>
          </cell>
          <cell r="H505">
            <v>0</v>
          </cell>
          <cell r="I505">
            <v>310068</v>
          </cell>
          <cell r="J505">
            <v>0</v>
          </cell>
          <cell r="K505" t="str">
            <v>'[APUS aguas.xls]</v>
          </cell>
          <cell r="L505" t="str">
            <v>7.12.17</v>
          </cell>
        </row>
        <row r="506">
          <cell r="B506" t="str">
            <v>7.12.18</v>
          </cell>
          <cell r="C506" t="str">
            <v>Planos según especificaciones</v>
          </cell>
          <cell r="D506" t="str">
            <v>UN</v>
          </cell>
          <cell r="E506">
            <v>0</v>
          </cell>
          <cell r="F506">
            <v>310068</v>
          </cell>
          <cell r="G506">
            <v>0</v>
          </cell>
          <cell r="H506">
            <v>0</v>
          </cell>
          <cell r="I506">
            <v>310068</v>
          </cell>
          <cell r="J506">
            <v>0</v>
          </cell>
          <cell r="K506" t="str">
            <v>'[APUS aguas.xls]</v>
          </cell>
          <cell r="L506" t="str">
            <v>7.12.18</v>
          </cell>
        </row>
        <row r="507">
          <cell r="B507" t="str">
            <v>7.12.19</v>
          </cell>
          <cell r="C507" t="str">
            <v>Instalación medidor 1/2"</v>
          </cell>
          <cell r="D507" t="str">
            <v>UN</v>
          </cell>
          <cell r="E507">
            <v>0</v>
          </cell>
          <cell r="F507">
            <v>0</v>
          </cell>
          <cell r="G507">
            <v>38225</v>
          </cell>
          <cell r="H507">
            <v>1911.25</v>
          </cell>
          <cell r="I507">
            <v>40136</v>
          </cell>
          <cell r="J507">
            <v>0</v>
          </cell>
          <cell r="K507" t="str">
            <v>'[APUS aguas.xls]</v>
          </cell>
          <cell r="L507" t="str">
            <v>7.12.19</v>
          </cell>
        </row>
        <row r="508">
          <cell r="B508" t="str">
            <v>7.12.20</v>
          </cell>
          <cell r="C508" t="str">
            <v>Tubería HG  1/2"</v>
          </cell>
          <cell r="D508" t="str">
            <v>ML</v>
          </cell>
          <cell r="E508">
            <v>0</v>
          </cell>
          <cell r="F508">
            <v>3944</v>
          </cell>
          <cell r="G508">
            <v>6370.83</v>
          </cell>
          <cell r="H508">
            <v>318.54150000000004</v>
          </cell>
          <cell r="I508">
            <v>10633</v>
          </cell>
          <cell r="J508">
            <v>0</v>
          </cell>
          <cell r="K508" t="str">
            <v>'[APUS aguas.xls]</v>
          </cell>
          <cell r="L508" t="str">
            <v>7.12.20</v>
          </cell>
        </row>
        <row r="509">
          <cell r="B509" t="str">
            <v>7.12.21</v>
          </cell>
          <cell r="C509" t="str">
            <v>Accesorios HG 1/2"</v>
          </cell>
          <cell r="D509" t="str">
            <v>UN</v>
          </cell>
          <cell r="E509">
            <v>0</v>
          </cell>
          <cell r="F509">
            <v>513.79999999999995</v>
          </cell>
          <cell r="G509">
            <v>2548.33</v>
          </cell>
          <cell r="H509">
            <v>127.4165</v>
          </cell>
          <cell r="I509">
            <v>3190</v>
          </cell>
          <cell r="J509">
            <v>0</v>
          </cell>
          <cell r="K509" t="str">
            <v>'[APUS aguas.xls]</v>
          </cell>
          <cell r="L509" t="str">
            <v>7.12.21</v>
          </cell>
        </row>
        <row r="510">
          <cell r="B510" t="str">
            <v>7.12.22</v>
          </cell>
          <cell r="C510" t="str">
            <v>Tanque de agua</v>
          </cell>
          <cell r="D510" t="str">
            <v>UN</v>
          </cell>
          <cell r="E510">
            <v>0</v>
          </cell>
          <cell r="F510">
            <v>271789.53000000003</v>
          </cell>
          <cell r="G510">
            <v>12741.67</v>
          </cell>
          <cell r="H510">
            <v>637.08350000000007</v>
          </cell>
          <cell r="I510">
            <v>285168</v>
          </cell>
          <cell r="J510">
            <v>0</v>
          </cell>
          <cell r="K510" t="str">
            <v>'[APUS aguas.xls]</v>
          </cell>
          <cell r="L510" t="str">
            <v>7.12.22</v>
          </cell>
        </row>
        <row r="511">
          <cell r="B511" t="str">
            <v>7.12.23</v>
          </cell>
          <cell r="C511" t="str">
            <v>Reparaciones sanitarias en 2"</v>
          </cell>
          <cell r="D511" t="str">
            <v>UN</v>
          </cell>
          <cell r="E511">
            <v>0</v>
          </cell>
          <cell r="F511">
            <v>0</v>
          </cell>
          <cell r="G511">
            <v>7645</v>
          </cell>
          <cell r="H511">
            <v>382.25</v>
          </cell>
          <cell r="I511">
            <v>8027</v>
          </cell>
          <cell r="J511">
            <v>0</v>
          </cell>
          <cell r="K511" t="str">
            <v>'[APUS aguas.xls]</v>
          </cell>
          <cell r="L511" t="str">
            <v>7.12.23</v>
          </cell>
        </row>
        <row r="512">
          <cell r="B512" t="str">
            <v>7.12.24</v>
          </cell>
          <cell r="C512" t="str">
            <v>Reparaciones sanitarias en 3"</v>
          </cell>
          <cell r="D512" t="str">
            <v>UN</v>
          </cell>
          <cell r="E512">
            <v>0</v>
          </cell>
          <cell r="F512">
            <v>0</v>
          </cell>
          <cell r="G512">
            <v>12741.67</v>
          </cell>
          <cell r="H512">
            <v>637.08350000000007</v>
          </cell>
          <cell r="I512">
            <v>13379</v>
          </cell>
          <cell r="J512">
            <v>0</v>
          </cell>
          <cell r="K512" t="str">
            <v>'[APUS aguas.xls]</v>
          </cell>
          <cell r="L512" t="str">
            <v>7.12.24</v>
          </cell>
        </row>
        <row r="513">
          <cell r="B513" t="str">
            <v>7.12.25</v>
          </cell>
          <cell r="C513" t="str">
            <v>Reparaciones sanitarias en 4"</v>
          </cell>
          <cell r="D513" t="str">
            <v>UN</v>
          </cell>
          <cell r="E513">
            <v>0</v>
          </cell>
          <cell r="F513">
            <v>0</v>
          </cell>
          <cell r="G513">
            <v>19112.5</v>
          </cell>
          <cell r="H513">
            <v>955.625</v>
          </cell>
          <cell r="I513">
            <v>20068</v>
          </cell>
          <cell r="J513">
            <v>0</v>
          </cell>
          <cell r="K513" t="str">
            <v>'[APUS aguas.xls]</v>
          </cell>
          <cell r="L513" t="str">
            <v>7.12.25</v>
          </cell>
        </row>
        <row r="514">
          <cell r="B514" t="str">
            <v>7.12.26</v>
          </cell>
          <cell r="C514" t="str">
            <v>Reparaciones hidraúlicas en PVC 1/2"</v>
          </cell>
          <cell r="D514" t="str">
            <v>UN</v>
          </cell>
          <cell r="E514">
            <v>0</v>
          </cell>
          <cell r="F514">
            <v>0</v>
          </cell>
          <cell r="G514">
            <v>7645</v>
          </cell>
          <cell r="H514">
            <v>382.25</v>
          </cell>
          <cell r="I514">
            <v>8027</v>
          </cell>
          <cell r="J514">
            <v>0</v>
          </cell>
          <cell r="K514" t="str">
            <v>'[APUS aguas.xls]</v>
          </cell>
          <cell r="L514" t="str">
            <v>7.12.26</v>
          </cell>
        </row>
        <row r="515">
          <cell r="B515" t="str">
            <v>7.12.27</v>
          </cell>
          <cell r="C515" t="str">
            <v>Reparaciones hidraúlicas en PVC 3/4"</v>
          </cell>
          <cell r="D515" t="str">
            <v>UN</v>
          </cell>
          <cell r="E515">
            <v>0</v>
          </cell>
          <cell r="F515">
            <v>0</v>
          </cell>
          <cell r="G515">
            <v>9556.25</v>
          </cell>
          <cell r="H515">
            <v>477.8125</v>
          </cell>
          <cell r="I515">
            <v>10034</v>
          </cell>
          <cell r="J515">
            <v>0</v>
          </cell>
          <cell r="K515" t="str">
            <v>'[APUS aguas.xls]</v>
          </cell>
          <cell r="L515" t="str">
            <v>7.12.27</v>
          </cell>
        </row>
        <row r="516">
          <cell r="B516" t="str">
            <v>7.12.28</v>
          </cell>
          <cell r="C516" t="str">
            <v>Reparaciones hidraúlicas en HG 1"</v>
          </cell>
          <cell r="D516" t="str">
            <v>UN</v>
          </cell>
          <cell r="E516">
            <v>0</v>
          </cell>
          <cell r="F516">
            <v>0</v>
          </cell>
          <cell r="G516">
            <v>19112.5</v>
          </cell>
          <cell r="H516">
            <v>955.625</v>
          </cell>
          <cell r="I516">
            <v>20068</v>
          </cell>
          <cell r="J516">
            <v>0</v>
          </cell>
          <cell r="K516" t="str">
            <v>'[APUS aguas.xls]</v>
          </cell>
          <cell r="L516" t="str">
            <v>7.12.28</v>
          </cell>
        </row>
        <row r="517">
          <cell r="B517" t="str">
            <v>7.12.29</v>
          </cell>
          <cell r="C517" t="str">
            <v xml:space="preserve">Oficial capataz               </v>
          </cell>
          <cell r="D517" t="str">
            <v>JOR</v>
          </cell>
          <cell r="E517">
            <v>0</v>
          </cell>
          <cell r="F517">
            <v>24200</v>
          </cell>
          <cell r="G517">
            <v>0</v>
          </cell>
          <cell r="H517">
            <v>0</v>
          </cell>
          <cell r="I517">
            <v>24200</v>
          </cell>
          <cell r="J517">
            <v>0</v>
          </cell>
          <cell r="K517" t="str">
            <v>'[APUS aguas.xls]</v>
          </cell>
          <cell r="L517" t="str">
            <v>7.12.29</v>
          </cell>
        </row>
        <row r="518">
          <cell r="B518" t="str">
            <v>7.12.30</v>
          </cell>
          <cell r="C518" t="str">
            <v xml:space="preserve">Oficial general                </v>
          </cell>
          <cell r="D518" t="str">
            <v>JOR</v>
          </cell>
          <cell r="E518">
            <v>0</v>
          </cell>
          <cell r="F518">
            <v>26400</v>
          </cell>
          <cell r="G518">
            <v>0</v>
          </cell>
          <cell r="H518">
            <v>0</v>
          </cell>
          <cell r="I518">
            <v>26400</v>
          </cell>
          <cell r="J518">
            <v>0</v>
          </cell>
          <cell r="K518" t="str">
            <v>'[APUS aguas.xls]</v>
          </cell>
          <cell r="L518" t="str">
            <v>7.12.30</v>
          </cell>
        </row>
        <row r="519">
          <cell r="B519" t="str">
            <v>7.12.31</v>
          </cell>
          <cell r="C519" t="str">
            <v xml:space="preserve">Ayudante M.C                 </v>
          </cell>
          <cell r="D519" t="str">
            <v>JOR</v>
          </cell>
          <cell r="E519">
            <v>0</v>
          </cell>
          <cell r="F519">
            <v>19800</v>
          </cell>
          <cell r="G519">
            <v>0</v>
          </cell>
          <cell r="H519">
            <v>0</v>
          </cell>
          <cell r="I519">
            <v>19800</v>
          </cell>
          <cell r="J519">
            <v>0</v>
          </cell>
          <cell r="K519" t="str">
            <v>'[APUS aguas.xls]</v>
          </cell>
          <cell r="L519" t="str">
            <v>7.12.31</v>
          </cell>
        </row>
        <row r="520">
          <cell r="B520" t="str">
            <v>7.12.32</v>
          </cell>
          <cell r="C520" t="str">
            <v>Tubería Acero Galvanizado SCH 40</v>
          </cell>
          <cell r="D520" t="str">
            <v>ML</v>
          </cell>
          <cell r="E520">
            <v>0</v>
          </cell>
          <cell r="F520">
            <v>5122.5600000000004</v>
          </cell>
          <cell r="G520">
            <v>6370.83</v>
          </cell>
          <cell r="H520">
            <v>318.54150000000004</v>
          </cell>
          <cell r="I520">
            <v>11812</v>
          </cell>
          <cell r="J520">
            <v>0</v>
          </cell>
          <cell r="K520" t="str">
            <v>'[APUS aguas.xls]</v>
          </cell>
          <cell r="L520" t="str">
            <v>7.12.32</v>
          </cell>
        </row>
        <row r="521">
          <cell r="B521" t="str">
            <v>7.12.33</v>
          </cell>
          <cell r="C521" t="str">
            <v>Accesorios Acero Galvanizado SCH  40</v>
          </cell>
          <cell r="D521" t="str">
            <v>UN</v>
          </cell>
          <cell r="E521">
            <v>0</v>
          </cell>
          <cell r="F521">
            <v>632.19999999999993</v>
          </cell>
          <cell r="G521">
            <v>3185.42</v>
          </cell>
          <cell r="H521">
            <v>159.27100000000002</v>
          </cell>
          <cell r="I521">
            <v>3977</v>
          </cell>
          <cell r="J521">
            <v>0</v>
          </cell>
          <cell r="K521" t="str">
            <v>'[APUS aguas.xls]</v>
          </cell>
          <cell r="L521" t="str">
            <v>7.12.33</v>
          </cell>
        </row>
        <row r="522">
          <cell r="B522" t="str">
            <v>7.12.34</v>
          </cell>
          <cell r="C522" t="str">
            <v>Pintura Anticorrosiva 1/2"</v>
          </cell>
          <cell r="D522" t="str">
            <v>ML</v>
          </cell>
          <cell r="E522">
            <v>0</v>
          </cell>
          <cell r="F522">
            <v>2620.44</v>
          </cell>
          <cell r="G522">
            <v>3185.42</v>
          </cell>
          <cell r="H522">
            <v>194.02100000000002</v>
          </cell>
          <cell r="I522">
            <v>6000</v>
          </cell>
          <cell r="J522">
            <v>0</v>
          </cell>
          <cell r="K522" t="str">
            <v>'[APUS aguas.xls]</v>
          </cell>
          <cell r="L522" t="str">
            <v>7.12.34</v>
          </cell>
        </row>
        <row r="523">
          <cell r="B523" t="str">
            <v>7.12.35</v>
          </cell>
          <cell r="C523" t="str">
            <v>Prueba de Redes</v>
          </cell>
          <cell r="D523" t="str">
            <v>UN</v>
          </cell>
          <cell r="E523">
            <v>0</v>
          </cell>
          <cell r="F523">
            <v>0</v>
          </cell>
          <cell r="G523">
            <v>11311.6</v>
          </cell>
          <cell r="H523">
            <v>565.58000000000004</v>
          </cell>
          <cell r="I523">
            <v>121613</v>
          </cell>
          <cell r="J523">
            <v>0</v>
          </cell>
          <cell r="K523" t="str">
            <v>'[APUS aguas.xls]</v>
          </cell>
          <cell r="L523" t="str">
            <v>7.12.35</v>
          </cell>
        </row>
        <row r="524">
          <cell r="B524" t="str">
            <v>7.12.36</v>
          </cell>
          <cell r="C524" t="str">
            <v>Medidores de Gas</v>
          </cell>
          <cell r="D524" t="str">
            <v>UN</v>
          </cell>
          <cell r="E524">
            <v>0</v>
          </cell>
          <cell r="F524">
            <v>115914.16</v>
          </cell>
          <cell r="G524">
            <v>18852.669999999998</v>
          </cell>
          <cell r="H524">
            <v>942.63349999999991</v>
          </cell>
          <cell r="I524">
            <v>135709</v>
          </cell>
          <cell r="J524">
            <v>0</v>
          </cell>
          <cell r="K524" t="str">
            <v>'[APUS aguas.xls]</v>
          </cell>
          <cell r="L524" t="str">
            <v>7.12.36</v>
          </cell>
        </row>
        <row r="525">
          <cell r="B525" t="str">
            <v>7.12.37</v>
          </cell>
          <cell r="C525" t="str">
            <v>Quemadores 1/2"</v>
          </cell>
          <cell r="D525" t="str">
            <v>UN</v>
          </cell>
          <cell r="E525">
            <v>0</v>
          </cell>
          <cell r="F525">
            <v>9176.7599999999984</v>
          </cell>
          <cell r="G525">
            <v>18852.669999999998</v>
          </cell>
          <cell r="H525">
            <v>942.63349999999991</v>
          </cell>
          <cell r="I525">
            <v>28972</v>
          </cell>
          <cell r="J525">
            <v>0</v>
          </cell>
          <cell r="K525" t="str">
            <v>'[APUS aguas.xls]</v>
          </cell>
          <cell r="L525" t="str">
            <v>7.12.37</v>
          </cell>
        </row>
        <row r="526">
          <cell r="B526" t="str">
            <v>7.12.38</v>
          </cell>
          <cell r="C526" t="str">
            <v>Tuberia polietileno 1/2"</v>
          </cell>
          <cell r="D526" t="str">
            <v>ML</v>
          </cell>
          <cell r="E526">
            <v>142</v>
          </cell>
          <cell r="F526">
            <v>2679.6</v>
          </cell>
          <cell r="G526">
            <v>2548.33</v>
          </cell>
          <cell r="H526">
            <v>127.4165</v>
          </cell>
          <cell r="I526">
            <v>5355</v>
          </cell>
          <cell r="J526">
            <v>760410</v>
          </cell>
          <cell r="K526" t="str">
            <v>'[APUS aguas.xls]</v>
          </cell>
          <cell r="L526" t="str">
            <v>7.12.38</v>
          </cell>
        </row>
        <row r="527">
          <cell r="B527" t="str">
            <v>7.12.39</v>
          </cell>
          <cell r="C527" t="str">
            <v>Pintura esmalte para tubería AG SCH40 1/2"</v>
          </cell>
          <cell r="D527" t="str">
            <v>ML</v>
          </cell>
          <cell r="E527">
            <v>0</v>
          </cell>
          <cell r="F527">
            <v>2238.2200000000003</v>
          </cell>
          <cell r="G527">
            <v>1885.27</v>
          </cell>
          <cell r="H527">
            <v>94.263500000000008</v>
          </cell>
          <cell r="I527">
            <v>4218</v>
          </cell>
          <cell r="J527">
            <v>0</v>
          </cell>
          <cell r="K527" t="str">
            <v>'[APUS aguas.xls]</v>
          </cell>
          <cell r="L527" t="str">
            <v>7.12.39</v>
          </cell>
        </row>
        <row r="528">
          <cell r="B528" t="str">
            <v>7.12.40</v>
          </cell>
          <cell r="C528" t="str">
            <v>Tapones AG 1/2"</v>
          </cell>
          <cell r="D528" t="str">
            <v>UN</v>
          </cell>
          <cell r="E528">
            <v>0</v>
          </cell>
          <cell r="F528">
            <v>600.29999999999995</v>
          </cell>
          <cell r="G528">
            <v>2123.61</v>
          </cell>
          <cell r="H528">
            <v>106.18050000000001</v>
          </cell>
          <cell r="I528">
            <v>2830</v>
          </cell>
          <cell r="J528">
            <v>0</v>
          </cell>
          <cell r="K528" t="str">
            <v>'[APUS aguas.xls]</v>
          </cell>
          <cell r="L528" t="str">
            <v>7.12.40</v>
          </cell>
        </row>
        <row r="529">
          <cell r="B529" t="str">
            <v>7.12.41</v>
          </cell>
          <cell r="C529" t="str">
            <v>Boquillas para mecheros 1/2"</v>
          </cell>
          <cell r="D529" t="str">
            <v>UN</v>
          </cell>
          <cell r="E529">
            <v>0</v>
          </cell>
          <cell r="F529">
            <v>11957.279999999999</v>
          </cell>
          <cell r="G529">
            <v>7645</v>
          </cell>
          <cell r="H529">
            <v>382.25</v>
          </cell>
          <cell r="I529">
            <v>19985</v>
          </cell>
          <cell r="J529">
            <v>0</v>
          </cell>
          <cell r="K529" t="str">
            <v>'[APUS aguas.xls]</v>
          </cell>
          <cell r="L529" t="str">
            <v>7.12.41</v>
          </cell>
        </row>
        <row r="530">
          <cell r="B530" t="str">
            <v>7.12.42</v>
          </cell>
          <cell r="C530" t="str">
            <v>Accesorios polietileno 1/2"</v>
          </cell>
          <cell r="D530" t="str">
            <v>UN</v>
          </cell>
          <cell r="E530">
            <v>0</v>
          </cell>
          <cell r="F530">
            <v>3871.43</v>
          </cell>
          <cell r="G530">
            <v>10921.43</v>
          </cell>
          <cell r="H530">
            <v>546.07150000000001</v>
          </cell>
          <cell r="I530">
            <v>15339</v>
          </cell>
          <cell r="J530">
            <v>0</v>
          </cell>
          <cell r="K530" t="str">
            <v>'[APUS aguas.xls]</v>
          </cell>
          <cell r="L530" t="str">
            <v>7.12.42</v>
          </cell>
        </row>
        <row r="531">
          <cell r="B531" t="str">
            <v>7.12.43</v>
          </cell>
          <cell r="C531" t="str">
            <v>VALVULA DE BOLA 1/2"</v>
          </cell>
          <cell r="D531" t="str">
            <v>UN</v>
          </cell>
          <cell r="E531">
            <v>0</v>
          </cell>
          <cell r="F531">
            <v>0</v>
          </cell>
          <cell r="G531">
            <v>4778.13</v>
          </cell>
          <cell r="H531">
            <v>238.90650000000002</v>
          </cell>
          <cell r="I531">
            <v>5017</v>
          </cell>
          <cell r="J531">
            <v>0</v>
          </cell>
          <cell r="K531" t="str">
            <v>'[APUS aguas.xls]</v>
          </cell>
          <cell r="L531" t="str">
            <v>7.12.43</v>
          </cell>
        </row>
        <row r="532">
          <cell r="B532" t="str">
            <v>7.12.44</v>
          </cell>
          <cell r="C532" t="str">
            <v>Tuberia de acero galvanizado de 1/2"</v>
          </cell>
          <cell r="D532" t="str">
            <v>ML</v>
          </cell>
          <cell r="E532">
            <v>12</v>
          </cell>
          <cell r="F532">
            <v>20235.04</v>
          </cell>
          <cell r="G532">
            <v>7645</v>
          </cell>
          <cell r="H532">
            <v>379.35</v>
          </cell>
          <cell r="I532">
            <v>28259</v>
          </cell>
          <cell r="J532">
            <v>339108</v>
          </cell>
          <cell r="K532" t="str">
            <v>'[APUS aguas.xls]</v>
          </cell>
          <cell r="L532" t="str">
            <v>7.12.44</v>
          </cell>
        </row>
        <row r="533">
          <cell r="B533" t="str">
            <v>7.12.45</v>
          </cell>
          <cell r="C533" t="str">
            <v xml:space="preserve">Quemadores  </v>
          </cell>
          <cell r="D533" t="str">
            <v>UN</v>
          </cell>
          <cell r="E533">
            <v>5</v>
          </cell>
          <cell r="F533">
            <v>9750.9599999999991</v>
          </cell>
          <cell r="G533">
            <v>12741.67</v>
          </cell>
          <cell r="H533">
            <v>400.92009999999999</v>
          </cell>
          <cell r="I533">
            <v>22894</v>
          </cell>
          <cell r="J533">
            <v>114470</v>
          </cell>
          <cell r="K533" t="str">
            <v>'[APUS aguas.xls]</v>
          </cell>
          <cell r="L533" t="str">
            <v>7.12.45</v>
          </cell>
        </row>
        <row r="534">
          <cell r="C534" t="str">
            <v>TOTAL CAPITULO</v>
          </cell>
          <cell r="E534">
            <v>0</v>
          </cell>
          <cell r="J534">
            <v>0</v>
          </cell>
        </row>
        <row r="535">
          <cell r="B535" t="str">
            <v>8.0</v>
          </cell>
          <cell r="C535" t="str">
            <v>INSTALACION ELECTRICA, TELEFONICA Y COMUNICACIONES</v>
          </cell>
          <cell r="E535">
            <v>0</v>
          </cell>
          <cell r="J535">
            <v>0</v>
          </cell>
        </row>
        <row r="536">
          <cell r="B536" t="str">
            <v>8.1</v>
          </cell>
          <cell r="C536" t="str">
            <v>SALIDAS  DE ALUMBRADO Y TOMAS</v>
          </cell>
          <cell r="E536">
            <v>0</v>
          </cell>
          <cell r="J536">
            <v>0</v>
          </cell>
        </row>
        <row r="537">
          <cell r="B537" t="str">
            <v>8.1.1</v>
          </cell>
          <cell r="C537" t="str">
            <v>Salidas para luminarias incandescentes con portalßmparas (roseta) para ba±os, dep¾sitos y servicios.</v>
          </cell>
          <cell r="D537" t="str">
            <v>U.</v>
          </cell>
          <cell r="E537">
            <v>101</v>
          </cell>
          <cell r="F537">
            <v>19053.410000000003</v>
          </cell>
          <cell r="G537">
            <v>16768.599999999999</v>
          </cell>
          <cell r="H537">
            <v>838.43</v>
          </cell>
          <cell r="I537">
            <v>36660</v>
          </cell>
          <cell r="J537">
            <v>3702660</v>
          </cell>
          <cell r="K537" t="str">
            <v>'[APUS ELECTRICOS.xls]</v>
          </cell>
          <cell r="L537" t="str">
            <v>8.1.1</v>
          </cell>
        </row>
        <row r="538">
          <cell r="B538" t="str">
            <v>8.1.2</v>
          </cell>
          <cell r="C538" t="str">
            <v>Salidas para luminaria incandescente (roseta) apto para la intemperie corredores y hall salones.</v>
          </cell>
          <cell r="D538" t="str">
            <v>U.</v>
          </cell>
          <cell r="E538">
            <v>0</v>
          </cell>
          <cell r="F538">
            <v>22470.770000000004</v>
          </cell>
          <cell r="G538">
            <v>16768.599999999999</v>
          </cell>
          <cell r="H538">
            <v>838.43</v>
          </cell>
          <cell r="I538">
            <v>40078</v>
          </cell>
          <cell r="J538">
            <v>0</v>
          </cell>
          <cell r="K538" t="str">
            <v>'[APUS ELECTRICOS.xls]</v>
          </cell>
          <cell r="L538" t="str">
            <v>8.1.2</v>
          </cell>
        </row>
        <row r="539">
          <cell r="B539" t="str">
            <v>8.1.3</v>
          </cell>
          <cell r="C539" t="str">
            <v>Salidas para puntos de derivaci¾n de luminarias 100w - 120w.</v>
          </cell>
          <cell r="D539" t="str">
            <v>U.</v>
          </cell>
          <cell r="E539">
            <v>0</v>
          </cell>
          <cell r="F539">
            <v>0</v>
          </cell>
          <cell r="G539">
            <v>0</v>
          </cell>
          <cell r="H539">
            <v>0</v>
          </cell>
          <cell r="I539">
            <v>0</v>
          </cell>
          <cell r="J539">
            <v>0</v>
          </cell>
          <cell r="K539" t="str">
            <v>'[APUS ELECTRICOS.xls]</v>
          </cell>
          <cell r="L539" t="str">
            <v>8.1.3</v>
          </cell>
        </row>
        <row r="540">
          <cell r="B540" t="str">
            <v>8.1.4</v>
          </cell>
          <cell r="C540" t="str">
            <v>A) Para oficina y sala de profesores.</v>
          </cell>
          <cell r="D540" t="str">
            <v>U.</v>
          </cell>
          <cell r="E540">
            <v>0</v>
          </cell>
          <cell r="F540">
            <v>16787.93</v>
          </cell>
          <cell r="G540">
            <v>16768.599999999999</v>
          </cell>
          <cell r="H540">
            <v>838.43</v>
          </cell>
          <cell r="I540">
            <v>34395</v>
          </cell>
          <cell r="J540">
            <v>0</v>
          </cell>
          <cell r="K540" t="str">
            <v>'[APUS ELECTRICOS.xls]</v>
          </cell>
          <cell r="L540" t="str">
            <v>8.1.4</v>
          </cell>
        </row>
        <row r="541">
          <cell r="B541" t="str">
            <v>8.1.5</v>
          </cell>
          <cell r="C541" t="str">
            <v>B) Biblioteca e informßtica.</v>
          </cell>
          <cell r="D541" t="str">
            <v>U.</v>
          </cell>
          <cell r="E541">
            <v>0</v>
          </cell>
          <cell r="F541">
            <v>16787.93</v>
          </cell>
          <cell r="G541">
            <v>16768.599999999999</v>
          </cell>
          <cell r="H541">
            <v>838.43</v>
          </cell>
          <cell r="I541">
            <v>34395</v>
          </cell>
          <cell r="J541">
            <v>0</v>
          </cell>
          <cell r="K541" t="str">
            <v>'[APUS ELECTRICOS.xls]</v>
          </cell>
          <cell r="L541" t="str">
            <v>8.1.5</v>
          </cell>
        </row>
        <row r="542">
          <cell r="B542" t="str">
            <v>8.1.6</v>
          </cell>
          <cell r="C542" t="str">
            <v>C)Salones, laboratorios, aulas.</v>
          </cell>
          <cell r="D542" t="str">
            <v>U.</v>
          </cell>
          <cell r="E542">
            <v>0</v>
          </cell>
          <cell r="F542">
            <v>16787.93</v>
          </cell>
          <cell r="G542">
            <v>16768.599999999999</v>
          </cell>
          <cell r="H542">
            <v>838.43</v>
          </cell>
          <cell r="I542">
            <v>34395</v>
          </cell>
          <cell r="J542">
            <v>0</v>
          </cell>
          <cell r="K542" t="str">
            <v>'[APUS ELECTRICOS.xls]</v>
          </cell>
          <cell r="L542" t="str">
            <v>8.1.6</v>
          </cell>
        </row>
        <row r="543">
          <cell r="B543" t="str">
            <v>8.1.7</v>
          </cell>
          <cell r="C543" t="str">
            <v>Salida para puntos de derivaci¾n de luminarias 200w - 120v sobre sal¾n m·ltiple.</v>
          </cell>
          <cell r="D543" t="str">
            <v>U.</v>
          </cell>
          <cell r="E543">
            <v>0</v>
          </cell>
          <cell r="F543">
            <v>19066.170000000002</v>
          </cell>
          <cell r="G543">
            <v>16768.599999999999</v>
          </cell>
          <cell r="H543">
            <v>838.43</v>
          </cell>
          <cell r="I543">
            <v>36673</v>
          </cell>
          <cell r="J543">
            <v>0</v>
          </cell>
          <cell r="K543" t="str">
            <v>'[APUS ELECTRICOS.xls]</v>
          </cell>
          <cell r="L543" t="str">
            <v>8.1.7</v>
          </cell>
        </row>
        <row r="544">
          <cell r="B544" t="str">
            <v>8.1.8</v>
          </cell>
          <cell r="C544" t="str">
            <v>Salidas para luminarias 100w - 120v bajas con interruptor de cadena en Biblioteca Principal y Biblioteca Infantil.</v>
          </cell>
          <cell r="D544" t="str">
            <v>U.</v>
          </cell>
          <cell r="E544">
            <v>0</v>
          </cell>
          <cell r="F544">
            <v>21554.370000000003</v>
          </cell>
          <cell r="G544">
            <v>16768.599999999999</v>
          </cell>
          <cell r="H544">
            <v>838.43</v>
          </cell>
          <cell r="I544">
            <v>39161</v>
          </cell>
          <cell r="J544">
            <v>0</v>
          </cell>
          <cell r="K544" t="str">
            <v>'[APUS ELECTRICOS.xls]</v>
          </cell>
          <cell r="L544" t="str">
            <v>8.1.8</v>
          </cell>
        </row>
        <row r="545">
          <cell r="B545" t="str">
            <v>8.1.9</v>
          </cell>
          <cell r="C545" t="str">
            <v>Salida para luminaria sodio 150-208 tipo Wall Pack</v>
          </cell>
          <cell r="D545" t="str">
            <v>U</v>
          </cell>
          <cell r="E545">
            <v>0</v>
          </cell>
          <cell r="F545">
            <v>14789.250000000002</v>
          </cell>
          <cell r="G545">
            <v>16768.599999999999</v>
          </cell>
          <cell r="H545">
            <v>838.43</v>
          </cell>
          <cell r="I545">
            <v>32396</v>
          </cell>
          <cell r="J545">
            <v>0</v>
          </cell>
          <cell r="K545" t="str">
            <v>'[APUS ELECTRICOS.xls]</v>
          </cell>
          <cell r="L545" t="str">
            <v>8.1.9</v>
          </cell>
        </row>
        <row r="546">
          <cell r="B546" t="str">
            <v>8.1.10</v>
          </cell>
          <cell r="C546" t="str">
            <v>Salidas para reflectores 500W Aula multiple</v>
          </cell>
          <cell r="D546" t="str">
            <v>U.</v>
          </cell>
          <cell r="E546">
            <v>0</v>
          </cell>
          <cell r="F546">
            <v>40666.53</v>
          </cell>
          <cell r="G546">
            <v>16768.599999999999</v>
          </cell>
          <cell r="H546">
            <v>838.43</v>
          </cell>
          <cell r="I546">
            <v>58274</v>
          </cell>
          <cell r="J546">
            <v>0</v>
          </cell>
          <cell r="K546" t="str">
            <v>'[APUS ELECTRICOS.xls]</v>
          </cell>
          <cell r="L546" t="str">
            <v>8.1.10</v>
          </cell>
        </row>
        <row r="547">
          <cell r="B547" t="str">
            <v>8.1.11</v>
          </cell>
          <cell r="C547" t="str">
            <v>Salidas para tomacorriente doble con polo a tierra.</v>
          </cell>
          <cell r="D547" t="str">
            <v>U.</v>
          </cell>
          <cell r="E547">
            <v>0</v>
          </cell>
          <cell r="F547">
            <v>21453.45</v>
          </cell>
          <cell r="G547">
            <v>16768.599999999999</v>
          </cell>
          <cell r="H547">
            <v>838.43</v>
          </cell>
          <cell r="I547">
            <v>39060</v>
          </cell>
          <cell r="J547">
            <v>0</v>
          </cell>
          <cell r="K547" t="str">
            <v>'[APUS ELECTRICOS.xls]</v>
          </cell>
          <cell r="L547" t="str">
            <v>8.1.11</v>
          </cell>
        </row>
        <row r="548">
          <cell r="B548" t="str">
            <v>8.1.12</v>
          </cell>
          <cell r="C548" t="str">
            <v>Salida para tomacorriente bifßsica 208Vol toma tetrapolar 30A conectada a dos (2) fases, neutro y tierra (en laboratorio</v>
          </cell>
          <cell r="D548" t="str">
            <v>U.</v>
          </cell>
          <cell r="E548">
            <v>0</v>
          </cell>
          <cell r="F548">
            <v>50859.45</v>
          </cell>
          <cell r="G548">
            <v>16768.599999999999</v>
          </cell>
          <cell r="H548">
            <v>838.43</v>
          </cell>
          <cell r="I548">
            <v>68466</v>
          </cell>
          <cell r="J548">
            <v>0</v>
          </cell>
          <cell r="K548" t="str">
            <v>'[APUS ELECTRICOS.xls]</v>
          </cell>
          <cell r="L548" t="str">
            <v>8.1.12</v>
          </cell>
        </row>
        <row r="549">
          <cell r="B549" t="str">
            <v>8.1.13</v>
          </cell>
          <cell r="C549" t="str">
            <v>Salidas para toma trifßsica toma de 5 polos 30 A conectada a tres (3) fases neutro y tierra (en laboratorios).</v>
          </cell>
          <cell r="D549" t="str">
            <v>U.</v>
          </cell>
          <cell r="E549">
            <v>2</v>
          </cell>
          <cell r="F549">
            <v>54919.45</v>
          </cell>
          <cell r="G549">
            <v>16768.599999999999</v>
          </cell>
          <cell r="H549">
            <v>838.43</v>
          </cell>
          <cell r="I549">
            <v>72526</v>
          </cell>
          <cell r="J549">
            <v>145052</v>
          </cell>
          <cell r="K549" t="str">
            <v>'[APUS ELECTRICOS.xls]</v>
          </cell>
          <cell r="L549" t="str">
            <v>8.1.13</v>
          </cell>
        </row>
        <row r="550">
          <cell r="B550" t="str">
            <v>8.1.14</v>
          </cell>
          <cell r="C550" t="str">
            <v>Salida para bombas</v>
          </cell>
          <cell r="D550" t="str">
            <v>U</v>
          </cell>
          <cell r="E550">
            <v>0</v>
          </cell>
          <cell r="F550">
            <v>380805.20999999996</v>
          </cell>
          <cell r="G550">
            <v>83843</v>
          </cell>
          <cell r="H550">
            <v>4192.1500000000005</v>
          </cell>
          <cell r="I550">
            <v>468840</v>
          </cell>
          <cell r="J550">
            <v>0</v>
          </cell>
          <cell r="K550" t="str">
            <v>'[APUS ELECTRICOS.xls]</v>
          </cell>
          <cell r="L550" t="str">
            <v>8.1.14</v>
          </cell>
        </row>
        <row r="551">
          <cell r="B551" t="str">
            <v>8.1.15</v>
          </cell>
          <cell r="C551" t="str">
            <v>Salida para flotador (bomba equipo de presi¾n e inyectora).</v>
          </cell>
          <cell r="D551" t="str">
            <v>U.</v>
          </cell>
          <cell r="E551">
            <v>33</v>
          </cell>
          <cell r="F551">
            <v>26896.170000000002</v>
          </cell>
          <cell r="G551">
            <v>20960.75</v>
          </cell>
          <cell r="H551">
            <v>1048.0375000000001</v>
          </cell>
          <cell r="I551">
            <v>48905</v>
          </cell>
          <cell r="J551">
            <v>1613865</v>
          </cell>
          <cell r="K551" t="str">
            <v>'[APUS ELECTRICOS.xls]</v>
          </cell>
          <cell r="L551" t="str">
            <v>8.1.15</v>
          </cell>
        </row>
        <row r="552">
          <cell r="B552" t="str">
            <v>8.1.16</v>
          </cell>
          <cell r="C552" t="str">
            <v>ACOMETIDAS Y CONDUCTORES</v>
          </cell>
          <cell r="E552">
            <v>0</v>
          </cell>
          <cell r="J552">
            <v>0</v>
          </cell>
          <cell r="K552" t="str">
            <v>'[APUS ELECTRICOS.xls]</v>
          </cell>
          <cell r="L552" t="str">
            <v>8.1.16</v>
          </cell>
        </row>
        <row r="553">
          <cell r="B553" t="str">
            <v>8.1.17</v>
          </cell>
          <cell r="C553" t="str">
            <v>Tendido tuberÝa Conduit PVC (debe ser incluida la insidencia de codos, terminales y soportes) asÝ:  A)  Ï 4"</v>
          </cell>
          <cell r="D553" t="str">
            <v>ML</v>
          </cell>
          <cell r="E553">
            <v>0</v>
          </cell>
          <cell r="F553">
            <v>0</v>
          </cell>
          <cell r="G553">
            <v>0</v>
          </cell>
          <cell r="H553">
            <v>0</v>
          </cell>
          <cell r="I553">
            <v>0</v>
          </cell>
          <cell r="J553">
            <v>0</v>
          </cell>
          <cell r="K553" t="str">
            <v>'[APUS ELECTRICOS.xls]</v>
          </cell>
          <cell r="L553" t="str">
            <v>8.1.17</v>
          </cell>
        </row>
        <row r="554">
          <cell r="B554" t="str">
            <v>8.1.18</v>
          </cell>
          <cell r="C554" t="str">
            <v>A) Ï 1 ¢".</v>
          </cell>
          <cell r="D554" t="str">
            <v>M.L</v>
          </cell>
          <cell r="E554">
            <v>227</v>
          </cell>
          <cell r="F554">
            <v>11018.49</v>
          </cell>
          <cell r="G554">
            <v>8011.7</v>
          </cell>
          <cell r="H554">
            <v>400.58500000000004</v>
          </cell>
          <cell r="I554">
            <v>19431</v>
          </cell>
          <cell r="J554">
            <v>4410837</v>
          </cell>
          <cell r="K554" t="str">
            <v>'[APUS ELECTRICOS.xls]</v>
          </cell>
          <cell r="L554" t="str">
            <v>8.1.18</v>
          </cell>
        </row>
        <row r="555">
          <cell r="B555" t="str">
            <v>8.1.19</v>
          </cell>
          <cell r="C555" t="str">
            <v>B) Ï 1 ╝ ".</v>
          </cell>
          <cell r="D555" t="str">
            <v>M.L</v>
          </cell>
          <cell r="E555">
            <v>56</v>
          </cell>
          <cell r="F555">
            <v>5373.83</v>
          </cell>
          <cell r="G555">
            <v>8011.7</v>
          </cell>
          <cell r="H555">
            <v>400.58500000000004</v>
          </cell>
          <cell r="I555">
            <v>13786</v>
          </cell>
          <cell r="J555">
            <v>772016</v>
          </cell>
          <cell r="K555" t="str">
            <v>'[APUS ELECTRICOS.xls]</v>
          </cell>
          <cell r="L555" t="str">
            <v>8.1.19</v>
          </cell>
        </row>
        <row r="556">
          <cell r="B556" t="str">
            <v>8.1.20</v>
          </cell>
          <cell r="C556" t="str">
            <v>Suministro y construcci¾n de cajas en mamposterÝa de concreto de 60x60 ( CS 274 ) con marco y tapa</v>
          </cell>
          <cell r="D556" t="str">
            <v>U.</v>
          </cell>
          <cell r="E556">
            <v>3</v>
          </cell>
          <cell r="F556">
            <v>214600</v>
          </cell>
          <cell r="G556">
            <v>26705.67</v>
          </cell>
          <cell r="H556">
            <v>1335.2835</v>
          </cell>
          <cell r="I556">
            <v>242641</v>
          </cell>
          <cell r="J556">
            <v>727923</v>
          </cell>
          <cell r="K556" t="str">
            <v>'[APUS ELECTRICOS.xls]</v>
          </cell>
          <cell r="L556" t="str">
            <v>8.1.20</v>
          </cell>
        </row>
        <row r="557">
          <cell r="B557" t="str">
            <v>8.1.21</v>
          </cell>
          <cell r="C557" t="str">
            <v>Cableado de acometidas y alimentadores en conductor de cobre THW 75░C.                            A)  3 # 8F + 1 # 8N +</v>
          </cell>
          <cell r="E557">
            <v>0</v>
          </cell>
          <cell r="F557">
            <v>0</v>
          </cell>
          <cell r="G557">
            <v>0</v>
          </cell>
          <cell r="H557">
            <v>0</v>
          </cell>
          <cell r="I557">
            <v>0</v>
          </cell>
          <cell r="J557">
            <v>0</v>
          </cell>
          <cell r="K557" t="str">
            <v>'[APUS ELECTRICOS.xls]</v>
          </cell>
          <cell r="L557" t="str">
            <v>8.1.21</v>
          </cell>
        </row>
        <row r="558">
          <cell r="B558" t="str">
            <v>8.1.22</v>
          </cell>
          <cell r="C558" t="str">
            <v>A) 3 # 4 + 1 # 6 + 1 # 8T</v>
          </cell>
          <cell r="D558" t="str">
            <v>ML</v>
          </cell>
          <cell r="E558">
            <v>233</v>
          </cell>
          <cell r="F558">
            <v>19546</v>
          </cell>
          <cell r="G558">
            <v>6241.2</v>
          </cell>
          <cell r="H558">
            <v>312.06</v>
          </cell>
          <cell r="I558">
            <v>26099</v>
          </cell>
          <cell r="J558">
            <v>6081067</v>
          </cell>
          <cell r="K558" t="str">
            <v>'[APUS ELECTRICOS.xls]</v>
          </cell>
          <cell r="L558" t="str">
            <v>8.1.22</v>
          </cell>
        </row>
        <row r="559">
          <cell r="B559" t="str">
            <v>8.1.23</v>
          </cell>
          <cell r="C559" t="str">
            <v>B) 3 # 6F + 1 # 8N + 1 # 8T</v>
          </cell>
          <cell r="D559" t="str">
            <v>ML</v>
          </cell>
          <cell r="E559">
            <v>0</v>
          </cell>
          <cell r="F559">
            <v>13328.4</v>
          </cell>
          <cell r="G559">
            <v>6241.2</v>
          </cell>
          <cell r="H559">
            <v>312.06</v>
          </cell>
          <cell r="I559">
            <v>19882</v>
          </cell>
          <cell r="J559">
            <v>0</v>
          </cell>
          <cell r="K559" t="str">
            <v>'[APUS ELECTRICOS.xls]</v>
          </cell>
          <cell r="L559" t="str">
            <v>8.1.23</v>
          </cell>
        </row>
        <row r="560">
          <cell r="B560" t="str">
            <v>8.1.24</v>
          </cell>
          <cell r="C560" t="str">
            <v>C) 4 # 4</v>
          </cell>
          <cell r="D560" t="str">
            <v>ML</v>
          </cell>
          <cell r="E560">
            <v>0</v>
          </cell>
          <cell r="F560">
            <v>20764</v>
          </cell>
          <cell r="G560">
            <v>6241.2</v>
          </cell>
          <cell r="H560">
            <v>312.06</v>
          </cell>
          <cell r="I560">
            <v>27317</v>
          </cell>
          <cell r="J560">
            <v>0</v>
          </cell>
          <cell r="K560" t="str">
            <v>'[APUS ELECTRICOS.xls]</v>
          </cell>
          <cell r="L560" t="str">
            <v>8.1.24</v>
          </cell>
        </row>
        <row r="561">
          <cell r="B561" t="str">
            <v>8.2</v>
          </cell>
          <cell r="C561" t="str">
            <v>TABLEROS, CAJAS E INTERRUPTORES AUTOMATICOS</v>
          </cell>
          <cell r="E561">
            <v>0</v>
          </cell>
          <cell r="F561">
            <v>0</v>
          </cell>
          <cell r="G561">
            <v>0</v>
          </cell>
          <cell r="H561">
            <v>0</v>
          </cell>
          <cell r="J561">
            <v>0</v>
          </cell>
        </row>
        <row r="562">
          <cell r="B562" t="str">
            <v>8.2.1</v>
          </cell>
          <cell r="C562" t="str">
            <v>A) Tablero de automßticos de 42 circuitos.</v>
          </cell>
          <cell r="D562" t="str">
            <v>U.</v>
          </cell>
          <cell r="E562">
            <v>0</v>
          </cell>
          <cell r="F562">
            <v>412999.44</v>
          </cell>
          <cell r="G562">
            <v>46809</v>
          </cell>
          <cell r="H562">
            <v>2340.4500000000003</v>
          </cell>
          <cell r="I562">
            <v>462149</v>
          </cell>
          <cell r="J562">
            <v>0</v>
          </cell>
          <cell r="K562" t="str">
            <v>'[APUS ELECTRICOS.xls]</v>
          </cell>
          <cell r="L562" t="str">
            <v>8.2.1</v>
          </cell>
        </row>
        <row r="563">
          <cell r="B563" t="str">
            <v>8.2.2</v>
          </cell>
          <cell r="C563" t="str">
            <v>B) Tablero de automßticos de 36 circuitos.</v>
          </cell>
          <cell r="D563" t="str">
            <v>U.</v>
          </cell>
          <cell r="E563">
            <v>3</v>
          </cell>
          <cell r="F563">
            <v>332998.88</v>
          </cell>
          <cell r="G563">
            <v>46809</v>
          </cell>
          <cell r="H563">
            <v>2340.4500000000003</v>
          </cell>
          <cell r="I563">
            <v>382148</v>
          </cell>
          <cell r="J563">
            <v>1146444</v>
          </cell>
          <cell r="K563" t="str">
            <v>'[APUS ELECTRICOS.xls]</v>
          </cell>
          <cell r="L563" t="str">
            <v>8.2.2</v>
          </cell>
        </row>
        <row r="564">
          <cell r="B564" t="str">
            <v>8.2.3</v>
          </cell>
          <cell r="C564" t="str">
            <v>C) Tablero de automßticos de 30 circuitos.</v>
          </cell>
          <cell r="D564" t="str">
            <v>U.</v>
          </cell>
          <cell r="E564">
            <v>1</v>
          </cell>
          <cell r="F564">
            <v>304999.96000000002</v>
          </cell>
          <cell r="G564">
            <v>46809</v>
          </cell>
          <cell r="H564">
            <v>2340.4500000000003</v>
          </cell>
          <cell r="I564">
            <v>354149</v>
          </cell>
          <cell r="J564">
            <v>354149</v>
          </cell>
          <cell r="K564" t="str">
            <v>'[APUS ELECTRICOS.xls]</v>
          </cell>
          <cell r="L564" t="str">
            <v>8.2.3</v>
          </cell>
        </row>
        <row r="565">
          <cell r="B565" t="str">
            <v>8.2.4</v>
          </cell>
          <cell r="C565" t="str">
            <v>D) Tablero de automßticos de 24 circuitos.</v>
          </cell>
          <cell r="D565" t="str">
            <v>U.</v>
          </cell>
          <cell r="E565">
            <v>4</v>
          </cell>
          <cell r="F565">
            <v>250500.84</v>
          </cell>
          <cell r="G565">
            <v>46809</v>
          </cell>
          <cell r="H565">
            <v>2340.4500000000003</v>
          </cell>
          <cell r="I565">
            <v>299650</v>
          </cell>
          <cell r="J565">
            <v>1198600</v>
          </cell>
          <cell r="K565" t="str">
            <v>'[APUS ELECTRICOS.xls]</v>
          </cell>
          <cell r="L565" t="str">
            <v>8.2.4</v>
          </cell>
        </row>
        <row r="566">
          <cell r="B566" t="str">
            <v>8.2.5</v>
          </cell>
          <cell r="C566" t="str">
            <v>E) Tablero de automßticos de 18 circuitos.</v>
          </cell>
          <cell r="D566" t="str">
            <v>U.</v>
          </cell>
          <cell r="E566">
            <v>4</v>
          </cell>
          <cell r="F566">
            <v>197200</v>
          </cell>
          <cell r="G566">
            <v>46809</v>
          </cell>
          <cell r="H566">
            <v>2340.4500000000003</v>
          </cell>
          <cell r="I566">
            <v>246349</v>
          </cell>
          <cell r="J566">
            <v>985396</v>
          </cell>
          <cell r="K566" t="str">
            <v>'[APUS ELECTRICOS.xls]</v>
          </cell>
          <cell r="L566" t="str">
            <v>8.2.5</v>
          </cell>
        </row>
        <row r="567">
          <cell r="B567" t="str">
            <v>8.2.6</v>
          </cell>
          <cell r="C567" t="str">
            <v>F) Tablero de automßticos de 12 circuitos.</v>
          </cell>
          <cell r="D567" t="str">
            <v>U.</v>
          </cell>
          <cell r="E567">
            <v>10</v>
          </cell>
          <cell r="F567">
            <v>162400</v>
          </cell>
          <cell r="G567">
            <v>46809</v>
          </cell>
          <cell r="H567">
            <v>1404.27</v>
          </cell>
          <cell r="I567">
            <v>210613</v>
          </cell>
          <cell r="J567">
            <v>2106130</v>
          </cell>
          <cell r="K567" t="str">
            <v>'[APUS ELECTRICOS.xls]</v>
          </cell>
          <cell r="L567" t="str">
            <v>8.2.6</v>
          </cell>
        </row>
        <row r="568">
          <cell r="B568" t="str">
            <v>8.3</v>
          </cell>
          <cell r="C568" t="str">
            <v>INTERRUPTORES AUTOMATICOS</v>
          </cell>
          <cell r="E568">
            <v>0</v>
          </cell>
          <cell r="G568">
            <v>0</v>
          </cell>
          <cell r="H568">
            <v>0</v>
          </cell>
          <cell r="J568">
            <v>0</v>
          </cell>
        </row>
        <row r="569">
          <cell r="B569" t="str">
            <v>8.3.1</v>
          </cell>
          <cell r="C569" t="str">
            <v>A) 1x20A</v>
          </cell>
          <cell r="D569" t="str">
            <v>U.</v>
          </cell>
          <cell r="E569">
            <v>192</v>
          </cell>
          <cell r="F569">
            <v>6960</v>
          </cell>
          <cell r="G569">
            <v>4680.8999999999996</v>
          </cell>
          <cell r="H569">
            <v>234.04499999999999</v>
          </cell>
          <cell r="I569">
            <v>11875</v>
          </cell>
          <cell r="J569">
            <v>2280000</v>
          </cell>
          <cell r="K569" t="str">
            <v>'[APUS ELECTRICOS.xls]</v>
          </cell>
          <cell r="L569" t="str">
            <v>8.3.1</v>
          </cell>
        </row>
        <row r="570">
          <cell r="B570" t="str">
            <v>8.3.2</v>
          </cell>
          <cell r="C570" t="str">
            <v>B) 2x20A</v>
          </cell>
          <cell r="D570" t="str">
            <v>U.</v>
          </cell>
          <cell r="E570">
            <v>0</v>
          </cell>
          <cell r="F570">
            <v>20880</v>
          </cell>
          <cell r="G570">
            <v>4680.8999999999996</v>
          </cell>
          <cell r="H570">
            <v>234.04499999999999</v>
          </cell>
          <cell r="I570">
            <v>25795</v>
          </cell>
          <cell r="J570">
            <v>0</v>
          </cell>
          <cell r="K570" t="str">
            <v>'[APUS ELECTRICOS.xls]</v>
          </cell>
          <cell r="L570" t="str">
            <v>8.3.2</v>
          </cell>
        </row>
        <row r="571">
          <cell r="B571" t="str">
            <v>8.3.3</v>
          </cell>
          <cell r="C571" t="str">
            <v>D) 3x30A</v>
          </cell>
          <cell r="D571" t="str">
            <v>U.</v>
          </cell>
          <cell r="E571">
            <v>0</v>
          </cell>
          <cell r="F571">
            <v>45820</v>
          </cell>
          <cell r="G571">
            <v>4680.8999999999996</v>
          </cell>
          <cell r="H571">
            <v>234.04499999999999</v>
          </cell>
          <cell r="I571">
            <v>50735</v>
          </cell>
          <cell r="J571">
            <v>0</v>
          </cell>
          <cell r="K571" t="str">
            <v>'[APUS ELECTRICOS.xls]</v>
          </cell>
          <cell r="L571" t="str">
            <v>8.3.3</v>
          </cell>
        </row>
        <row r="572">
          <cell r="B572" t="str">
            <v>8.3.4</v>
          </cell>
          <cell r="C572" t="str">
            <v>E) 3x50A</v>
          </cell>
          <cell r="D572" t="str">
            <v>U.</v>
          </cell>
          <cell r="E572">
            <v>0</v>
          </cell>
          <cell r="F572">
            <v>45820</v>
          </cell>
          <cell r="G572">
            <v>4680.8999999999996</v>
          </cell>
          <cell r="H572">
            <v>234.04499999999999</v>
          </cell>
          <cell r="I572">
            <v>50735</v>
          </cell>
          <cell r="J572">
            <v>0</v>
          </cell>
          <cell r="K572" t="str">
            <v>'[APUS ELECTRICOS.xls]</v>
          </cell>
          <cell r="L572" t="str">
            <v>8.3.4</v>
          </cell>
        </row>
        <row r="573">
          <cell r="B573" t="str">
            <v>8.3.5</v>
          </cell>
          <cell r="C573" t="str">
            <v>F) 3x60A</v>
          </cell>
          <cell r="D573" t="str">
            <v>U.</v>
          </cell>
          <cell r="E573">
            <v>0</v>
          </cell>
          <cell r="F573">
            <v>45820</v>
          </cell>
          <cell r="G573">
            <v>4680.8999999999996</v>
          </cell>
          <cell r="H573">
            <v>234.04499999999999</v>
          </cell>
          <cell r="I573">
            <v>50735</v>
          </cell>
          <cell r="J573">
            <v>0</v>
          </cell>
          <cell r="K573" t="str">
            <v>'[APUS ELECTRICOS.xls]</v>
          </cell>
          <cell r="L573" t="str">
            <v>8.3.5</v>
          </cell>
        </row>
        <row r="574">
          <cell r="B574" t="str">
            <v>8.3.6</v>
          </cell>
          <cell r="C574" t="str">
            <v>G) 3x70A</v>
          </cell>
          <cell r="D574" t="str">
            <v>U</v>
          </cell>
          <cell r="E574">
            <v>0</v>
          </cell>
          <cell r="F574">
            <v>48720</v>
          </cell>
          <cell r="G574">
            <v>6241.2</v>
          </cell>
          <cell r="H574">
            <v>312.06</v>
          </cell>
          <cell r="I574">
            <v>55273</v>
          </cell>
          <cell r="J574">
            <v>0</v>
          </cell>
          <cell r="K574" t="str">
            <v>'[APUS ELECTRICOS.xls]</v>
          </cell>
          <cell r="L574" t="str">
            <v>8.3.6</v>
          </cell>
        </row>
        <row r="575">
          <cell r="B575" t="str">
            <v>8.3.7</v>
          </cell>
          <cell r="C575" t="str">
            <v>H) 3x100A</v>
          </cell>
          <cell r="D575" t="str">
            <v>U.</v>
          </cell>
          <cell r="E575">
            <v>0</v>
          </cell>
          <cell r="F575">
            <v>48720</v>
          </cell>
          <cell r="G575">
            <v>6241.2</v>
          </cell>
          <cell r="H575">
            <v>312.06</v>
          </cell>
          <cell r="I575">
            <v>55273</v>
          </cell>
          <cell r="J575">
            <v>0</v>
          </cell>
          <cell r="K575" t="str">
            <v>'[APUS ELECTRICOS.xls]</v>
          </cell>
          <cell r="L575" t="str">
            <v>8.3.7</v>
          </cell>
        </row>
        <row r="576">
          <cell r="B576" t="str">
            <v>8.4</v>
          </cell>
          <cell r="C576" t="str">
            <v>TELEFONOS</v>
          </cell>
          <cell r="E576">
            <v>0</v>
          </cell>
          <cell r="F576">
            <v>0</v>
          </cell>
          <cell r="G576">
            <v>0</v>
          </cell>
          <cell r="H576">
            <v>0</v>
          </cell>
          <cell r="J576">
            <v>0</v>
          </cell>
        </row>
        <row r="577">
          <cell r="B577" t="str">
            <v>8.4.1</v>
          </cell>
          <cell r="C577" t="str">
            <v>Strip general  telefonico de 30 pares caja 45x40x10, 2 regletas</v>
          </cell>
          <cell r="D577" t="str">
            <v>U.</v>
          </cell>
          <cell r="E577">
            <v>0</v>
          </cell>
          <cell r="F577">
            <v>151960</v>
          </cell>
          <cell r="G577">
            <v>93618</v>
          </cell>
          <cell r="H577">
            <v>4680.9000000000005</v>
          </cell>
          <cell r="I577">
            <v>250259</v>
          </cell>
          <cell r="J577">
            <v>0</v>
          </cell>
          <cell r="K577" t="str">
            <v>'[APUS ELECTRICOS.xls]</v>
          </cell>
          <cell r="L577" t="str">
            <v>8.4.1</v>
          </cell>
        </row>
        <row r="578">
          <cell r="B578" t="str">
            <v>8.4.2</v>
          </cell>
          <cell r="C578" t="str">
            <v>Caja de 60x60 cms., (llegada 1 cometida) en mamposterÝa con marco en ßngulo y tapa en concreto reforzado (CS-274).</v>
          </cell>
          <cell r="D578" t="str">
            <v>U.</v>
          </cell>
          <cell r="E578">
            <v>0</v>
          </cell>
          <cell r="F578">
            <v>214600</v>
          </cell>
          <cell r="G578">
            <v>26705.67</v>
          </cell>
          <cell r="H578">
            <v>1335.2835</v>
          </cell>
          <cell r="I578">
            <v>242641</v>
          </cell>
          <cell r="J578">
            <v>0</v>
          </cell>
          <cell r="K578" t="str">
            <v>'[APUS ELECTRICOS.xls]</v>
          </cell>
          <cell r="L578" t="str">
            <v>8.4.2</v>
          </cell>
        </row>
        <row r="579">
          <cell r="B579" t="str">
            <v>8.4.3</v>
          </cell>
          <cell r="C579" t="str">
            <v>Tendido de tuberÝa Conduit PVC.</v>
          </cell>
          <cell r="E579">
            <v>0</v>
          </cell>
          <cell r="F579">
            <v>0</v>
          </cell>
          <cell r="G579">
            <v>49940.800000000003</v>
          </cell>
          <cell r="H579">
            <v>2497.0400000000004</v>
          </cell>
          <cell r="I579">
            <v>52438</v>
          </cell>
          <cell r="J579">
            <v>0</v>
          </cell>
          <cell r="K579" t="str">
            <v>'[APUS ELECTRICOS.xls]</v>
          </cell>
          <cell r="L579" t="str">
            <v>8.4.3</v>
          </cell>
        </row>
        <row r="580">
          <cell r="B580" t="str">
            <v>8.4.4</v>
          </cell>
          <cell r="C580" t="str">
            <v>A)  Ï 3" (llegada E.T.B.).</v>
          </cell>
          <cell r="D580" t="str">
            <v>M.L</v>
          </cell>
          <cell r="E580">
            <v>15</v>
          </cell>
          <cell r="F580">
            <v>10501.080000000002</v>
          </cell>
          <cell r="G580">
            <v>4005.85</v>
          </cell>
          <cell r="H580">
            <v>200.29250000000002</v>
          </cell>
          <cell r="I580">
            <v>14707</v>
          </cell>
          <cell r="J580">
            <v>220605</v>
          </cell>
          <cell r="K580" t="str">
            <v>'[APUS ELECTRICOS.xls]</v>
          </cell>
          <cell r="L580" t="str">
            <v>8.4.4</v>
          </cell>
        </row>
        <row r="581">
          <cell r="B581" t="str">
            <v>8.4.5</v>
          </cell>
          <cell r="C581" t="str">
            <v>B)  Ï 1"</v>
          </cell>
          <cell r="D581" t="str">
            <v>M.L</v>
          </cell>
          <cell r="E581">
            <v>845</v>
          </cell>
          <cell r="F581">
            <v>3156.07</v>
          </cell>
          <cell r="G581">
            <v>3353.72</v>
          </cell>
          <cell r="H581">
            <v>167.68600000000001</v>
          </cell>
          <cell r="I581">
            <v>6677</v>
          </cell>
          <cell r="J581">
            <v>5642065</v>
          </cell>
          <cell r="K581" t="str">
            <v>'[APUS ELECTRICOS.xls]</v>
          </cell>
          <cell r="L581" t="str">
            <v>8.4.5</v>
          </cell>
        </row>
        <row r="582">
          <cell r="B582" t="str">
            <v>8.5</v>
          </cell>
          <cell r="C582" t="str">
            <v>SISTEMA DE TELEVISION Y SONIDO</v>
          </cell>
          <cell r="E582">
            <v>0</v>
          </cell>
          <cell r="F582">
            <v>0</v>
          </cell>
          <cell r="G582">
            <v>0</v>
          </cell>
          <cell r="H582">
            <v>0</v>
          </cell>
          <cell r="I582">
            <v>0</v>
          </cell>
          <cell r="J582">
            <v>0</v>
          </cell>
        </row>
        <row r="583">
          <cell r="B583" t="str">
            <v>8.5.1</v>
          </cell>
          <cell r="C583" t="str">
            <v>Salida de TV desde las Cajas de paso hasta cada una de las salidas. Ï 3/4"</v>
          </cell>
          <cell r="D583" t="str">
            <v>U.</v>
          </cell>
          <cell r="E583">
            <v>0</v>
          </cell>
          <cell r="F583">
            <v>22810.240000000002</v>
          </cell>
          <cell r="G583">
            <v>16768.599999999999</v>
          </cell>
          <cell r="H583">
            <v>838.43</v>
          </cell>
          <cell r="I583">
            <v>40417</v>
          </cell>
          <cell r="J583">
            <v>0</v>
          </cell>
          <cell r="K583" t="str">
            <v>'[APUS ELECTRICOS.xls]</v>
          </cell>
          <cell r="L583" t="str">
            <v>8.5.1</v>
          </cell>
        </row>
        <row r="584">
          <cell r="B584" t="str">
            <v>8.5.2</v>
          </cell>
          <cell r="C584" t="str">
            <v>A- Caja de paso de 30x30x15 cms.</v>
          </cell>
          <cell r="D584" t="str">
            <v>U.</v>
          </cell>
          <cell r="E584">
            <v>33</v>
          </cell>
          <cell r="F584">
            <v>46400</v>
          </cell>
          <cell r="G584">
            <v>27947.67</v>
          </cell>
          <cell r="H584">
            <v>1397.3834999999999</v>
          </cell>
          <cell r="I584">
            <v>75745</v>
          </cell>
          <cell r="J584">
            <v>2499585</v>
          </cell>
          <cell r="K584" t="str">
            <v>'[APUS ELECTRICOS.xls]</v>
          </cell>
          <cell r="L584" t="str">
            <v>8.5.2</v>
          </cell>
        </row>
        <row r="585">
          <cell r="B585" t="str">
            <v>8.5.3</v>
          </cell>
          <cell r="C585" t="str">
            <v>B- Caja para el amplificador de 50x30x15 cms tipo Strip.</v>
          </cell>
          <cell r="D585" t="str">
            <v>U.</v>
          </cell>
          <cell r="E585">
            <v>0</v>
          </cell>
          <cell r="F585">
            <v>75400</v>
          </cell>
          <cell r="G585">
            <v>16768.599999999999</v>
          </cell>
          <cell r="H585">
            <v>838.43</v>
          </cell>
          <cell r="I585">
            <v>93007</v>
          </cell>
          <cell r="J585">
            <v>0</v>
          </cell>
          <cell r="K585" t="str">
            <v>'[APUS ELECTRICOS.xls]</v>
          </cell>
          <cell r="L585" t="str">
            <v>8.5.3</v>
          </cell>
        </row>
        <row r="586">
          <cell r="B586" t="str">
            <v>8.5.4</v>
          </cell>
          <cell r="C586" t="str">
            <v>Salidas de sonido desde el sal¾n de emisora (incluye tuberÝa, cajas, codos y adaptadores, etc.).</v>
          </cell>
          <cell r="D586" t="str">
            <v>U.</v>
          </cell>
          <cell r="E586">
            <v>0</v>
          </cell>
          <cell r="F586">
            <v>33250.240000000005</v>
          </cell>
          <cell r="G586">
            <v>27947.67</v>
          </cell>
          <cell r="H586">
            <v>1397.3834999999999</v>
          </cell>
          <cell r="I586">
            <v>62595</v>
          </cell>
          <cell r="J586">
            <v>0</v>
          </cell>
          <cell r="K586" t="str">
            <v>'[APUS ELECTRICOS.xls]</v>
          </cell>
          <cell r="L586" t="str">
            <v>8.5.4</v>
          </cell>
        </row>
        <row r="587">
          <cell r="B587" t="str">
            <v>8.5.5</v>
          </cell>
          <cell r="C587" t="str">
            <v>Tubo para soporte antena de TV en tubo galvanizado de Ï1¢"</v>
          </cell>
          <cell r="D587" t="str">
            <v>U.</v>
          </cell>
          <cell r="E587">
            <v>3</v>
          </cell>
          <cell r="F587">
            <v>34800</v>
          </cell>
          <cell r="G587">
            <v>41921.5</v>
          </cell>
          <cell r="H587">
            <v>2096.0750000000003</v>
          </cell>
          <cell r="I587">
            <v>78818</v>
          </cell>
          <cell r="J587">
            <v>236454</v>
          </cell>
          <cell r="K587" t="str">
            <v>'[APUS ELECTRICOS.xls]</v>
          </cell>
          <cell r="L587" t="str">
            <v>8.5.5</v>
          </cell>
        </row>
        <row r="588">
          <cell r="B588" t="str">
            <v>8.5.6</v>
          </cell>
          <cell r="C588" t="str">
            <v>TuberÝa PVC</v>
          </cell>
          <cell r="E588">
            <v>0</v>
          </cell>
          <cell r="F588">
            <v>0</v>
          </cell>
          <cell r="G588">
            <v>0</v>
          </cell>
          <cell r="H588">
            <v>0</v>
          </cell>
          <cell r="I588">
            <v>0</v>
          </cell>
          <cell r="J588">
            <v>0</v>
          </cell>
          <cell r="K588" t="str">
            <v>'[APUS ELECTRICOS.xls]</v>
          </cell>
          <cell r="L588" t="str">
            <v>8.5.6</v>
          </cell>
        </row>
        <row r="589">
          <cell r="B589" t="str">
            <v>8.5.7</v>
          </cell>
          <cell r="C589" t="str">
            <v>A- TuberÝa PVC Ï 1"</v>
          </cell>
          <cell r="D589" t="str">
            <v>M.L</v>
          </cell>
          <cell r="E589">
            <v>0</v>
          </cell>
          <cell r="F589">
            <v>3156.07</v>
          </cell>
          <cell r="G589">
            <v>3353.72</v>
          </cell>
          <cell r="H589">
            <v>167.68600000000001</v>
          </cell>
          <cell r="I589">
            <v>6677</v>
          </cell>
          <cell r="J589">
            <v>0</v>
          </cell>
          <cell r="K589" t="str">
            <v>'[APUS ELECTRICOS.xls]</v>
          </cell>
          <cell r="L589" t="str">
            <v>8.5.7</v>
          </cell>
        </row>
        <row r="590">
          <cell r="B590" t="str">
            <v>8.6</v>
          </cell>
          <cell r="C590" t="str">
            <v>CABLEADO ESTRUCTURADO VOZ, DATOS, TOMAS REGULADAS</v>
          </cell>
          <cell r="E590">
            <v>0</v>
          </cell>
          <cell r="F590">
            <v>0</v>
          </cell>
          <cell r="G590">
            <v>0</v>
          </cell>
          <cell r="H590">
            <v>0</v>
          </cell>
          <cell r="I590">
            <v>0</v>
          </cell>
          <cell r="J590">
            <v>0</v>
          </cell>
        </row>
        <row r="591">
          <cell r="B591" t="str">
            <v>8.6.1</v>
          </cell>
          <cell r="C591" t="str">
            <v>DUCTOS PORTACABLES</v>
          </cell>
          <cell r="E591">
            <v>0</v>
          </cell>
          <cell r="F591">
            <v>0</v>
          </cell>
          <cell r="G591">
            <v>49940.800000000003</v>
          </cell>
          <cell r="H591">
            <v>2497.0400000000004</v>
          </cell>
          <cell r="I591">
            <v>52438</v>
          </cell>
          <cell r="J591">
            <v>0</v>
          </cell>
          <cell r="K591" t="str">
            <v>'[APUS ELECTRICOS.xls]</v>
          </cell>
          <cell r="L591" t="str">
            <v>8.6.1</v>
          </cell>
        </row>
        <row r="592">
          <cell r="B592" t="str">
            <v>8.6.2</v>
          </cell>
          <cell r="C592" t="str">
            <v>Ducto en dimensiones de 10x4 cms., divididos en dos compartimientos:  superior de 6 cms., (para voz y datos) y el inferi</v>
          </cell>
          <cell r="D592" t="str">
            <v>ML</v>
          </cell>
          <cell r="E592">
            <v>0</v>
          </cell>
          <cell r="F592">
            <v>13920</v>
          </cell>
          <cell r="G592">
            <v>16768.599999999999</v>
          </cell>
          <cell r="H592">
            <v>838.43</v>
          </cell>
          <cell r="I592">
            <v>31527</v>
          </cell>
          <cell r="J592">
            <v>0</v>
          </cell>
          <cell r="K592" t="str">
            <v>'[APUS ELECTRICOS.xls]</v>
          </cell>
          <cell r="L592" t="str">
            <v>8.6.2</v>
          </cell>
        </row>
        <row r="593">
          <cell r="B593" t="str">
            <v>8.7</v>
          </cell>
          <cell r="C593" t="str">
            <v>BANDEJAS PORTACABLES</v>
          </cell>
          <cell r="E593">
            <v>0</v>
          </cell>
          <cell r="G593">
            <v>0</v>
          </cell>
          <cell r="H593">
            <v>0</v>
          </cell>
          <cell r="I593">
            <v>0</v>
          </cell>
          <cell r="J593">
            <v>0</v>
          </cell>
        </row>
        <row r="594">
          <cell r="B594" t="str">
            <v>8.7.1</v>
          </cell>
          <cell r="C594" t="str">
            <v>Las dimensiones de la bandeja serßn de 30x15 cms., dividido en dos compartimientos horizontales de 20 cms., (para comuni</v>
          </cell>
          <cell r="D594" t="str">
            <v>ML</v>
          </cell>
          <cell r="E594">
            <v>0</v>
          </cell>
          <cell r="F594">
            <v>27840</v>
          </cell>
          <cell r="G594">
            <v>27947.67</v>
          </cell>
          <cell r="H594">
            <v>1397.3834999999999</v>
          </cell>
          <cell r="I594">
            <v>57185</v>
          </cell>
          <cell r="J594">
            <v>0</v>
          </cell>
          <cell r="K594" t="str">
            <v>'[APUS ELECTRICOS.xls]</v>
          </cell>
          <cell r="L594" t="str">
            <v>8.7.1</v>
          </cell>
        </row>
        <row r="595">
          <cell r="B595" t="str">
            <v>8.8</v>
          </cell>
          <cell r="C595" t="str">
            <v>SALIDAS DE VOZ Y DATOS, Y REGULADA DESDE LAS BANDEJAS (Sin alambrar)</v>
          </cell>
          <cell r="E595">
            <v>0</v>
          </cell>
          <cell r="F595">
            <v>0</v>
          </cell>
          <cell r="H595">
            <v>0</v>
          </cell>
          <cell r="J595">
            <v>0</v>
          </cell>
        </row>
        <row r="596">
          <cell r="B596" t="str">
            <v>8.8.1</v>
          </cell>
          <cell r="C596" t="str">
            <v>A) Salida de Voz y datos dobles en tuberÝa de Ï 1" (con tomas Siemons Cat 5 ¾ simiilar).</v>
          </cell>
          <cell r="D596" t="str">
            <v>U.</v>
          </cell>
          <cell r="E596">
            <v>45</v>
          </cell>
          <cell r="F596">
            <v>49402.080000000002</v>
          </cell>
          <cell r="G596">
            <v>16768.599999999999</v>
          </cell>
          <cell r="H596">
            <v>838.43</v>
          </cell>
          <cell r="I596">
            <v>67009</v>
          </cell>
          <cell r="J596">
            <v>3015405</v>
          </cell>
          <cell r="K596" t="str">
            <v>'[APUS ELECTRICOS.xls]</v>
          </cell>
          <cell r="L596" t="str">
            <v>8.8.1</v>
          </cell>
        </row>
        <row r="597">
          <cell r="B597" t="str">
            <v>8.8.2</v>
          </cell>
          <cell r="C597" t="str">
            <v>B) Salida de Voz y datos dobles en tuberÝa de Ï ¥" (con aparatos Siemons Cat 5 ¾ similares)</v>
          </cell>
          <cell r="D597" t="str">
            <v>U.</v>
          </cell>
          <cell r="E597">
            <v>0</v>
          </cell>
          <cell r="F597">
            <v>49402.080000000002</v>
          </cell>
          <cell r="G597">
            <v>16768.599999999999</v>
          </cell>
          <cell r="H597">
            <v>838.43</v>
          </cell>
          <cell r="I597">
            <v>67009</v>
          </cell>
          <cell r="J597">
            <v>0</v>
          </cell>
          <cell r="K597" t="str">
            <v>'[APUS ELECTRICOS.xls]</v>
          </cell>
          <cell r="L597" t="str">
            <v>8.8.2</v>
          </cell>
        </row>
        <row r="598">
          <cell r="B598" t="str">
            <v>8.8.3</v>
          </cell>
          <cell r="C598" t="str">
            <v>C) Salidas de tomacorriente doble regulada con polo a tierra 15A. (Especial para aplicar en sistemas de alimentaci¾n de</v>
          </cell>
          <cell r="D598" t="str">
            <v>U.</v>
          </cell>
          <cell r="E598">
            <v>0</v>
          </cell>
          <cell r="F598">
            <v>37987.68</v>
          </cell>
          <cell r="G598">
            <v>16768.599999999999</v>
          </cell>
          <cell r="H598">
            <v>838.43</v>
          </cell>
          <cell r="I598">
            <v>55595</v>
          </cell>
          <cell r="J598">
            <v>0</v>
          </cell>
          <cell r="K598" t="str">
            <v>'[APUS ELECTRICOS.xls]</v>
          </cell>
          <cell r="L598" t="str">
            <v>8.8.3</v>
          </cell>
        </row>
        <row r="599">
          <cell r="B599" t="str">
            <v>8.8.4</v>
          </cell>
          <cell r="C599" t="str">
            <v>D) Salidas de Voz y Datos ( Siemons o similares) dobles y tomacorriente doble para red regulada debe ser instaladas en l</v>
          </cell>
          <cell r="D599" t="str">
            <v>U.</v>
          </cell>
          <cell r="E599">
            <v>0</v>
          </cell>
          <cell r="F599">
            <v>87389.760000000009</v>
          </cell>
          <cell r="G599">
            <v>41921.5</v>
          </cell>
          <cell r="H599">
            <v>2096.0750000000003</v>
          </cell>
          <cell r="I599">
            <v>131407</v>
          </cell>
          <cell r="J599">
            <v>0</v>
          </cell>
          <cell r="K599" t="str">
            <v>'[APUS ELECTRICOS.xls]</v>
          </cell>
          <cell r="L599" t="str">
            <v>8.8.4</v>
          </cell>
        </row>
        <row r="600">
          <cell r="B600" t="str">
            <v>8.9</v>
          </cell>
          <cell r="C600" t="str">
            <v>PUESTA TIERRA</v>
          </cell>
          <cell r="E600">
            <v>0</v>
          </cell>
          <cell r="F600">
            <v>0</v>
          </cell>
          <cell r="G600">
            <v>0</v>
          </cell>
          <cell r="H600">
            <v>0</v>
          </cell>
          <cell r="I600">
            <v>0</v>
          </cell>
          <cell r="J600">
            <v>0</v>
          </cell>
        </row>
        <row r="601">
          <cell r="B601" t="str">
            <v>8.9.1</v>
          </cell>
          <cell r="C601" t="str">
            <v>Puesta a tierra para el tablero general mediante dos (2) varillas C.W. de 5/8" x 8┤incluyendo preparaci¾n de tierra, con</v>
          </cell>
          <cell r="D601" t="str">
            <v>U.</v>
          </cell>
          <cell r="E601">
            <v>0</v>
          </cell>
          <cell r="F601">
            <v>765339</v>
          </cell>
          <cell r="G601">
            <v>16768.599999999999</v>
          </cell>
          <cell r="H601">
            <v>838.43</v>
          </cell>
          <cell r="I601">
            <v>782946</v>
          </cell>
          <cell r="J601">
            <v>0</v>
          </cell>
          <cell r="K601" t="str">
            <v>'[APUS ELECTRICOS.xls]</v>
          </cell>
          <cell r="L601" t="str">
            <v>8.9.1</v>
          </cell>
        </row>
        <row r="602">
          <cell r="B602" t="str">
            <v>8.9.2</v>
          </cell>
          <cell r="C602" t="str">
            <v>Puesta a tierra para Computadores mediante tres (3) varillas C.W. de 5/8" x 8┤llevada a la caja de paso 20x20 del sal¾n</v>
          </cell>
          <cell r="D602" t="str">
            <v>U.</v>
          </cell>
          <cell r="E602">
            <v>1</v>
          </cell>
          <cell r="F602">
            <v>1198193</v>
          </cell>
          <cell r="G602">
            <v>20960.75</v>
          </cell>
          <cell r="H602">
            <v>1048.0375000000001</v>
          </cell>
          <cell r="I602">
            <v>1220202</v>
          </cell>
          <cell r="J602">
            <v>1220202</v>
          </cell>
          <cell r="K602" t="str">
            <v>'[APUS ELECTRICOS.xls]</v>
          </cell>
          <cell r="L602" t="str">
            <v>8.9.2</v>
          </cell>
        </row>
        <row r="603">
          <cell r="B603" t="str">
            <v>8.9.3</v>
          </cell>
          <cell r="C603" t="str">
            <v>Puesta a tierra para transformador mediante una (1) varilla C.W. de 5/8" x 8┤en tubo galvanizado de 3/4 fijado al poste</v>
          </cell>
          <cell r="D603" t="str">
            <v>U.</v>
          </cell>
          <cell r="E603">
            <v>1</v>
          </cell>
          <cell r="F603">
            <v>421994.08</v>
          </cell>
          <cell r="G603">
            <v>24970.400000000001</v>
          </cell>
          <cell r="H603">
            <v>1248.5200000000002</v>
          </cell>
          <cell r="I603">
            <v>448213</v>
          </cell>
          <cell r="J603">
            <v>448213</v>
          </cell>
          <cell r="K603" t="str">
            <v>'[APUS ELECTRICOS.xls]</v>
          </cell>
          <cell r="L603" t="str">
            <v>8.9.3</v>
          </cell>
        </row>
        <row r="604">
          <cell r="B604" t="str">
            <v>8.9.4</v>
          </cell>
          <cell r="C604" t="str">
            <v>Puesta a tierra pararrayos 1 varilla C.W de 5/8 x 8 tubo galv. 3/4</v>
          </cell>
          <cell r="D604" t="str">
            <v>U</v>
          </cell>
          <cell r="E604">
            <v>0</v>
          </cell>
          <cell r="F604">
            <v>439651.6</v>
          </cell>
          <cell r="G604">
            <v>24970.400000000001</v>
          </cell>
          <cell r="H604">
            <v>1248.5200000000002</v>
          </cell>
          <cell r="I604">
            <v>465871</v>
          </cell>
          <cell r="J604">
            <v>0</v>
          </cell>
          <cell r="K604" t="str">
            <v>'[APUS ELECTRICOS.xls]</v>
          </cell>
          <cell r="L604" t="str">
            <v>8.9.4</v>
          </cell>
        </row>
        <row r="605">
          <cell r="B605" t="str">
            <v>8.10</v>
          </cell>
          <cell r="C605" t="str">
            <v>PARARRAYOS</v>
          </cell>
          <cell r="E605">
            <v>0</v>
          </cell>
          <cell r="G605">
            <v>0</v>
          </cell>
          <cell r="I605">
            <v>0</v>
          </cell>
          <cell r="J605">
            <v>0</v>
          </cell>
        </row>
        <row r="606">
          <cell r="B606" t="str">
            <v>8.10.1</v>
          </cell>
          <cell r="C606" t="str">
            <v>Pararrayo ionizante r = 90 ms</v>
          </cell>
          <cell r="D606" t="str">
            <v>U.</v>
          </cell>
          <cell r="E606">
            <v>1</v>
          </cell>
          <cell r="F606">
            <v>4060000</v>
          </cell>
          <cell r="G606">
            <v>83843</v>
          </cell>
          <cell r="H606">
            <v>4192.1500000000005</v>
          </cell>
          <cell r="I606">
            <v>4148035</v>
          </cell>
          <cell r="J606">
            <v>4148035</v>
          </cell>
          <cell r="K606" t="str">
            <v>'[APUS ELECTRICOS.xls]</v>
          </cell>
          <cell r="L606" t="str">
            <v>8.10.1</v>
          </cell>
        </row>
        <row r="607">
          <cell r="B607" t="str">
            <v>8.10.2</v>
          </cell>
          <cell r="C607" t="str">
            <v>Tubo de soporte de pararrayo Ï1"</v>
          </cell>
          <cell r="D607" t="str">
            <v>M.L</v>
          </cell>
          <cell r="E607">
            <v>10</v>
          </cell>
          <cell r="F607">
            <v>34800</v>
          </cell>
          <cell r="G607">
            <v>8384.2999999999993</v>
          </cell>
          <cell r="H607">
            <v>419.21499999999997</v>
          </cell>
          <cell r="I607">
            <v>43604</v>
          </cell>
          <cell r="J607">
            <v>436040</v>
          </cell>
          <cell r="K607" t="str">
            <v>'[APUS ELECTRICOS.xls]</v>
          </cell>
          <cell r="L607" t="str">
            <v>8.10.2</v>
          </cell>
        </row>
        <row r="608">
          <cell r="B608" t="str">
            <v>8.10.3</v>
          </cell>
          <cell r="C608" t="str">
            <v>Cable de cobre # 1/0 AWG</v>
          </cell>
          <cell r="D608" t="str">
            <v>ML</v>
          </cell>
          <cell r="E608">
            <v>15</v>
          </cell>
          <cell r="F608">
            <v>11600</v>
          </cell>
          <cell r="G608">
            <v>5589.53</v>
          </cell>
          <cell r="H608">
            <v>279.47649999999999</v>
          </cell>
          <cell r="I608">
            <v>17469</v>
          </cell>
          <cell r="J608">
            <v>262035</v>
          </cell>
          <cell r="K608" t="str">
            <v>'[APUS ELECTRICOS.xls]</v>
          </cell>
          <cell r="L608" t="str">
            <v>8.10.3</v>
          </cell>
        </row>
        <row r="609">
          <cell r="B609" t="str">
            <v>8.10.4</v>
          </cell>
          <cell r="C609" t="str">
            <v>Varilla de C. W. de 5/8"x8┤</v>
          </cell>
          <cell r="D609" t="str">
            <v>ML</v>
          </cell>
          <cell r="E609">
            <v>0</v>
          </cell>
          <cell r="F609">
            <v>33756</v>
          </cell>
          <cell r="G609">
            <v>8384.2999999999993</v>
          </cell>
          <cell r="H609">
            <v>419.21499999999997</v>
          </cell>
          <cell r="I609">
            <v>42560</v>
          </cell>
          <cell r="J609">
            <v>0</v>
          </cell>
          <cell r="K609" t="str">
            <v>'[APUS ELECTRICOS.xls]</v>
          </cell>
          <cell r="L609" t="str">
            <v>8.10.4</v>
          </cell>
        </row>
        <row r="610">
          <cell r="B610" t="str">
            <v>8.11</v>
          </cell>
          <cell r="C610" t="str">
            <v>ACOMETIDA ELECTRICA</v>
          </cell>
          <cell r="E610">
            <v>0</v>
          </cell>
          <cell r="F610">
            <v>0</v>
          </cell>
          <cell r="H610">
            <v>0</v>
          </cell>
          <cell r="J610">
            <v>0</v>
          </cell>
        </row>
        <row r="611">
          <cell r="B611" t="str">
            <v>8.11.1</v>
          </cell>
          <cell r="C611" t="str">
            <v>Bajada de Red aÚrea  a Subterrßnea en tuberÝa Conduit galvanizada Ï3" x 6Mts., con capacete y codo galvanizado.</v>
          </cell>
          <cell r="D611" t="str">
            <v>U.</v>
          </cell>
          <cell r="E611">
            <v>1</v>
          </cell>
          <cell r="F611">
            <v>524088</v>
          </cell>
          <cell r="G611">
            <v>62426</v>
          </cell>
          <cell r="H611">
            <v>3121.3</v>
          </cell>
          <cell r="I611">
            <v>589635</v>
          </cell>
          <cell r="J611">
            <v>589635</v>
          </cell>
          <cell r="K611" t="str">
            <v>'[APUS ELECTRICOS.xls]</v>
          </cell>
          <cell r="L611" t="str">
            <v>8.11.1</v>
          </cell>
        </row>
        <row r="612">
          <cell r="B612" t="str">
            <v>8.11.2</v>
          </cell>
          <cell r="C612" t="str">
            <v>Cajas de inspecci¾n de 60x60 (CS-275)</v>
          </cell>
          <cell r="D612" t="str">
            <v>U.</v>
          </cell>
          <cell r="E612">
            <v>0</v>
          </cell>
          <cell r="F612">
            <v>440800</v>
          </cell>
          <cell r="G612">
            <v>40058.5</v>
          </cell>
          <cell r="H612">
            <v>2002.9250000000002</v>
          </cell>
          <cell r="I612">
            <v>482861</v>
          </cell>
          <cell r="J612">
            <v>0</v>
          </cell>
          <cell r="K612" t="str">
            <v>'[APUS ELECTRICOS.xls]</v>
          </cell>
          <cell r="L612" t="str">
            <v>8.11.2</v>
          </cell>
        </row>
        <row r="613">
          <cell r="B613" t="str">
            <v>8.11.3</v>
          </cell>
          <cell r="C613" t="str">
            <v>Acometida de cable de cobre THW 2 ( 3 # 4/0N + 1 # 2/0N) desde el Transformadr hasta el Tablero General</v>
          </cell>
          <cell r="D613" t="str">
            <v>ML</v>
          </cell>
          <cell r="E613">
            <v>0</v>
          </cell>
          <cell r="F613">
            <v>173834.12</v>
          </cell>
          <cell r="G613">
            <v>16646.93</v>
          </cell>
          <cell r="H613">
            <v>832.34650000000011</v>
          </cell>
          <cell r="I613">
            <v>191313</v>
          </cell>
          <cell r="J613">
            <v>0</v>
          </cell>
          <cell r="K613" t="str">
            <v>'[APUS ELECTRICOS.xls]</v>
          </cell>
          <cell r="L613" t="str">
            <v>8.11.3</v>
          </cell>
        </row>
        <row r="614">
          <cell r="B614" t="str">
            <v>8.11.4</v>
          </cell>
          <cell r="C614" t="str">
            <v>TuberÝa de PVC 3Ï3", con terminales</v>
          </cell>
          <cell r="D614" t="str">
            <v>ML</v>
          </cell>
          <cell r="E614">
            <v>0</v>
          </cell>
          <cell r="F614">
            <v>31869.72</v>
          </cell>
          <cell r="G614">
            <v>26705.67</v>
          </cell>
          <cell r="H614">
            <v>1335.2835</v>
          </cell>
          <cell r="I614">
            <v>59911</v>
          </cell>
          <cell r="J614">
            <v>0</v>
          </cell>
          <cell r="K614" t="str">
            <v>'[APUS ELECTRICOS.xls]</v>
          </cell>
          <cell r="L614" t="str">
            <v>8.11.4</v>
          </cell>
        </row>
        <row r="615">
          <cell r="B615" t="str">
            <v>8.12</v>
          </cell>
          <cell r="C615" t="str">
            <v>ACOMETIDA DE MEDIA TENSION</v>
          </cell>
          <cell r="E615">
            <v>0</v>
          </cell>
          <cell r="F615">
            <v>0</v>
          </cell>
          <cell r="H615">
            <v>0</v>
          </cell>
          <cell r="J615">
            <v>0</v>
          </cell>
        </row>
        <row r="616">
          <cell r="B616" t="str">
            <v>8.12.1</v>
          </cell>
          <cell r="C616" t="str">
            <v>Poste de concreto de 12 Mts., x 1050 Kg.</v>
          </cell>
          <cell r="D616" t="str">
            <v>U.</v>
          </cell>
          <cell r="E616">
            <v>0</v>
          </cell>
          <cell r="F616">
            <v>580000</v>
          </cell>
          <cell r="G616">
            <v>124852</v>
          </cell>
          <cell r="H616">
            <v>96242.6</v>
          </cell>
          <cell r="I616">
            <v>801095</v>
          </cell>
          <cell r="J616">
            <v>0</v>
          </cell>
          <cell r="K616" t="str">
            <v>'[APUS ELECTRICOS.xls]</v>
          </cell>
          <cell r="L616" t="str">
            <v>8.12.1</v>
          </cell>
        </row>
        <row r="617">
          <cell r="B617" t="str">
            <v>8.12.2</v>
          </cell>
          <cell r="C617" t="str">
            <v>Herrajes circuito primario sencillo derivaci¾n a 90░ con retenci¾n inferior (LA-209)</v>
          </cell>
          <cell r="D617" t="str">
            <v>U.</v>
          </cell>
          <cell r="E617">
            <v>0</v>
          </cell>
          <cell r="F617">
            <v>445391.27999999997</v>
          </cell>
          <cell r="G617">
            <v>24970.400000000001</v>
          </cell>
          <cell r="H617">
            <v>1248.5200000000002</v>
          </cell>
          <cell r="I617">
            <v>471610</v>
          </cell>
          <cell r="J617">
            <v>0</v>
          </cell>
          <cell r="K617" t="str">
            <v>'[APUS ELECTRICOS.xls]</v>
          </cell>
          <cell r="L617" t="str">
            <v>8.12.2</v>
          </cell>
        </row>
        <row r="618">
          <cell r="B618" t="str">
            <v>8.12.3</v>
          </cell>
          <cell r="C618" t="str">
            <v>Herrajes montaje transformador trifßsico en estructura tipo H terminal, incluyendo las vigas de madera para el transform</v>
          </cell>
          <cell r="D618" t="str">
            <v>U.</v>
          </cell>
          <cell r="E618">
            <v>0</v>
          </cell>
          <cell r="F618">
            <v>979592.16</v>
          </cell>
          <cell r="G618">
            <v>249704</v>
          </cell>
          <cell r="H618">
            <v>12485.2</v>
          </cell>
          <cell r="I618">
            <v>1241781</v>
          </cell>
          <cell r="J618">
            <v>0</v>
          </cell>
          <cell r="K618" t="str">
            <v>'[APUS ELECTRICOS.xls]</v>
          </cell>
          <cell r="L618" t="str">
            <v>8.12.3</v>
          </cell>
        </row>
        <row r="619">
          <cell r="B619" t="str">
            <v>8.12.4</v>
          </cell>
          <cell r="C619" t="str">
            <v>Red aÚrea de Media Tensi¾n en conductores de Aluminio tipo ASCR 3 # 2AWG</v>
          </cell>
          <cell r="D619" t="str">
            <v>ML</v>
          </cell>
          <cell r="E619">
            <v>0</v>
          </cell>
          <cell r="F619">
            <v>15861.84</v>
          </cell>
          <cell r="G619">
            <v>2497.04</v>
          </cell>
          <cell r="H619">
            <v>124.852</v>
          </cell>
          <cell r="I619">
            <v>18484</v>
          </cell>
          <cell r="J619">
            <v>0</v>
          </cell>
          <cell r="K619" t="str">
            <v>'[APUS ELECTRICOS.xls]</v>
          </cell>
          <cell r="L619" t="str">
            <v>8.12.4</v>
          </cell>
        </row>
        <row r="620">
          <cell r="B620" t="str">
            <v>8.13</v>
          </cell>
          <cell r="C620" t="str">
            <v>TRANSFORMADOR Y PROTECCIONES</v>
          </cell>
          <cell r="E620">
            <v>0</v>
          </cell>
          <cell r="F620">
            <v>0</v>
          </cell>
          <cell r="G620">
            <v>0</v>
          </cell>
          <cell r="H620">
            <v>0</v>
          </cell>
          <cell r="J620">
            <v>0</v>
          </cell>
        </row>
        <row r="621">
          <cell r="B621" t="str">
            <v>8.13.1</v>
          </cell>
          <cell r="C621" t="str">
            <v>Transformador trifßsico con las siguientes caracterÝsticas. 150KVA - 208/120 V</v>
          </cell>
          <cell r="D621" t="str">
            <v>U.</v>
          </cell>
          <cell r="E621">
            <v>0</v>
          </cell>
          <cell r="F621">
            <v>11310000</v>
          </cell>
          <cell r="G621">
            <v>249704</v>
          </cell>
          <cell r="H621">
            <v>102485.2</v>
          </cell>
          <cell r="I621">
            <v>11662189</v>
          </cell>
          <cell r="J621">
            <v>0</v>
          </cell>
          <cell r="K621" t="str">
            <v>'[APUS ELECTRICOS.xls]</v>
          </cell>
          <cell r="L621" t="str">
            <v>8.13.1</v>
          </cell>
        </row>
        <row r="622">
          <cell r="B622" t="str">
            <v>8.14</v>
          </cell>
          <cell r="C622" t="str">
            <v>ARMARIO PARA INSTALACION EQUIPO DE MEDIDA Y TRANSFORMADORES DE CORRIENTE DE BAJA TENSION</v>
          </cell>
          <cell r="E622">
            <v>0</v>
          </cell>
          <cell r="F622">
            <v>0</v>
          </cell>
          <cell r="G622">
            <v>0</v>
          </cell>
          <cell r="H622">
            <v>0</v>
          </cell>
          <cell r="I622">
            <v>0</v>
          </cell>
          <cell r="J622">
            <v>0</v>
          </cell>
        </row>
        <row r="623">
          <cell r="B623" t="str">
            <v>8.14.1</v>
          </cell>
          <cell r="C623" t="str">
            <v>Metßlico en lßmina Cold Rolled calibre #16, tipo autosoportado. TOTALIZADOR 3X400A- Bornes entrada 2 cables 4/0 AWG- con</v>
          </cell>
          <cell r="D623" t="str">
            <v>U</v>
          </cell>
          <cell r="E623">
            <v>0</v>
          </cell>
          <cell r="F623">
            <v>7998200</v>
          </cell>
          <cell r="G623">
            <v>468090</v>
          </cell>
          <cell r="H623">
            <v>23404.5</v>
          </cell>
          <cell r="I623">
            <v>8489695</v>
          </cell>
          <cell r="J623">
            <v>0</v>
          </cell>
          <cell r="K623" t="str">
            <v>'[APUS ELECTRICOS.xls]</v>
          </cell>
          <cell r="L623" t="str">
            <v>8.14.1</v>
          </cell>
        </row>
        <row r="624">
          <cell r="B624" t="str">
            <v>8.15</v>
          </cell>
          <cell r="C624" t="str">
            <v>TABLERO GENERAL</v>
          </cell>
          <cell r="E624">
            <v>0</v>
          </cell>
          <cell r="F624">
            <v>0</v>
          </cell>
          <cell r="G624">
            <v>0</v>
          </cell>
          <cell r="H624">
            <v>0</v>
          </cell>
          <cell r="J624">
            <v>0</v>
          </cell>
        </row>
        <row r="625">
          <cell r="B625" t="str">
            <v>8.15.1</v>
          </cell>
          <cell r="C625" t="str">
            <v>Barraje en cobre de 3 barras de 4x10 mm , interruptores automaticos, 3 espacios de reserva</v>
          </cell>
          <cell r="D625" t="str">
            <v>Gb</v>
          </cell>
          <cell r="E625">
            <v>1</v>
          </cell>
          <cell r="F625">
            <v>4651600</v>
          </cell>
          <cell r="G625">
            <v>374472</v>
          </cell>
          <cell r="H625">
            <v>18723.600000000002</v>
          </cell>
          <cell r="I625">
            <v>5044796</v>
          </cell>
          <cell r="J625">
            <v>5044796</v>
          </cell>
          <cell r="K625" t="str">
            <v>'[APUS ELECTRICOS.xls]</v>
          </cell>
          <cell r="L625" t="str">
            <v>8.15.1</v>
          </cell>
        </row>
        <row r="626">
          <cell r="B626" t="str">
            <v>8.16</v>
          </cell>
          <cell r="C626" t="str">
            <v>PROTECCIONES TRANSFORMADOR</v>
          </cell>
          <cell r="E626">
            <v>0</v>
          </cell>
          <cell r="G626">
            <v>0</v>
          </cell>
          <cell r="H626">
            <v>0</v>
          </cell>
          <cell r="I626">
            <v>0</v>
          </cell>
          <cell r="J626">
            <v>0</v>
          </cell>
        </row>
        <row r="627">
          <cell r="B627" t="str">
            <v>8.16.1</v>
          </cell>
          <cell r="C627" t="str">
            <v>Pararrayos tension nominal 12 KV corriente nominal de descarga 5KV(LA810)</v>
          </cell>
          <cell r="D627" t="str">
            <v>U.</v>
          </cell>
          <cell r="E627">
            <v>3</v>
          </cell>
          <cell r="F627">
            <v>156600</v>
          </cell>
          <cell r="G627">
            <v>8323.4699999999993</v>
          </cell>
          <cell r="H627">
            <v>416.17349999999999</v>
          </cell>
          <cell r="I627">
            <v>165340</v>
          </cell>
          <cell r="J627">
            <v>496020</v>
          </cell>
          <cell r="K627" t="str">
            <v>'[APUS ELECTRICOS.xls]</v>
          </cell>
          <cell r="L627" t="str">
            <v>8.16.1</v>
          </cell>
        </row>
        <row r="628">
          <cell r="B628" t="str">
            <v>8.16.2</v>
          </cell>
          <cell r="C628" t="str">
            <v>Cortacircuitos de ca±uela 100A, tension nominal 15KV Bil 95KV</v>
          </cell>
          <cell r="D628" t="str">
            <v>U</v>
          </cell>
          <cell r="E628">
            <v>3</v>
          </cell>
          <cell r="F628">
            <v>243600</v>
          </cell>
          <cell r="G628">
            <v>12485.2</v>
          </cell>
          <cell r="H628">
            <v>624.2600000000001</v>
          </cell>
          <cell r="I628">
            <v>256709</v>
          </cell>
          <cell r="J628">
            <v>770127</v>
          </cell>
          <cell r="K628" t="str">
            <v>'[APUS ELECTRICOS.xls]</v>
          </cell>
          <cell r="L628" t="str">
            <v>8.16.2</v>
          </cell>
        </row>
        <row r="629">
          <cell r="B629" t="str">
            <v>8.17</v>
          </cell>
          <cell r="C629" t="str">
            <v>ALUMBRADO EXTERIOR</v>
          </cell>
          <cell r="E629">
            <v>0</v>
          </cell>
          <cell r="J629">
            <v>0</v>
          </cell>
        </row>
        <row r="630">
          <cell r="B630" t="str">
            <v>8.17.1</v>
          </cell>
          <cell r="C630" t="str">
            <v>Luminaria de sodio 250W-208V tipo Wall Pack con  fotocelda para iluminacion</v>
          </cell>
          <cell r="D630" t="str">
            <v>U</v>
          </cell>
          <cell r="E630">
            <v>4</v>
          </cell>
          <cell r="F630">
            <v>394400</v>
          </cell>
          <cell r="G630">
            <v>24970.400000000001</v>
          </cell>
          <cell r="H630">
            <v>1248.5200000000002</v>
          </cell>
          <cell r="I630">
            <v>420619</v>
          </cell>
          <cell r="J630">
            <v>1682476</v>
          </cell>
          <cell r="K630" t="str">
            <v>'[APUS ELECTRICOS.xls]</v>
          </cell>
          <cell r="L630" t="str">
            <v>8.17.1</v>
          </cell>
        </row>
        <row r="631">
          <cell r="B631" t="str">
            <v>8.17.2</v>
          </cell>
          <cell r="C631" t="str">
            <v>Luminarias tipo horizontal cerrada 150W-208V sodio</v>
          </cell>
          <cell r="D631" t="str">
            <v>U</v>
          </cell>
          <cell r="E631">
            <v>0</v>
          </cell>
          <cell r="F631">
            <v>324800</v>
          </cell>
          <cell r="G631">
            <v>24970.400000000001</v>
          </cell>
          <cell r="H631">
            <v>1248.5200000000002</v>
          </cell>
          <cell r="I631">
            <v>351019</v>
          </cell>
          <cell r="J631">
            <v>0</v>
          </cell>
          <cell r="K631" t="str">
            <v>'[APUS ELECTRICOS.xls]</v>
          </cell>
          <cell r="L631" t="str">
            <v>8.17.2</v>
          </cell>
        </row>
        <row r="632">
          <cell r="B632" t="str">
            <v>8.17.3</v>
          </cell>
          <cell r="C632" t="str">
            <v>Cableado red exterior en conductores de cobre aislado  asui:</v>
          </cell>
          <cell r="E632">
            <v>0</v>
          </cell>
          <cell r="F632">
            <v>0</v>
          </cell>
          <cell r="G632">
            <v>49940.800000000003</v>
          </cell>
          <cell r="H632">
            <v>2497.0400000000004</v>
          </cell>
          <cell r="I632">
            <v>52438</v>
          </cell>
          <cell r="J632">
            <v>0</v>
          </cell>
          <cell r="K632" t="str">
            <v>'[APUS ELECTRICOS.xls]</v>
          </cell>
          <cell r="L632" t="str">
            <v>8.17.3</v>
          </cell>
        </row>
        <row r="633">
          <cell r="B633" t="str">
            <v>8.17.4</v>
          </cell>
          <cell r="C633" t="str">
            <v>A) 3#4</v>
          </cell>
          <cell r="D633" t="str">
            <v>ML</v>
          </cell>
          <cell r="E633">
            <v>0</v>
          </cell>
          <cell r="F633">
            <v>14790</v>
          </cell>
          <cell r="G633">
            <v>4192.1499999999996</v>
          </cell>
          <cell r="H633">
            <v>209.60749999999999</v>
          </cell>
          <cell r="I633">
            <v>19192</v>
          </cell>
          <cell r="J633">
            <v>0</v>
          </cell>
          <cell r="K633" t="str">
            <v>'[APUS ELECTRICOS.xls]</v>
          </cell>
          <cell r="L633" t="str">
            <v>8.17.4</v>
          </cell>
        </row>
        <row r="634">
          <cell r="B634" t="str">
            <v>8.17.5</v>
          </cell>
          <cell r="C634" t="str">
            <v>B) 3#6</v>
          </cell>
          <cell r="D634" t="str">
            <v>Ml</v>
          </cell>
          <cell r="E634">
            <v>0</v>
          </cell>
          <cell r="F634">
            <v>11136</v>
          </cell>
          <cell r="G634">
            <v>12485.2</v>
          </cell>
          <cell r="H634">
            <v>624.2600000000001</v>
          </cell>
          <cell r="I634">
            <v>24245</v>
          </cell>
          <cell r="J634">
            <v>0</v>
          </cell>
          <cell r="K634" t="str">
            <v>'[APUS ELECTRICOS.xls]</v>
          </cell>
          <cell r="L634" t="str">
            <v>8.17.5</v>
          </cell>
        </row>
        <row r="635">
          <cell r="B635" t="str">
            <v>8.17.6</v>
          </cell>
          <cell r="C635" t="str">
            <v>C) 2#6</v>
          </cell>
          <cell r="D635" t="str">
            <v>Ml</v>
          </cell>
          <cell r="E635">
            <v>0</v>
          </cell>
          <cell r="F635">
            <v>7424</v>
          </cell>
          <cell r="G635">
            <v>8323.4699999999993</v>
          </cell>
          <cell r="H635">
            <v>416.17349999999999</v>
          </cell>
          <cell r="I635">
            <v>16164</v>
          </cell>
          <cell r="J635">
            <v>0</v>
          </cell>
          <cell r="K635" t="str">
            <v>'[APUS ELECTRICOS.xls]</v>
          </cell>
          <cell r="L635" t="str">
            <v>8.17.6</v>
          </cell>
        </row>
        <row r="636">
          <cell r="B636" t="str">
            <v>8.17.7</v>
          </cell>
          <cell r="C636" t="str">
            <v>Caja de inspeccion de 60x60 CS-274</v>
          </cell>
          <cell r="D636" t="str">
            <v>U</v>
          </cell>
          <cell r="E636">
            <v>0</v>
          </cell>
          <cell r="F636">
            <v>214600</v>
          </cell>
          <cell r="G636">
            <v>26705.67</v>
          </cell>
          <cell r="H636">
            <v>1335.2835</v>
          </cell>
          <cell r="I636">
            <v>242641</v>
          </cell>
          <cell r="J636">
            <v>0</v>
          </cell>
          <cell r="K636" t="str">
            <v>'[APUS ELECTRICOS.xls]</v>
          </cell>
          <cell r="L636" t="str">
            <v>8.17.7</v>
          </cell>
        </row>
        <row r="637">
          <cell r="B637" t="str">
            <v>8.17.8</v>
          </cell>
          <cell r="C637" t="str">
            <v>Tuberia pvc  3"</v>
          </cell>
          <cell r="D637" t="str">
            <v>Ml</v>
          </cell>
          <cell r="E637">
            <v>0</v>
          </cell>
          <cell r="F637">
            <v>10501.080000000002</v>
          </cell>
          <cell r="G637">
            <v>5341.13</v>
          </cell>
          <cell r="H637">
            <v>267.05650000000003</v>
          </cell>
          <cell r="I637">
            <v>16109</v>
          </cell>
          <cell r="J637">
            <v>0</v>
          </cell>
          <cell r="K637" t="str">
            <v>'[APUS ELECTRICOS.xls]</v>
          </cell>
          <cell r="L637" t="str">
            <v>8.17.8</v>
          </cell>
        </row>
        <row r="638">
          <cell r="B638" t="str">
            <v>8.17.9</v>
          </cell>
          <cell r="C638" t="str">
            <v>Empalme de resina tipo 91B-1 de 3M o similar</v>
          </cell>
          <cell r="D638" t="str">
            <v>Jue</v>
          </cell>
          <cell r="E638">
            <v>0</v>
          </cell>
          <cell r="F638">
            <v>164720</v>
          </cell>
          <cell r="G638">
            <v>18723.599999999999</v>
          </cell>
          <cell r="H638">
            <v>936.18</v>
          </cell>
          <cell r="I638">
            <v>184380</v>
          </cell>
          <cell r="J638">
            <v>0</v>
          </cell>
          <cell r="K638" t="str">
            <v>'[APUS ELECTRICOS.xls]</v>
          </cell>
          <cell r="L638" t="str">
            <v>8.17.9</v>
          </cell>
        </row>
        <row r="639">
          <cell r="B639" t="str">
            <v>8.17.10</v>
          </cell>
          <cell r="C639" t="str">
            <v>Poste de concreto de 10 Mts x 510 Kg AP</v>
          </cell>
          <cell r="D639" t="str">
            <v>U</v>
          </cell>
          <cell r="E639">
            <v>0</v>
          </cell>
          <cell r="F639">
            <v>377000</v>
          </cell>
          <cell r="G639">
            <v>49940.800000000003</v>
          </cell>
          <cell r="H639">
            <v>38497.040000000001</v>
          </cell>
          <cell r="I639">
            <v>465438</v>
          </cell>
          <cell r="J639">
            <v>0</v>
          </cell>
          <cell r="K639" t="str">
            <v>'[APUS ELECTRICOS.xls]</v>
          </cell>
          <cell r="L639" t="str">
            <v>8.17.10</v>
          </cell>
        </row>
        <row r="640">
          <cell r="B640" t="str">
            <v>8.18.01</v>
          </cell>
          <cell r="C640" t="str">
            <v xml:space="preserve">Salida para lámpara fluorescente de 2x32 W </v>
          </cell>
          <cell r="D640" t="str">
            <v>U</v>
          </cell>
          <cell r="E640">
            <v>0</v>
          </cell>
          <cell r="F640">
            <v>18332.29</v>
          </cell>
          <cell r="G640">
            <v>16768.599999999999</v>
          </cell>
          <cell r="H640">
            <v>838.43</v>
          </cell>
          <cell r="I640">
            <v>35939</v>
          </cell>
          <cell r="J640">
            <v>0</v>
          </cell>
          <cell r="K640" t="str">
            <v>'[APUS ELECTRICOS.xls]</v>
          </cell>
          <cell r="L640" t="str">
            <v>8.18.01</v>
          </cell>
        </row>
        <row r="641">
          <cell r="B641" t="str">
            <v>8.18.02</v>
          </cell>
          <cell r="C641" t="str">
            <v>Salida para lampara fluorescente compacta de 1x13W de sobreponer</v>
          </cell>
          <cell r="D641" t="str">
            <v>U</v>
          </cell>
          <cell r="E641">
            <v>111</v>
          </cell>
          <cell r="F641">
            <v>16251.25</v>
          </cell>
          <cell r="G641">
            <v>16768.599999999999</v>
          </cell>
          <cell r="H641">
            <v>838.43</v>
          </cell>
          <cell r="I641">
            <v>33858</v>
          </cell>
          <cell r="J641">
            <v>3758238</v>
          </cell>
          <cell r="K641" t="str">
            <v>'[APUS ELECTRICOS.xls]</v>
          </cell>
          <cell r="L641" t="str">
            <v>8.18.02</v>
          </cell>
        </row>
        <row r="642">
          <cell r="B642" t="str">
            <v>8.18.03</v>
          </cell>
          <cell r="C642" t="str">
            <v>Salida para aplique fluorecente compacto de 1x26W</v>
          </cell>
          <cell r="D642" t="str">
            <v>U</v>
          </cell>
          <cell r="E642">
            <v>378</v>
          </cell>
          <cell r="F642">
            <v>13973.01</v>
          </cell>
          <cell r="G642">
            <v>16768.599999999999</v>
          </cell>
          <cell r="H642">
            <v>838.43</v>
          </cell>
          <cell r="I642">
            <v>31580</v>
          </cell>
          <cell r="J642">
            <v>11937240</v>
          </cell>
          <cell r="K642" t="str">
            <v>'[APUS ELECTRICOS.xls]</v>
          </cell>
          <cell r="L642" t="str">
            <v>8.18.03</v>
          </cell>
        </row>
        <row r="643">
          <cell r="B643" t="str">
            <v>8.18.04</v>
          </cell>
          <cell r="C643" t="str">
            <v>Salida para luz guia</v>
          </cell>
          <cell r="D643" t="str">
            <v>U</v>
          </cell>
          <cell r="E643">
            <v>0</v>
          </cell>
          <cell r="F643">
            <v>16251.25</v>
          </cell>
          <cell r="G643">
            <v>16768.599999999999</v>
          </cell>
          <cell r="H643">
            <v>838.43</v>
          </cell>
          <cell r="I643">
            <v>33858</v>
          </cell>
          <cell r="J643">
            <v>0</v>
          </cell>
          <cell r="K643" t="str">
            <v>'[APUS ELECTRICOS.xls]</v>
          </cell>
          <cell r="L643" t="str">
            <v>8.18.04</v>
          </cell>
        </row>
        <row r="644">
          <cell r="B644" t="str">
            <v>8.18.05</v>
          </cell>
          <cell r="C644" t="str">
            <v>Salida para luminaria de Metal Halide de 150 W</v>
          </cell>
          <cell r="D644" t="str">
            <v>U</v>
          </cell>
          <cell r="E644">
            <v>0</v>
          </cell>
          <cell r="F644">
            <v>16251.25</v>
          </cell>
          <cell r="G644">
            <v>16768.599999999999</v>
          </cell>
          <cell r="H644">
            <v>838.43</v>
          </cell>
          <cell r="I644">
            <v>33858</v>
          </cell>
          <cell r="J644">
            <v>0</v>
          </cell>
          <cell r="K644" t="str">
            <v>'[APUS ELECTRICOS.xls]</v>
          </cell>
          <cell r="L644" t="str">
            <v>8.18.05</v>
          </cell>
        </row>
        <row r="645">
          <cell r="B645" t="str">
            <v>8.18.06</v>
          </cell>
          <cell r="C645" t="str">
            <v xml:space="preserve"> Salida para poste ornamental de 4 mts </v>
          </cell>
          <cell r="D645" t="str">
            <v>U</v>
          </cell>
          <cell r="E645">
            <v>0</v>
          </cell>
          <cell r="F645">
            <v>58469.45</v>
          </cell>
          <cell r="G645">
            <v>16768.599999999999</v>
          </cell>
          <cell r="H645">
            <v>838.43</v>
          </cell>
          <cell r="I645">
            <v>76076</v>
          </cell>
          <cell r="J645">
            <v>0</v>
          </cell>
          <cell r="K645" t="str">
            <v>'[APUS ELECTRICOS.xls]</v>
          </cell>
          <cell r="L645" t="str">
            <v>8.18.06</v>
          </cell>
        </row>
        <row r="646">
          <cell r="B646" t="str">
            <v>8.18.07</v>
          </cell>
          <cell r="C646" t="str">
            <v xml:space="preserve"> Salida para poste ornamental de 6 mts </v>
          </cell>
          <cell r="D646" t="str">
            <v>U</v>
          </cell>
          <cell r="E646">
            <v>0</v>
          </cell>
          <cell r="F646">
            <v>58469.45</v>
          </cell>
          <cell r="G646">
            <v>16768.599999999999</v>
          </cell>
          <cell r="H646">
            <v>838.43</v>
          </cell>
          <cell r="I646">
            <v>76076</v>
          </cell>
          <cell r="J646">
            <v>0</v>
          </cell>
          <cell r="K646" t="str">
            <v>'[APUS ELECTRICOS.xls]</v>
          </cell>
          <cell r="L646" t="str">
            <v>8.18.07</v>
          </cell>
        </row>
        <row r="647">
          <cell r="B647" t="str">
            <v>8.18.08</v>
          </cell>
          <cell r="C647" t="str">
            <v>Salida para toma doble doble con polo a tierra, servicio normal, en muro</v>
          </cell>
          <cell r="D647" t="str">
            <v>U</v>
          </cell>
          <cell r="E647">
            <v>239</v>
          </cell>
          <cell r="F647">
            <v>23388.73</v>
          </cell>
          <cell r="G647">
            <v>16768.599999999999</v>
          </cell>
          <cell r="H647">
            <v>838.43</v>
          </cell>
          <cell r="I647">
            <v>40996</v>
          </cell>
          <cell r="J647">
            <v>9798044</v>
          </cell>
          <cell r="K647" t="str">
            <v>'[APUS ELECTRICOS.xls]</v>
          </cell>
          <cell r="L647" t="str">
            <v>8.18.08</v>
          </cell>
        </row>
        <row r="648">
          <cell r="B648" t="str">
            <v>8.18.09</v>
          </cell>
          <cell r="C648" t="str">
            <v>Salida para toma doble con polo a tierra aislado en muro</v>
          </cell>
          <cell r="D648" t="str">
            <v>U</v>
          </cell>
          <cell r="E648">
            <v>54</v>
          </cell>
          <cell r="F648">
            <v>38491.93</v>
          </cell>
          <cell r="G648">
            <v>16768.599999999999</v>
          </cell>
          <cell r="H648">
            <v>838.43</v>
          </cell>
          <cell r="I648">
            <v>56099</v>
          </cell>
          <cell r="J648">
            <v>3029346</v>
          </cell>
          <cell r="K648" t="str">
            <v>'[APUS ELECTRICOS.xls]</v>
          </cell>
          <cell r="L648" t="str">
            <v>8.18.09</v>
          </cell>
        </row>
        <row r="649">
          <cell r="B649" t="str">
            <v>8.18.10</v>
          </cell>
          <cell r="C649" t="str">
            <v>Salida para toma doble con polo a tierra aislado en canaleta</v>
          </cell>
          <cell r="D649" t="str">
            <v>U</v>
          </cell>
          <cell r="E649">
            <v>0</v>
          </cell>
          <cell r="F649">
            <v>32590.309999999998</v>
          </cell>
          <cell r="G649">
            <v>16768.599999999999</v>
          </cell>
          <cell r="H649">
            <v>838.43</v>
          </cell>
          <cell r="I649">
            <v>50197</v>
          </cell>
          <cell r="J649">
            <v>0</v>
          </cell>
          <cell r="K649" t="str">
            <v>'[APUS ELECTRICOS.xls]</v>
          </cell>
          <cell r="L649" t="str">
            <v>8.18.10</v>
          </cell>
        </row>
        <row r="650">
          <cell r="B650" t="str">
            <v>8.18.11</v>
          </cell>
          <cell r="C650" t="str">
            <v>Salida para toma doble GFCI</v>
          </cell>
          <cell r="D650" t="str">
            <v>U</v>
          </cell>
          <cell r="E650">
            <v>0</v>
          </cell>
          <cell r="F650">
            <v>23388.73</v>
          </cell>
          <cell r="G650">
            <v>16768.599999999999</v>
          </cell>
          <cell r="H650">
            <v>838.43</v>
          </cell>
          <cell r="I650">
            <v>40996</v>
          </cell>
          <cell r="J650">
            <v>0</v>
          </cell>
          <cell r="K650" t="str">
            <v>'[APUS ELECTRICOS.xls]</v>
          </cell>
          <cell r="L650" t="str">
            <v>8.18.11</v>
          </cell>
        </row>
        <row r="651">
          <cell r="B651" t="str">
            <v>8.18.12</v>
          </cell>
          <cell r="C651" t="str">
            <v>Salida para Voz y datos en muro</v>
          </cell>
          <cell r="D651" t="str">
            <v>U</v>
          </cell>
          <cell r="E651">
            <v>10</v>
          </cell>
          <cell r="F651">
            <v>49402.080000000002</v>
          </cell>
          <cell r="G651">
            <v>16768.599999999999</v>
          </cell>
          <cell r="H651">
            <v>838.43</v>
          </cell>
          <cell r="I651">
            <v>67009</v>
          </cell>
          <cell r="J651">
            <v>670090</v>
          </cell>
          <cell r="K651" t="str">
            <v>'[APUS ELECTRICOS.xls]</v>
          </cell>
          <cell r="L651" t="str">
            <v>8.18.12</v>
          </cell>
        </row>
        <row r="652">
          <cell r="B652" t="str">
            <v>8.18.13</v>
          </cell>
          <cell r="C652" t="str">
            <v>Salida para Voz y datos en canaleta</v>
          </cell>
          <cell r="D652" t="str">
            <v>U</v>
          </cell>
          <cell r="E652">
            <v>0</v>
          </cell>
          <cell r="F652">
            <v>49402.080000000002</v>
          </cell>
          <cell r="G652">
            <v>16768.599999999999</v>
          </cell>
          <cell r="H652">
            <v>838.43</v>
          </cell>
          <cell r="I652">
            <v>67009</v>
          </cell>
          <cell r="J652">
            <v>0</v>
          </cell>
          <cell r="K652" t="str">
            <v>'[APUS ELECTRICOS.xls]</v>
          </cell>
          <cell r="L652" t="str">
            <v>8.18.13</v>
          </cell>
        </row>
        <row r="653">
          <cell r="B653" t="str">
            <v>8.18.14</v>
          </cell>
          <cell r="C653" t="str">
            <v>Salida para toma trifásica</v>
          </cell>
          <cell r="D653" t="str">
            <v>U</v>
          </cell>
          <cell r="E653">
            <v>0</v>
          </cell>
          <cell r="F653">
            <v>54919.45</v>
          </cell>
          <cell r="G653">
            <v>16768.599999999999</v>
          </cell>
          <cell r="H653">
            <v>838.43</v>
          </cell>
          <cell r="I653">
            <v>72526</v>
          </cell>
          <cell r="J653">
            <v>0</v>
          </cell>
          <cell r="K653" t="str">
            <v>'[APUS ELECTRICOS.xls]</v>
          </cell>
          <cell r="L653" t="str">
            <v>8.18.14</v>
          </cell>
        </row>
        <row r="654">
          <cell r="B654" t="str">
            <v>8.18.15</v>
          </cell>
          <cell r="C654" t="str">
            <v>Salida para toma bifásica</v>
          </cell>
          <cell r="D654" t="str">
            <v>U</v>
          </cell>
          <cell r="E654">
            <v>0</v>
          </cell>
          <cell r="F654">
            <v>50859.45</v>
          </cell>
          <cell r="G654">
            <v>16768.599999999999</v>
          </cell>
          <cell r="H654">
            <v>838.43</v>
          </cell>
          <cell r="I654">
            <v>68466</v>
          </cell>
          <cell r="J654">
            <v>0</v>
          </cell>
          <cell r="K654" t="str">
            <v>'[APUS ELECTRICOS.xls]</v>
          </cell>
          <cell r="L654" t="str">
            <v>8.18.15</v>
          </cell>
        </row>
        <row r="655">
          <cell r="B655" t="str">
            <v>8.18.16</v>
          </cell>
          <cell r="C655" t="str">
            <v>Salida para Secamanos</v>
          </cell>
          <cell r="D655" t="str">
            <v>U</v>
          </cell>
          <cell r="E655">
            <v>16</v>
          </cell>
          <cell r="F655">
            <v>49906.33</v>
          </cell>
          <cell r="G655">
            <v>16768.599999999999</v>
          </cell>
          <cell r="H655">
            <v>838.43</v>
          </cell>
          <cell r="I655">
            <v>67513</v>
          </cell>
          <cell r="J655">
            <v>1080208</v>
          </cell>
          <cell r="K655" t="str">
            <v>'[APUS ELECTRICOS.xls]</v>
          </cell>
          <cell r="L655" t="str">
            <v>8.18.16</v>
          </cell>
        </row>
        <row r="656">
          <cell r="B656" t="str">
            <v>8.18.17</v>
          </cell>
          <cell r="C656" t="str">
            <v>Salida para Sonido</v>
          </cell>
          <cell r="D656" t="str">
            <v>U</v>
          </cell>
          <cell r="E656">
            <v>0</v>
          </cell>
          <cell r="F656">
            <v>3</v>
          </cell>
          <cell r="G656">
            <v>20960.75</v>
          </cell>
          <cell r="H656">
            <v>1048.0375000000001</v>
          </cell>
          <cell r="I656">
            <v>64131</v>
          </cell>
          <cell r="J656">
            <v>0</v>
          </cell>
          <cell r="K656" t="str">
            <v>'[APUS ELECTRICOS.xls]</v>
          </cell>
          <cell r="L656" t="str">
            <v>8.18.17</v>
          </cell>
        </row>
        <row r="657">
          <cell r="B657" t="str">
            <v>8.18.18</v>
          </cell>
          <cell r="C657" t="str">
            <v>Salida para teléfono publico</v>
          </cell>
          <cell r="D657" t="str">
            <v>U</v>
          </cell>
          <cell r="E657">
            <v>2</v>
          </cell>
          <cell r="F657">
            <v>42122.380000000005</v>
          </cell>
          <cell r="G657">
            <v>20960.75</v>
          </cell>
          <cell r="H657">
            <v>1048.0375000000001</v>
          </cell>
          <cell r="I657">
            <v>64131</v>
          </cell>
          <cell r="J657">
            <v>128262</v>
          </cell>
          <cell r="K657" t="str">
            <v>'[APUS ELECTRICOS.xls]</v>
          </cell>
          <cell r="L657" t="str">
            <v>8.18.18</v>
          </cell>
        </row>
        <row r="658">
          <cell r="B658" t="str">
            <v>8.18.19</v>
          </cell>
          <cell r="C658" t="str">
            <v>Salida para Antena de Televisión</v>
          </cell>
          <cell r="D658" t="str">
            <v>U</v>
          </cell>
          <cell r="E658">
            <v>0</v>
          </cell>
          <cell r="F658">
            <v>22810.240000000002</v>
          </cell>
          <cell r="G658">
            <v>16768.599999999999</v>
          </cell>
          <cell r="H658">
            <v>838.43</v>
          </cell>
          <cell r="I658">
            <v>40417</v>
          </cell>
          <cell r="J658">
            <v>0</v>
          </cell>
          <cell r="K658" t="str">
            <v>'[APUS ELECTRICOS.xls]</v>
          </cell>
          <cell r="L658" t="str">
            <v>8.18.19</v>
          </cell>
        </row>
        <row r="659">
          <cell r="B659" t="str">
            <v>8.18.20</v>
          </cell>
          <cell r="C659" t="str">
            <v>Salida para Bombas</v>
          </cell>
          <cell r="D659" t="str">
            <v>U</v>
          </cell>
          <cell r="E659">
            <v>0</v>
          </cell>
          <cell r="F659">
            <v>142543.93</v>
          </cell>
          <cell r="G659">
            <v>27947.67</v>
          </cell>
          <cell r="H659">
            <v>1397.3834999999999</v>
          </cell>
          <cell r="I659">
            <v>171889</v>
          </cell>
          <cell r="J659">
            <v>0</v>
          </cell>
          <cell r="K659" t="str">
            <v>'[APUS ELECTRICOS.xls]</v>
          </cell>
          <cell r="L659" t="str">
            <v>8.18.20</v>
          </cell>
        </row>
        <row r="660">
          <cell r="B660" t="str">
            <v>8.18.21</v>
          </cell>
          <cell r="C660" t="str">
            <v>Salida para Timbre</v>
          </cell>
          <cell r="D660" t="str">
            <v>U</v>
          </cell>
          <cell r="E660">
            <v>0</v>
          </cell>
          <cell r="F660">
            <v>18096.810000000001</v>
          </cell>
          <cell r="G660">
            <v>16768.599999999999</v>
          </cell>
          <cell r="H660">
            <v>838.43</v>
          </cell>
          <cell r="I660">
            <v>35704</v>
          </cell>
          <cell r="J660">
            <v>0</v>
          </cell>
          <cell r="K660" t="str">
            <v>'[APUS ELECTRICOS.xls]</v>
          </cell>
          <cell r="L660" t="str">
            <v>8.18.21</v>
          </cell>
        </row>
        <row r="661">
          <cell r="B661" t="str">
            <v>8.18.22</v>
          </cell>
          <cell r="C661" t="str">
            <v>Salida para campana de timbre</v>
          </cell>
          <cell r="D661" t="str">
            <v>U</v>
          </cell>
          <cell r="E661">
            <v>0</v>
          </cell>
          <cell r="F661">
            <v>17319.61</v>
          </cell>
          <cell r="G661">
            <v>16768.599999999999</v>
          </cell>
          <cell r="H661">
            <v>838.43</v>
          </cell>
          <cell r="I661">
            <v>34927</v>
          </cell>
          <cell r="J661">
            <v>0</v>
          </cell>
          <cell r="K661" t="str">
            <v>'[APUS ELECTRICOS.xls]</v>
          </cell>
          <cell r="L661" t="str">
            <v>8.18.22</v>
          </cell>
        </row>
        <row r="662">
          <cell r="B662" t="str">
            <v>8.18.23</v>
          </cell>
          <cell r="C662" t="str">
            <v>Salida para microfono</v>
          </cell>
          <cell r="D662" t="str">
            <v>U</v>
          </cell>
          <cell r="E662">
            <v>0</v>
          </cell>
          <cell r="F662">
            <v>50890.01</v>
          </cell>
          <cell r="G662">
            <v>20960.75</v>
          </cell>
          <cell r="H662">
            <v>1048.0375000000001</v>
          </cell>
          <cell r="I662">
            <v>72899</v>
          </cell>
          <cell r="J662">
            <v>0</v>
          </cell>
          <cell r="K662" t="str">
            <v>'[APUS ELECTRICOS.xls]</v>
          </cell>
          <cell r="L662" t="str">
            <v>8.18.23</v>
          </cell>
        </row>
        <row r="663">
          <cell r="B663" t="str">
            <v>8.18.24</v>
          </cell>
          <cell r="C663" t="str">
            <v>Salida para flotador</v>
          </cell>
          <cell r="D663" t="str">
            <v>U</v>
          </cell>
          <cell r="E663">
            <v>0</v>
          </cell>
          <cell r="F663">
            <v>26896.170000000002</v>
          </cell>
          <cell r="G663">
            <v>20960.75</v>
          </cell>
          <cell r="H663">
            <v>1048.0375000000001</v>
          </cell>
          <cell r="I663">
            <v>48905</v>
          </cell>
          <cell r="J663">
            <v>0</v>
          </cell>
          <cell r="K663" t="str">
            <v>'[APUS ELECTRICOS.xls]</v>
          </cell>
          <cell r="L663" t="str">
            <v>8.18.24</v>
          </cell>
        </row>
        <row r="664">
          <cell r="B664" t="str">
            <v>8.19.01</v>
          </cell>
          <cell r="C664" t="str">
            <v>Suministro y montaje de Luminarias de sodio 70 W tipo RE-P de Roy Alpha</v>
          </cell>
          <cell r="D664" t="str">
            <v>U</v>
          </cell>
          <cell r="E664">
            <v>0</v>
          </cell>
          <cell r="F664">
            <v>456427.52000000002</v>
          </cell>
          <cell r="G664">
            <v>8384.2999999999993</v>
          </cell>
          <cell r="H664">
            <v>419.21499999999997</v>
          </cell>
          <cell r="I664">
            <v>465231</v>
          </cell>
          <cell r="J664">
            <v>0</v>
          </cell>
          <cell r="K664" t="str">
            <v>'[APUS ELECTRICOS.xls]</v>
          </cell>
          <cell r="L664" t="str">
            <v>8.19.01</v>
          </cell>
        </row>
        <row r="665">
          <cell r="B665" t="str">
            <v>8.19.02</v>
          </cell>
          <cell r="C665" t="str">
            <v>Suministro y montaje de poste metálico de 4 metros</v>
          </cell>
          <cell r="D665" t="str">
            <v>U</v>
          </cell>
          <cell r="E665">
            <v>11</v>
          </cell>
          <cell r="F665">
            <v>319000</v>
          </cell>
          <cell r="G665">
            <v>24970.400000000001</v>
          </cell>
          <cell r="H665">
            <v>1248.5200000000002</v>
          </cell>
          <cell r="I665">
            <v>345219</v>
          </cell>
          <cell r="J665">
            <v>3797409</v>
          </cell>
          <cell r="K665" t="str">
            <v>'[APUS ELECTRICOS.xls]</v>
          </cell>
          <cell r="L665" t="str">
            <v>8.19.02</v>
          </cell>
        </row>
        <row r="666">
          <cell r="B666" t="str">
            <v>8.19.03</v>
          </cell>
          <cell r="C666" t="str">
            <v>Suministro y montaje de poste metálico de 6 mts</v>
          </cell>
          <cell r="D666" t="str">
            <v>U</v>
          </cell>
          <cell r="E666">
            <v>4</v>
          </cell>
          <cell r="F666">
            <v>377000</v>
          </cell>
          <cell r="G666">
            <v>49940.800000000003</v>
          </cell>
          <cell r="H666">
            <v>38497.040000000001</v>
          </cell>
          <cell r="I666">
            <v>465438</v>
          </cell>
          <cell r="J666">
            <v>1861752</v>
          </cell>
          <cell r="K666" t="str">
            <v>'[APUS ELECTRICOS.xls]</v>
          </cell>
          <cell r="L666" t="str">
            <v>8.19.03</v>
          </cell>
        </row>
        <row r="667">
          <cell r="B667" t="str">
            <v>8.19.04</v>
          </cell>
          <cell r="C667" t="str">
            <v>Alambrada de poste de 4 mts</v>
          </cell>
          <cell r="D667" t="str">
            <v>U</v>
          </cell>
          <cell r="E667">
            <v>0</v>
          </cell>
          <cell r="F667">
            <v>3955.6</v>
          </cell>
          <cell r="G667">
            <v>8384.2999999999993</v>
          </cell>
          <cell r="H667">
            <v>419.21499999999997</v>
          </cell>
          <cell r="I667">
            <v>12759</v>
          </cell>
          <cell r="J667">
            <v>0</v>
          </cell>
          <cell r="K667" t="str">
            <v>'[APUS ELECTRICOS.xls]</v>
          </cell>
          <cell r="L667" t="str">
            <v>8.19.04</v>
          </cell>
        </row>
        <row r="668">
          <cell r="B668" t="str">
            <v>8.19.05</v>
          </cell>
          <cell r="C668" t="str">
            <v>Alambrada de poste de 6 mts</v>
          </cell>
          <cell r="D668" t="str">
            <v>U</v>
          </cell>
          <cell r="E668">
            <v>0</v>
          </cell>
          <cell r="F668">
            <v>9493.44</v>
          </cell>
          <cell r="G668">
            <v>10480.379999999999</v>
          </cell>
          <cell r="H668">
            <v>524.01900000000001</v>
          </cell>
          <cell r="I668">
            <v>20498</v>
          </cell>
          <cell r="J668">
            <v>0</v>
          </cell>
          <cell r="K668" t="str">
            <v>'[APUS ELECTRICOS.xls]</v>
          </cell>
          <cell r="L668" t="str">
            <v>8.19.05</v>
          </cell>
        </row>
        <row r="669">
          <cell r="B669" t="str">
            <v>8.19.06</v>
          </cell>
          <cell r="C669" t="str">
            <v>Juego de empalmes para alumbrado público</v>
          </cell>
          <cell r="D669" t="str">
            <v>JG</v>
          </cell>
          <cell r="E669">
            <v>0</v>
          </cell>
          <cell r="F669">
            <v>164720</v>
          </cell>
          <cell r="G669">
            <v>18723.599999999999</v>
          </cell>
          <cell r="H669">
            <v>936.18</v>
          </cell>
          <cell r="I669">
            <v>184380</v>
          </cell>
          <cell r="J669">
            <v>0</v>
          </cell>
          <cell r="K669" t="str">
            <v>'[APUS ELECTRICOS.xls]</v>
          </cell>
          <cell r="L669" t="str">
            <v>8.19.06</v>
          </cell>
        </row>
        <row r="670">
          <cell r="B670" t="str">
            <v>8.19.07</v>
          </cell>
          <cell r="C670" t="str">
            <v>Cámara tipo AP 280</v>
          </cell>
          <cell r="D670" t="str">
            <v>U</v>
          </cell>
          <cell r="E670">
            <v>0</v>
          </cell>
          <cell r="F670">
            <v>197200</v>
          </cell>
          <cell r="G670">
            <v>31206</v>
          </cell>
          <cell r="H670">
            <v>1560.3000000000002</v>
          </cell>
          <cell r="I670">
            <v>229966</v>
          </cell>
          <cell r="J670">
            <v>0</v>
          </cell>
          <cell r="K670" t="str">
            <v>'[APUS ELECTRICOS.xls]</v>
          </cell>
          <cell r="L670" t="str">
            <v>8.19.07</v>
          </cell>
        </row>
        <row r="671">
          <cell r="B671" t="str">
            <v>8.19.08</v>
          </cell>
          <cell r="C671" t="str">
            <v>Cámara tipo CS 274</v>
          </cell>
          <cell r="D671" t="str">
            <v>U</v>
          </cell>
          <cell r="E671">
            <v>0</v>
          </cell>
          <cell r="F671">
            <v>214600</v>
          </cell>
          <cell r="G671">
            <v>26705.67</v>
          </cell>
          <cell r="H671">
            <v>1335.2835</v>
          </cell>
          <cell r="I671">
            <v>242641</v>
          </cell>
          <cell r="J671">
            <v>0</v>
          </cell>
          <cell r="K671" t="str">
            <v>'[APUS ELECTRICOS.xls]</v>
          </cell>
          <cell r="L671" t="str">
            <v>8.19.08</v>
          </cell>
        </row>
        <row r="672">
          <cell r="B672" t="str">
            <v>8.19.09</v>
          </cell>
          <cell r="C672" t="str">
            <v>Cámara tipo CS 275</v>
          </cell>
          <cell r="D672" t="str">
            <v>U</v>
          </cell>
          <cell r="E672">
            <v>0</v>
          </cell>
          <cell r="F672">
            <v>440800</v>
          </cell>
          <cell r="G672">
            <v>40058.5</v>
          </cell>
          <cell r="H672">
            <v>2002.9250000000002</v>
          </cell>
          <cell r="I672">
            <v>482861</v>
          </cell>
          <cell r="J672">
            <v>0</v>
          </cell>
          <cell r="K672" t="str">
            <v>'[APUS ELECTRICOS.xls]</v>
          </cell>
          <cell r="L672" t="str">
            <v>8.19.09</v>
          </cell>
        </row>
        <row r="673">
          <cell r="B673" t="str">
            <v>8.20.01</v>
          </cell>
          <cell r="C673" t="str">
            <v>Interruptor automático enchufable de 1x15 A.</v>
          </cell>
          <cell r="D673" t="str">
            <v>U</v>
          </cell>
          <cell r="E673">
            <v>0</v>
          </cell>
          <cell r="F673">
            <v>6960</v>
          </cell>
          <cell r="G673">
            <v>4680.8999999999996</v>
          </cell>
          <cell r="H673">
            <v>234.04499999999999</v>
          </cell>
          <cell r="I673">
            <v>11875</v>
          </cell>
          <cell r="J673">
            <v>0</v>
          </cell>
          <cell r="K673" t="str">
            <v>'[APUS ELECTRICOS.xls]</v>
          </cell>
          <cell r="L673" t="str">
            <v>8.20.01</v>
          </cell>
        </row>
        <row r="674">
          <cell r="B674" t="str">
            <v>8.20.02</v>
          </cell>
          <cell r="C674" t="str">
            <v>Interruptor automático enchufable de 2x15 A.</v>
          </cell>
          <cell r="D674" t="str">
            <v>U</v>
          </cell>
          <cell r="E674">
            <v>0</v>
          </cell>
          <cell r="F674">
            <v>20880</v>
          </cell>
          <cell r="G674">
            <v>4680.8999999999996</v>
          </cell>
          <cell r="H674">
            <v>234.04499999999999</v>
          </cell>
          <cell r="I674">
            <v>25795</v>
          </cell>
          <cell r="J674">
            <v>0</v>
          </cell>
          <cell r="K674" t="str">
            <v>'[APUS ELECTRICOS.xls]</v>
          </cell>
          <cell r="L674" t="str">
            <v>8.20.02</v>
          </cell>
        </row>
        <row r="675">
          <cell r="B675" t="str">
            <v>8.20.03</v>
          </cell>
          <cell r="C675" t="str">
            <v>Interruptor automático enchufable de 2x20 A.</v>
          </cell>
          <cell r="D675" t="str">
            <v>U</v>
          </cell>
          <cell r="E675">
            <v>6</v>
          </cell>
          <cell r="F675">
            <v>20880</v>
          </cell>
          <cell r="G675">
            <v>4680.8999999999996</v>
          </cell>
          <cell r="H675">
            <v>234.04499999999999</v>
          </cell>
          <cell r="I675">
            <v>25795</v>
          </cell>
          <cell r="J675">
            <v>154770</v>
          </cell>
          <cell r="K675" t="str">
            <v>'[APUS ELECTRICOS.xls]</v>
          </cell>
          <cell r="L675" t="str">
            <v>8.20.03</v>
          </cell>
        </row>
        <row r="676">
          <cell r="B676" t="str">
            <v>8.20.04</v>
          </cell>
          <cell r="C676" t="str">
            <v>Interruptor automático enchufable de 3x15 A.</v>
          </cell>
          <cell r="D676" t="str">
            <v>U</v>
          </cell>
          <cell r="E676">
            <v>0</v>
          </cell>
          <cell r="F676">
            <v>45820</v>
          </cell>
          <cell r="G676">
            <v>4680.8999999999996</v>
          </cell>
          <cell r="H676">
            <v>234.04499999999999</v>
          </cell>
          <cell r="I676">
            <v>50735</v>
          </cell>
          <cell r="J676">
            <v>0</v>
          </cell>
          <cell r="K676" t="str">
            <v>'[APUS ELECTRICOS.xls]</v>
          </cell>
          <cell r="L676" t="str">
            <v>8.20.04</v>
          </cell>
        </row>
        <row r="677">
          <cell r="B677" t="str">
            <v>8.20.05</v>
          </cell>
          <cell r="C677" t="str">
            <v>Interruptor automático enchufable de 3x20 A.</v>
          </cell>
          <cell r="D677" t="str">
            <v>U</v>
          </cell>
          <cell r="E677">
            <v>0</v>
          </cell>
          <cell r="F677">
            <v>45820</v>
          </cell>
          <cell r="G677">
            <v>4680.8999999999996</v>
          </cell>
          <cell r="H677">
            <v>234.04499999999999</v>
          </cell>
          <cell r="I677">
            <v>50735</v>
          </cell>
          <cell r="J677">
            <v>0</v>
          </cell>
          <cell r="K677" t="str">
            <v>'[APUS ELECTRICOS.xls]</v>
          </cell>
          <cell r="L677" t="str">
            <v>8.20.05</v>
          </cell>
        </row>
        <row r="678">
          <cell r="B678" t="str">
            <v>8.20.06</v>
          </cell>
          <cell r="C678" t="str">
            <v>Interruptor automático enchufable de 3x40 A.</v>
          </cell>
          <cell r="D678" t="str">
            <v>U</v>
          </cell>
          <cell r="E678">
            <v>0</v>
          </cell>
          <cell r="F678">
            <v>45820</v>
          </cell>
          <cell r="G678">
            <v>4680.8999999999996</v>
          </cell>
          <cell r="H678">
            <v>234.04499999999999</v>
          </cell>
          <cell r="I678">
            <v>50735</v>
          </cell>
          <cell r="J678">
            <v>0</v>
          </cell>
          <cell r="K678" t="str">
            <v>'[APUS ELECTRICOS.xls]</v>
          </cell>
          <cell r="L678" t="str">
            <v>8.20.06</v>
          </cell>
        </row>
        <row r="679">
          <cell r="B679" t="str">
            <v>8.20.07</v>
          </cell>
          <cell r="C679" t="str">
            <v>Interruptor automático enchufable de 3x50 A.</v>
          </cell>
          <cell r="D679" t="str">
            <v>U</v>
          </cell>
          <cell r="E679">
            <v>21</v>
          </cell>
          <cell r="F679">
            <v>45820</v>
          </cell>
          <cell r="G679">
            <v>4680.8999999999996</v>
          </cell>
          <cell r="H679">
            <v>234.04499999999999</v>
          </cell>
          <cell r="I679">
            <v>50735</v>
          </cell>
          <cell r="J679">
            <v>1065435</v>
          </cell>
          <cell r="K679" t="str">
            <v>'[APUS ELECTRICOS.xls]</v>
          </cell>
          <cell r="L679" t="str">
            <v>8.20.07</v>
          </cell>
        </row>
        <row r="680">
          <cell r="B680" t="str">
            <v>8.20.08</v>
          </cell>
          <cell r="C680" t="str">
            <v>Interruptor automático enchufable de 3x60 A.</v>
          </cell>
          <cell r="D680" t="str">
            <v>U</v>
          </cell>
          <cell r="E680">
            <v>0</v>
          </cell>
          <cell r="F680">
            <v>45820</v>
          </cell>
          <cell r="G680">
            <v>4680.8999999999996</v>
          </cell>
          <cell r="H680">
            <v>234.04499999999999</v>
          </cell>
          <cell r="I680">
            <v>50735</v>
          </cell>
          <cell r="J680">
            <v>0</v>
          </cell>
          <cell r="K680" t="str">
            <v>'[APUS ELECTRICOS.xls]</v>
          </cell>
          <cell r="L680" t="str">
            <v>8.20.08</v>
          </cell>
        </row>
        <row r="681">
          <cell r="B681" t="str">
            <v>8.20.09</v>
          </cell>
          <cell r="C681" t="str">
            <v>Interruptor automático industrial de 3x40 A.</v>
          </cell>
          <cell r="D681" t="str">
            <v>U</v>
          </cell>
          <cell r="E681">
            <v>0</v>
          </cell>
          <cell r="F681">
            <v>259260</v>
          </cell>
          <cell r="G681">
            <v>9361.7999999999993</v>
          </cell>
          <cell r="H681">
            <v>468.09</v>
          </cell>
          <cell r="I681">
            <v>269090</v>
          </cell>
          <cell r="J681">
            <v>0</v>
          </cell>
          <cell r="K681" t="str">
            <v>'[APUS ELECTRICOS.xls]</v>
          </cell>
          <cell r="L681" t="str">
            <v>8.20.09</v>
          </cell>
        </row>
        <row r="682">
          <cell r="B682" t="str">
            <v>8.20.10</v>
          </cell>
          <cell r="C682" t="str">
            <v>Interruptor automático industrial de 3x100 A.</v>
          </cell>
          <cell r="D682" t="str">
            <v>U</v>
          </cell>
          <cell r="E682">
            <v>0</v>
          </cell>
          <cell r="F682">
            <v>259260</v>
          </cell>
          <cell r="G682">
            <v>9361.7999999999993</v>
          </cell>
          <cell r="H682">
            <v>468.09</v>
          </cell>
          <cell r="I682">
            <v>269090</v>
          </cell>
          <cell r="J682">
            <v>0</v>
          </cell>
          <cell r="K682" t="str">
            <v>'[APUS ELECTRICOS.xls]</v>
          </cell>
          <cell r="L682" t="str">
            <v>8.20.10</v>
          </cell>
        </row>
        <row r="683">
          <cell r="B683" t="str">
            <v>8.20.11</v>
          </cell>
          <cell r="C683" t="str">
            <v>Caja para interruptor automático industrial</v>
          </cell>
          <cell r="D683" t="str">
            <v>U</v>
          </cell>
          <cell r="E683">
            <v>0</v>
          </cell>
          <cell r="F683">
            <v>46400</v>
          </cell>
          <cell r="G683">
            <v>31206</v>
          </cell>
          <cell r="H683">
            <v>1560.3000000000002</v>
          </cell>
          <cell r="I683">
            <v>79166</v>
          </cell>
          <cell r="J683">
            <v>0</v>
          </cell>
          <cell r="K683" t="str">
            <v>'[APUS ELECTRICOS.xls]</v>
          </cell>
          <cell r="L683" t="str">
            <v>8.20.11</v>
          </cell>
        </row>
        <row r="684">
          <cell r="B684" t="str">
            <v>8.20.12</v>
          </cell>
          <cell r="C684" t="str">
            <v>Tablero trifásico de 12 circuitos tipo pesado con puerta y cerradura</v>
          </cell>
          <cell r="D684" t="str">
            <v>U</v>
          </cell>
          <cell r="E684">
            <v>0</v>
          </cell>
          <cell r="F684">
            <v>162400</v>
          </cell>
          <cell r="G684">
            <v>46809</v>
          </cell>
          <cell r="H684">
            <v>1404.27</v>
          </cell>
          <cell r="I684">
            <v>210613</v>
          </cell>
          <cell r="J684">
            <v>0</v>
          </cell>
          <cell r="K684" t="str">
            <v>'[APUS ELECTRICOS.xls]</v>
          </cell>
          <cell r="L684" t="str">
            <v>8.20.12</v>
          </cell>
        </row>
        <row r="685">
          <cell r="B685" t="str">
            <v>8.20.13</v>
          </cell>
          <cell r="C685" t="str">
            <v>Tablero trifásico de 18 circuitos tipo pesado con puerta y cerradura</v>
          </cell>
          <cell r="D685" t="str">
            <v>U</v>
          </cell>
          <cell r="E685">
            <v>0</v>
          </cell>
          <cell r="F685">
            <v>197200</v>
          </cell>
          <cell r="G685">
            <v>46809</v>
          </cell>
          <cell r="H685">
            <v>2340.4500000000003</v>
          </cell>
          <cell r="I685">
            <v>246349</v>
          </cell>
          <cell r="J685">
            <v>0</v>
          </cell>
          <cell r="K685" t="str">
            <v>'[APUS ELECTRICOS.xls]</v>
          </cell>
          <cell r="L685" t="str">
            <v>8.20.13</v>
          </cell>
        </row>
        <row r="686">
          <cell r="B686" t="str">
            <v>8.20.14</v>
          </cell>
          <cell r="C686" t="str">
            <v>Tablero trifásico de 24 circuitos tipo pesado con puerta y cerradura</v>
          </cell>
          <cell r="D686" t="str">
            <v>U</v>
          </cell>
          <cell r="E686">
            <v>0</v>
          </cell>
          <cell r="F686">
            <v>250500.84</v>
          </cell>
          <cell r="G686">
            <v>46809</v>
          </cell>
          <cell r="H686">
            <v>2340.4500000000003</v>
          </cell>
          <cell r="I686">
            <v>299650</v>
          </cell>
          <cell r="J686">
            <v>0</v>
          </cell>
          <cell r="K686" t="str">
            <v>'[APUS ELECTRICOS.xls]</v>
          </cell>
          <cell r="L686" t="str">
            <v>8.20.14</v>
          </cell>
        </row>
        <row r="687">
          <cell r="B687" t="str">
            <v>8.20.15</v>
          </cell>
          <cell r="C687" t="str">
            <v>Tablero trifásico de 30 circuitos tipo pesado con puerta y cerradura</v>
          </cell>
          <cell r="D687" t="str">
            <v>U</v>
          </cell>
          <cell r="E687">
            <v>0</v>
          </cell>
          <cell r="F687">
            <v>304999.96000000002</v>
          </cell>
          <cell r="G687">
            <v>46809</v>
          </cell>
          <cell r="H687">
            <v>2340.4500000000003</v>
          </cell>
          <cell r="I687">
            <v>354149</v>
          </cell>
          <cell r="J687">
            <v>0</v>
          </cell>
          <cell r="K687" t="str">
            <v>'[APUS ELECTRICOS.xls]</v>
          </cell>
          <cell r="L687" t="str">
            <v>8.20.15</v>
          </cell>
        </row>
        <row r="688">
          <cell r="B688" t="str">
            <v>8.20.16</v>
          </cell>
          <cell r="C688" t="str">
            <v>Tablero trifásico de 36 circuitos tipo pesado con puerta y cerradura</v>
          </cell>
          <cell r="D688" t="str">
            <v>U</v>
          </cell>
          <cell r="E688">
            <v>0</v>
          </cell>
          <cell r="F688">
            <v>332998.88</v>
          </cell>
          <cell r="G688">
            <v>46809</v>
          </cell>
          <cell r="H688">
            <v>2340.4500000000003</v>
          </cell>
          <cell r="I688">
            <v>382148</v>
          </cell>
          <cell r="J688">
            <v>0</v>
          </cell>
          <cell r="K688" t="str">
            <v>'[APUS ELECTRICOS.xls]</v>
          </cell>
          <cell r="L688" t="str">
            <v>8.20.16</v>
          </cell>
        </row>
        <row r="689">
          <cell r="B689" t="str">
            <v>8.20.17</v>
          </cell>
          <cell r="C689" t="str">
            <v>Tablero trifásico de 36 circuitos con espacio para totalizador industrial</v>
          </cell>
          <cell r="D689" t="str">
            <v>U</v>
          </cell>
          <cell r="E689">
            <v>0</v>
          </cell>
          <cell r="F689">
            <v>592258.88</v>
          </cell>
          <cell r="G689">
            <v>46809</v>
          </cell>
          <cell r="H689">
            <v>2340.4500000000003</v>
          </cell>
          <cell r="I689">
            <v>641408</v>
          </cell>
          <cell r="J689">
            <v>0</v>
          </cell>
          <cell r="K689" t="str">
            <v>'[APUS ELECTRICOS.xls]</v>
          </cell>
          <cell r="L689" t="str">
            <v>8.20.17</v>
          </cell>
        </row>
        <row r="690">
          <cell r="B690" t="str">
            <v>8.20.18</v>
          </cell>
          <cell r="C690" t="str">
            <v>Gabinete con 1 contactor de 20 A.</v>
          </cell>
          <cell r="D690" t="str">
            <v>U</v>
          </cell>
          <cell r="E690">
            <v>0</v>
          </cell>
          <cell r="F690">
            <v>197200</v>
          </cell>
          <cell r="G690">
            <v>27947.67</v>
          </cell>
          <cell r="H690">
            <v>1397.3834999999999</v>
          </cell>
          <cell r="I690">
            <v>226545</v>
          </cell>
          <cell r="J690">
            <v>0</v>
          </cell>
          <cell r="K690" t="str">
            <v>'[APUS ELECTRICOS.xls]</v>
          </cell>
          <cell r="L690" t="str">
            <v>8.20.18</v>
          </cell>
        </row>
        <row r="691">
          <cell r="B691" t="str">
            <v>8.20.19</v>
          </cell>
          <cell r="C691" t="str">
            <v>Gabinete con 2 contactores de 20 A.</v>
          </cell>
          <cell r="D691" t="str">
            <v>U</v>
          </cell>
          <cell r="E691">
            <v>0</v>
          </cell>
          <cell r="F691">
            <v>359600</v>
          </cell>
          <cell r="G691">
            <v>27947.67</v>
          </cell>
          <cell r="H691">
            <v>1397.3834999999999</v>
          </cell>
          <cell r="I691">
            <v>388945</v>
          </cell>
          <cell r="J691">
            <v>0</v>
          </cell>
          <cell r="K691" t="str">
            <v>'[APUS ELECTRICOS.xls]</v>
          </cell>
          <cell r="L691" t="str">
            <v>8.20.19</v>
          </cell>
        </row>
        <row r="692">
          <cell r="B692" t="str">
            <v>8.20.20</v>
          </cell>
          <cell r="C692" t="str">
            <v>Gabinete con 4 contactores de 20 A.</v>
          </cell>
          <cell r="D692" t="str">
            <v>U</v>
          </cell>
          <cell r="E692">
            <v>0</v>
          </cell>
          <cell r="F692">
            <v>696000</v>
          </cell>
          <cell r="G692">
            <v>41921.5</v>
          </cell>
          <cell r="H692">
            <v>2096.0750000000003</v>
          </cell>
          <cell r="I692">
            <v>740018</v>
          </cell>
          <cell r="J692">
            <v>0</v>
          </cell>
          <cell r="K692" t="str">
            <v>'[APUS ELECTRICOS.xls]</v>
          </cell>
          <cell r="L692" t="str">
            <v>8.20.20</v>
          </cell>
        </row>
        <row r="693">
          <cell r="B693" t="str">
            <v>8.20.21</v>
          </cell>
          <cell r="C693" t="str">
            <v>Gabinete con 4 interruptores de codillo</v>
          </cell>
          <cell r="D693" t="str">
            <v>U</v>
          </cell>
          <cell r="E693">
            <v>0</v>
          </cell>
          <cell r="F693">
            <v>199520</v>
          </cell>
          <cell r="G693">
            <v>41921.5</v>
          </cell>
          <cell r="H693">
            <v>2096.0750000000003</v>
          </cell>
          <cell r="I693">
            <v>243538</v>
          </cell>
          <cell r="J693">
            <v>0</v>
          </cell>
          <cell r="K693" t="str">
            <v>'[APUS ELECTRICOS.xls]</v>
          </cell>
          <cell r="L693" t="str">
            <v>8.20.21</v>
          </cell>
        </row>
        <row r="694">
          <cell r="B694" t="str">
            <v>8.20.22</v>
          </cell>
          <cell r="C694" t="str">
            <v>Consola con 12 pulsadores para control de alumbrado</v>
          </cell>
          <cell r="D694" t="str">
            <v>U</v>
          </cell>
          <cell r="E694">
            <v>0</v>
          </cell>
          <cell r="F694">
            <v>348000</v>
          </cell>
          <cell r="G694">
            <v>41921.5</v>
          </cell>
          <cell r="H694">
            <v>2096.0750000000003</v>
          </cell>
          <cell r="I694">
            <v>392018</v>
          </cell>
          <cell r="J694">
            <v>0</v>
          </cell>
          <cell r="K694" t="str">
            <v>'[APUS ELECTRICOS.xls]</v>
          </cell>
          <cell r="L694" t="str">
            <v>8.20.22</v>
          </cell>
        </row>
        <row r="695">
          <cell r="B695" t="str">
            <v>8.20.23</v>
          </cell>
          <cell r="C695" t="str">
            <v>Caja de paso de 80x80x20</v>
          </cell>
          <cell r="D695" t="str">
            <v>U</v>
          </cell>
          <cell r="E695">
            <v>0</v>
          </cell>
          <cell r="F695">
            <v>110200</v>
          </cell>
          <cell r="G695">
            <v>27947.67</v>
          </cell>
          <cell r="H695">
            <v>1397.3834999999999</v>
          </cell>
          <cell r="I695">
            <v>139545</v>
          </cell>
          <cell r="J695">
            <v>0</v>
          </cell>
          <cell r="K695" t="str">
            <v>'[APUS ELECTRICOS.xls]</v>
          </cell>
          <cell r="L695" t="str">
            <v>8.20.23</v>
          </cell>
        </row>
        <row r="696">
          <cell r="B696" t="str">
            <v>8.20.24</v>
          </cell>
          <cell r="C696" t="str">
            <v>Caja de paso de 60x60x20</v>
          </cell>
          <cell r="D696" t="str">
            <v>U</v>
          </cell>
          <cell r="E696">
            <v>0</v>
          </cell>
          <cell r="F696">
            <v>81200</v>
          </cell>
          <cell r="G696">
            <v>27947.67</v>
          </cell>
          <cell r="H696">
            <v>1397.3834999999999</v>
          </cell>
          <cell r="I696">
            <v>110545</v>
          </cell>
          <cell r="J696">
            <v>0</v>
          </cell>
          <cell r="K696" t="str">
            <v>'[APUS ELECTRICOS.xls]</v>
          </cell>
          <cell r="L696" t="str">
            <v>8.20.24</v>
          </cell>
        </row>
        <row r="697">
          <cell r="B697" t="str">
            <v>8.20.25</v>
          </cell>
          <cell r="C697" t="str">
            <v>Caja de paso de 40x40x20</v>
          </cell>
          <cell r="D697" t="str">
            <v>U</v>
          </cell>
          <cell r="E697">
            <v>0</v>
          </cell>
          <cell r="F697">
            <v>46400</v>
          </cell>
          <cell r="G697">
            <v>20960.75</v>
          </cell>
          <cell r="H697">
            <v>1048.0375000000001</v>
          </cell>
          <cell r="I697">
            <v>68409</v>
          </cell>
          <cell r="J697">
            <v>0</v>
          </cell>
          <cell r="K697" t="str">
            <v>'[APUS ELECTRICOS.xls]</v>
          </cell>
          <cell r="L697" t="str">
            <v>8.20.25</v>
          </cell>
        </row>
        <row r="698">
          <cell r="B698" t="str">
            <v>8.20.26</v>
          </cell>
          <cell r="C698" t="str">
            <v>Caja de paso de 20x20x20</v>
          </cell>
          <cell r="D698" t="str">
            <v>U</v>
          </cell>
          <cell r="E698">
            <v>0</v>
          </cell>
          <cell r="F698">
            <v>34800</v>
          </cell>
          <cell r="G698">
            <v>16768.599999999999</v>
          </cell>
          <cell r="H698">
            <v>838.43</v>
          </cell>
          <cell r="I698">
            <v>52407</v>
          </cell>
          <cell r="J698">
            <v>0</v>
          </cell>
          <cell r="K698" t="str">
            <v>'[APUS ELECTRICOS.xls]</v>
          </cell>
          <cell r="L698" t="str">
            <v>8.20.26</v>
          </cell>
        </row>
        <row r="699">
          <cell r="B699" t="str">
            <v>8.20.27</v>
          </cell>
          <cell r="C699" t="str">
            <v>XXXX alumbrado  d = 3/4" 8/14</v>
          </cell>
          <cell r="D699" t="str">
            <v>m</v>
          </cell>
          <cell r="E699">
            <v>0</v>
          </cell>
          <cell r="F699">
            <v>3776.96</v>
          </cell>
          <cell r="G699">
            <v>16768.599999999999</v>
          </cell>
          <cell r="H699">
            <v>838.43</v>
          </cell>
          <cell r="I699">
            <v>21384</v>
          </cell>
          <cell r="J699">
            <v>0</v>
          </cell>
          <cell r="K699" t="str">
            <v>'[APUS ELECTRICOS.xls]</v>
          </cell>
          <cell r="L699" t="str">
            <v>8.20.27</v>
          </cell>
        </row>
        <row r="700">
          <cell r="B700" t="str">
            <v>8.21.01</v>
          </cell>
          <cell r="C700" t="str">
            <v>Acometida en 1" con 3x6+1x8T</v>
          </cell>
          <cell r="D700" t="str">
            <v>ML</v>
          </cell>
          <cell r="E700">
            <v>0</v>
          </cell>
          <cell r="F700">
            <v>15080</v>
          </cell>
          <cell r="G700">
            <v>8384.2999999999993</v>
          </cell>
          <cell r="H700">
            <v>419.21499999999997</v>
          </cell>
          <cell r="I700">
            <v>23884</v>
          </cell>
          <cell r="J700">
            <v>0</v>
          </cell>
          <cell r="K700" t="str">
            <v>'[APUS ELECTRICOS.xls]</v>
          </cell>
          <cell r="L700" t="str">
            <v>8.21.01</v>
          </cell>
        </row>
        <row r="701">
          <cell r="B701" t="str">
            <v>8.21.02</v>
          </cell>
          <cell r="C701" t="str">
            <v>Acometida en 1" con 3x8+1x10+1x8T</v>
          </cell>
          <cell r="D701" t="str">
            <v>ML</v>
          </cell>
          <cell r="E701">
            <v>0</v>
          </cell>
          <cell r="F701">
            <v>9129.2000000000007</v>
          </cell>
          <cell r="G701">
            <v>8384.2999999999993</v>
          </cell>
          <cell r="H701">
            <v>419.21499999999997</v>
          </cell>
          <cell r="I701">
            <v>17933</v>
          </cell>
          <cell r="J701">
            <v>0</v>
          </cell>
          <cell r="K701" t="str">
            <v>'[APUS ELECTRICOS.xls]</v>
          </cell>
          <cell r="L701" t="str">
            <v>8.21.02</v>
          </cell>
        </row>
        <row r="702">
          <cell r="B702" t="str">
            <v>8.21.03</v>
          </cell>
          <cell r="C702" t="str">
            <v>Acometida en 1" con 3x8+1x8+1x8T</v>
          </cell>
          <cell r="D702" t="str">
            <v>ML</v>
          </cell>
          <cell r="E702">
            <v>0</v>
          </cell>
          <cell r="F702">
            <v>8537.6</v>
          </cell>
          <cell r="G702">
            <v>8384.2999999999993</v>
          </cell>
          <cell r="H702">
            <v>419.21499999999997</v>
          </cell>
          <cell r="I702">
            <v>17341</v>
          </cell>
          <cell r="J702">
            <v>0</v>
          </cell>
          <cell r="K702" t="str">
            <v>'[APUS ELECTRICOS.xls]</v>
          </cell>
          <cell r="L702" t="str">
            <v>8.21.03</v>
          </cell>
        </row>
        <row r="703">
          <cell r="B703" t="str">
            <v>8.21.04</v>
          </cell>
          <cell r="C703" t="str">
            <v>Acometida en 1 1/4" con 3x6+1x8+1x8T</v>
          </cell>
          <cell r="D703" t="str">
            <v>ML</v>
          </cell>
          <cell r="E703">
            <v>0</v>
          </cell>
          <cell r="F703">
            <v>17968.400000000001</v>
          </cell>
          <cell r="G703">
            <v>8384.2999999999993</v>
          </cell>
          <cell r="H703">
            <v>419.21499999999997</v>
          </cell>
          <cell r="I703">
            <v>26772</v>
          </cell>
          <cell r="J703">
            <v>0</v>
          </cell>
          <cell r="K703" t="str">
            <v>'[APUS ELECTRICOS.xls]</v>
          </cell>
          <cell r="L703" t="str">
            <v>8.21.04</v>
          </cell>
        </row>
        <row r="704">
          <cell r="B704" t="str">
            <v>8.21.05</v>
          </cell>
          <cell r="C704" t="str">
            <v>Acometida en 1 1/2" con 3x4+1x6+1x8T</v>
          </cell>
          <cell r="D704" t="str">
            <v>ML</v>
          </cell>
          <cell r="E704">
            <v>0</v>
          </cell>
          <cell r="F704">
            <v>25462</v>
          </cell>
          <cell r="G704">
            <v>5589.53</v>
          </cell>
          <cell r="H704">
            <v>279.47649999999999</v>
          </cell>
          <cell r="I704">
            <v>31331</v>
          </cell>
          <cell r="J704">
            <v>0</v>
          </cell>
          <cell r="K704" t="str">
            <v>'[APUS ELECTRICOS.xls]</v>
          </cell>
          <cell r="L704" t="str">
            <v>8.21.05</v>
          </cell>
        </row>
        <row r="705">
          <cell r="B705" t="str">
            <v>8.21.06</v>
          </cell>
          <cell r="C705" t="str">
            <v>Acometida en 2" con 3x1/0+1x1/0+1x1/0T</v>
          </cell>
          <cell r="D705" t="str">
            <v>ML</v>
          </cell>
          <cell r="E705">
            <v>0</v>
          </cell>
          <cell r="F705">
            <v>72036</v>
          </cell>
          <cell r="G705">
            <v>8384.2999999999993</v>
          </cell>
          <cell r="H705">
            <v>419.21499999999997</v>
          </cell>
          <cell r="I705">
            <v>80840</v>
          </cell>
          <cell r="J705">
            <v>0</v>
          </cell>
          <cell r="K705" t="str">
            <v>'[APUS ELECTRICOS.xls]</v>
          </cell>
          <cell r="L705" t="str">
            <v>8.21.06</v>
          </cell>
        </row>
        <row r="706">
          <cell r="B706" t="str">
            <v>8.21.07</v>
          </cell>
          <cell r="C706" t="str">
            <v>Acometida en 2X4" PVC 2(3x300+1x4/0)</v>
          </cell>
          <cell r="D706" t="str">
            <v>ML</v>
          </cell>
          <cell r="E706">
            <v>0</v>
          </cell>
          <cell r="F706">
            <v>322568.16000000003</v>
          </cell>
          <cell r="G706">
            <v>11977.57</v>
          </cell>
          <cell r="H706">
            <v>598.87850000000003</v>
          </cell>
          <cell r="I706">
            <v>335145</v>
          </cell>
          <cell r="J706">
            <v>0</v>
          </cell>
          <cell r="K706" t="str">
            <v>'[APUS ELECTRICOS.xls]</v>
          </cell>
          <cell r="L706" t="str">
            <v>8.21.07</v>
          </cell>
        </row>
        <row r="707">
          <cell r="B707" t="str">
            <v>8.22.01</v>
          </cell>
          <cell r="C707" t="str">
            <v>Gabinete para amplificador de TV</v>
          </cell>
          <cell r="D707" t="str">
            <v>U</v>
          </cell>
          <cell r="E707">
            <v>0</v>
          </cell>
          <cell r="F707">
            <v>75400</v>
          </cell>
          <cell r="G707">
            <v>16768.599999999999</v>
          </cell>
          <cell r="H707">
            <v>838.43</v>
          </cell>
          <cell r="I707">
            <v>93007</v>
          </cell>
          <cell r="J707">
            <v>0</v>
          </cell>
          <cell r="K707" t="str">
            <v>'[APUS ELECTRICOS.xls]</v>
          </cell>
          <cell r="L707" t="str">
            <v>8.22.01</v>
          </cell>
        </row>
        <row r="708">
          <cell r="B708" t="str">
            <v>8.22.02</v>
          </cell>
          <cell r="C708" t="str">
            <v>Mastil en tubo galvanizado de 1" para Antena de TV</v>
          </cell>
          <cell r="D708" t="str">
            <v>U</v>
          </cell>
          <cell r="E708">
            <v>0</v>
          </cell>
          <cell r="F708">
            <v>34800</v>
          </cell>
          <cell r="G708">
            <v>41921.5</v>
          </cell>
          <cell r="H708">
            <v>2096.0750000000003</v>
          </cell>
          <cell r="I708">
            <v>78818</v>
          </cell>
          <cell r="J708">
            <v>0</v>
          </cell>
          <cell r="K708" t="str">
            <v>'[APUS ELECTRICOS.xls]</v>
          </cell>
          <cell r="L708" t="str">
            <v>8.22.02</v>
          </cell>
        </row>
        <row r="709">
          <cell r="B709" t="str">
            <v>8.22.03</v>
          </cell>
          <cell r="C709" t="str">
            <v>Pase en 1" para alimentar el mastil de la antena de TV</v>
          </cell>
          <cell r="D709" t="str">
            <v>U</v>
          </cell>
          <cell r="E709">
            <v>0</v>
          </cell>
          <cell r="F709">
            <v>38971.360000000001</v>
          </cell>
          <cell r="G709">
            <v>27947.67</v>
          </cell>
          <cell r="H709">
            <v>1397.3834999999999</v>
          </cell>
          <cell r="I709">
            <v>68316</v>
          </cell>
          <cell r="J709">
            <v>0</v>
          </cell>
          <cell r="K709" t="str">
            <v>'[APUS ELECTRICOS.xls]</v>
          </cell>
          <cell r="L709" t="str">
            <v>8.22.03</v>
          </cell>
        </row>
        <row r="710">
          <cell r="B710" t="str">
            <v>8.22.04</v>
          </cell>
          <cell r="C710" t="str">
            <v>Pase en 1" de bandeja a gabinete de amplificador</v>
          </cell>
          <cell r="D710" t="str">
            <v>U</v>
          </cell>
          <cell r="E710">
            <v>0</v>
          </cell>
          <cell r="F710">
            <v>73808.479999999996</v>
          </cell>
          <cell r="G710">
            <v>83843</v>
          </cell>
          <cell r="H710">
            <v>4192.1500000000005</v>
          </cell>
          <cell r="I710">
            <v>161844</v>
          </cell>
          <cell r="J710">
            <v>0</v>
          </cell>
          <cell r="K710" t="str">
            <v>'[APUS ELECTRICOS.xls]</v>
          </cell>
          <cell r="L710" t="str">
            <v>8.22.04</v>
          </cell>
        </row>
        <row r="711">
          <cell r="B711" t="str">
            <v>8.22.05</v>
          </cell>
          <cell r="C711" t="str">
            <v>Strip General de 20 pares</v>
          </cell>
          <cell r="D711" t="str">
            <v>U</v>
          </cell>
          <cell r="E711">
            <v>2</v>
          </cell>
          <cell r="F711">
            <v>151960</v>
          </cell>
          <cell r="G711">
            <v>93618</v>
          </cell>
          <cell r="H711">
            <v>4680.9000000000005</v>
          </cell>
          <cell r="I711">
            <v>250259</v>
          </cell>
          <cell r="J711">
            <v>500518</v>
          </cell>
          <cell r="K711" t="str">
            <v>'[APUS ELECTRICOS.xls]</v>
          </cell>
          <cell r="L711" t="str">
            <v>8.22.05</v>
          </cell>
        </row>
        <row r="712">
          <cell r="B712" t="str">
            <v>8.22.06</v>
          </cell>
          <cell r="C712" t="str">
            <v xml:space="preserve">Gabinete de cableado </v>
          </cell>
          <cell r="D712" t="str">
            <v>U</v>
          </cell>
          <cell r="E712">
            <v>0</v>
          </cell>
          <cell r="F712">
            <v>1389100</v>
          </cell>
          <cell r="G712">
            <v>93618</v>
          </cell>
          <cell r="H712">
            <v>4680.9000000000005</v>
          </cell>
          <cell r="I712">
            <v>1487399</v>
          </cell>
          <cell r="J712">
            <v>0</v>
          </cell>
          <cell r="K712" t="str">
            <v>'[APUS ELECTRICOS.xls]</v>
          </cell>
          <cell r="L712" t="str">
            <v>8.22.06</v>
          </cell>
        </row>
        <row r="713">
          <cell r="B713" t="str">
            <v>8.22.07</v>
          </cell>
          <cell r="C713" t="str">
            <v>Bandeja portacables metálica de 20x10 CMS</v>
          </cell>
          <cell r="D713" t="str">
            <v>ML</v>
          </cell>
          <cell r="E713">
            <v>0</v>
          </cell>
          <cell r="F713">
            <v>22620</v>
          </cell>
          <cell r="G713">
            <v>16768.599999999999</v>
          </cell>
          <cell r="H713">
            <v>838.43</v>
          </cell>
          <cell r="I713">
            <v>40227</v>
          </cell>
          <cell r="J713">
            <v>0</v>
          </cell>
          <cell r="K713" t="str">
            <v>'[APUS ELECTRICOS.xls]</v>
          </cell>
          <cell r="L713" t="str">
            <v>8.22.07</v>
          </cell>
        </row>
        <row r="714">
          <cell r="B714" t="str">
            <v>8.22.08</v>
          </cell>
          <cell r="C714" t="str">
            <v>Bandeja portacables metálica de 30x10 CMS</v>
          </cell>
          <cell r="D714" t="str">
            <v>ML</v>
          </cell>
          <cell r="E714">
            <v>0</v>
          </cell>
          <cell r="F714">
            <v>27840</v>
          </cell>
          <cell r="G714">
            <v>16768.599999999999</v>
          </cell>
          <cell r="H714">
            <v>838.43</v>
          </cell>
          <cell r="I714">
            <v>45447</v>
          </cell>
          <cell r="J714">
            <v>0</v>
          </cell>
          <cell r="K714" t="str">
            <v>'[APUS ELECTRICOS.xls]</v>
          </cell>
          <cell r="L714" t="str">
            <v>8.22.08</v>
          </cell>
        </row>
        <row r="715">
          <cell r="B715" t="str">
            <v>8.22.09</v>
          </cell>
          <cell r="C715" t="str">
            <v>Canaleta metálica de 10x4 cms con división</v>
          </cell>
          <cell r="D715" t="str">
            <v>ML</v>
          </cell>
          <cell r="E715">
            <v>0</v>
          </cell>
          <cell r="F715">
            <v>13920</v>
          </cell>
          <cell r="G715">
            <v>16768.599999999999</v>
          </cell>
          <cell r="H715">
            <v>838.43</v>
          </cell>
          <cell r="I715">
            <v>31527</v>
          </cell>
          <cell r="J715">
            <v>0</v>
          </cell>
          <cell r="K715" t="str">
            <v>'[APUS ELECTRICOS.xls]</v>
          </cell>
          <cell r="L715" t="str">
            <v>8.22.09</v>
          </cell>
        </row>
        <row r="716">
          <cell r="B716" t="str">
            <v>8.22.10</v>
          </cell>
          <cell r="C716" t="str">
            <v>Tuberia TV. 1"</v>
          </cell>
          <cell r="D716" t="str">
            <v>m</v>
          </cell>
          <cell r="E716">
            <v>0</v>
          </cell>
          <cell r="F716">
            <v>3156.07</v>
          </cell>
          <cell r="G716">
            <v>3204.68</v>
          </cell>
          <cell r="H716">
            <v>160.23400000000001</v>
          </cell>
          <cell r="I716">
            <v>6521</v>
          </cell>
          <cell r="J716">
            <v>0</v>
          </cell>
          <cell r="K716" t="str">
            <v>'[APUS ELECTRICOS.xls]</v>
          </cell>
          <cell r="L716" t="str">
            <v>8.22.10</v>
          </cell>
        </row>
        <row r="717">
          <cell r="B717" t="str">
            <v>8.22.11</v>
          </cell>
          <cell r="C717" t="str">
            <v>Tuberia TV. 2"</v>
          </cell>
          <cell r="D717" t="str">
            <v>m</v>
          </cell>
          <cell r="E717">
            <v>0</v>
          </cell>
          <cell r="F717">
            <v>5723.39</v>
          </cell>
          <cell r="G717">
            <v>4005.85</v>
          </cell>
          <cell r="H717">
            <v>200.29250000000002</v>
          </cell>
          <cell r="I717">
            <v>9930</v>
          </cell>
          <cell r="J717">
            <v>0</v>
          </cell>
          <cell r="K717" t="str">
            <v>'[APUS ELECTRICOS.xls]</v>
          </cell>
          <cell r="L717" t="str">
            <v>8.22.11</v>
          </cell>
        </row>
        <row r="718">
          <cell r="B718" t="str">
            <v>8.23.01</v>
          </cell>
          <cell r="C718" t="str">
            <v>Suministro y montaje de estructura en para transformador de 150 Kva según Normas de Codensa (incluye todos los Herrajes, aisladores, cortacircuitos y pararrayos, poste necesarios para el montaje)</v>
          </cell>
          <cell r="D718" t="str">
            <v>U</v>
          </cell>
          <cell r="E718">
            <v>0</v>
          </cell>
          <cell r="F718">
            <v>2957740.16</v>
          </cell>
          <cell r="G718">
            <v>249704</v>
          </cell>
          <cell r="H718">
            <v>12485.2</v>
          </cell>
          <cell r="I718">
            <v>3219929</v>
          </cell>
          <cell r="J718">
            <v>0</v>
          </cell>
          <cell r="K718" t="str">
            <v>'[APUS ELECTRICOS.xls]</v>
          </cell>
          <cell r="L718" t="str">
            <v>8.23.01</v>
          </cell>
        </row>
        <row r="719">
          <cell r="B719" t="str">
            <v>8.23.02</v>
          </cell>
          <cell r="C719" t="str">
            <v>Suministro y montajeTransformador de 150 KVA.</v>
          </cell>
          <cell r="D719" t="str">
            <v>U</v>
          </cell>
          <cell r="E719">
            <v>0</v>
          </cell>
          <cell r="F719">
            <v>11310000</v>
          </cell>
          <cell r="G719">
            <v>249704</v>
          </cell>
          <cell r="H719">
            <v>102485.2</v>
          </cell>
          <cell r="I719">
            <v>11662189</v>
          </cell>
          <cell r="J719">
            <v>0</v>
          </cell>
          <cell r="K719" t="str">
            <v>'[APUS ELECTRICOS.xls]</v>
          </cell>
          <cell r="L719" t="str">
            <v>8.23.02</v>
          </cell>
        </row>
        <row r="720">
          <cell r="B720" t="str">
            <v>8.23.03</v>
          </cell>
          <cell r="C720" t="str">
            <v>Gabinete para grupo de medida tipo Según Normas deCodensa (incluye grupo de medida, bandeja y transformadores)</v>
          </cell>
          <cell r="D720" t="str">
            <v>U</v>
          </cell>
          <cell r="E720">
            <v>0</v>
          </cell>
          <cell r="F720">
            <v>7998200</v>
          </cell>
          <cell r="G720">
            <v>468090</v>
          </cell>
          <cell r="H720">
            <v>23404.5</v>
          </cell>
          <cell r="I720">
            <v>8489695</v>
          </cell>
          <cell r="J720">
            <v>0</v>
          </cell>
          <cell r="K720" t="str">
            <v>'[APUS ELECTRICOS.xls]</v>
          </cell>
          <cell r="L720" t="str">
            <v>8.23.03</v>
          </cell>
        </row>
        <row r="721">
          <cell r="B721" t="str">
            <v>8.23.04</v>
          </cell>
          <cell r="C721" t="str">
            <v>Bajante para transformador en tubo galvanizado de 4"</v>
          </cell>
          <cell r="D721" t="str">
            <v>U</v>
          </cell>
          <cell r="E721">
            <v>0</v>
          </cell>
          <cell r="F721">
            <v>537544</v>
          </cell>
          <cell r="G721">
            <v>62426</v>
          </cell>
          <cell r="H721">
            <v>3121.3</v>
          </cell>
          <cell r="I721">
            <v>603091</v>
          </cell>
          <cell r="J721">
            <v>0</v>
          </cell>
          <cell r="K721" t="str">
            <v>'[APUS ELECTRICOS.xls]</v>
          </cell>
          <cell r="L721" t="str">
            <v>8.23.04</v>
          </cell>
        </row>
        <row r="722">
          <cell r="B722" t="str">
            <v>8.23.05</v>
          </cell>
          <cell r="C722" t="str">
            <v>Puesta a tierra para transformador de poste (incluye bajante)</v>
          </cell>
          <cell r="D722" t="str">
            <v>U</v>
          </cell>
          <cell r="E722">
            <v>0</v>
          </cell>
          <cell r="F722">
            <v>421994.08</v>
          </cell>
          <cell r="G722">
            <v>24970.400000000001</v>
          </cell>
          <cell r="H722">
            <v>1248.5200000000002</v>
          </cell>
          <cell r="I722">
            <v>448213</v>
          </cell>
          <cell r="J722">
            <v>0</v>
          </cell>
          <cell r="K722" t="str">
            <v>'[APUS ELECTRICOS.xls]</v>
          </cell>
          <cell r="L722" t="str">
            <v>8.23.05</v>
          </cell>
        </row>
        <row r="723">
          <cell r="B723" t="str">
            <v>8.23.06</v>
          </cell>
          <cell r="C723" t="str">
            <v>Puesta a tierra para grupo de medida  y tablero general</v>
          </cell>
          <cell r="D723" t="str">
            <v>U</v>
          </cell>
          <cell r="E723">
            <v>0</v>
          </cell>
          <cell r="F723">
            <v>765339</v>
          </cell>
          <cell r="G723">
            <v>16768.599999999999</v>
          </cell>
          <cell r="H723">
            <v>838.43</v>
          </cell>
          <cell r="I723">
            <v>782946</v>
          </cell>
          <cell r="J723">
            <v>0</v>
          </cell>
          <cell r="K723" t="str">
            <v>'[APUS ELECTRICOS.xls]</v>
          </cell>
          <cell r="L723" t="str">
            <v>8.23.06</v>
          </cell>
        </row>
        <row r="724">
          <cell r="B724" t="str">
            <v>8.23.07</v>
          </cell>
          <cell r="C724" t="str">
            <v>Suministro y montaje de tablero general autosoportado con barraje segúndiagrama con 2 espacios de reserva</v>
          </cell>
          <cell r="D724" t="str">
            <v>U</v>
          </cell>
          <cell r="E724">
            <v>0</v>
          </cell>
          <cell r="F724">
            <v>4651600</v>
          </cell>
          <cell r="G724">
            <v>374472</v>
          </cell>
          <cell r="H724">
            <v>18723.600000000002</v>
          </cell>
          <cell r="I724">
            <v>5044796</v>
          </cell>
          <cell r="J724">
            <v>0</v>
          </cell>
          <cell r="K724" t="str">
            <v>'[APUS ELECTRICOS.xls]</v>
          </cell>
          <cell r="L724" t="str">
            <v>8.23.07</v>
          </cell>
        </row>
        <row r="725">
          <cell r="B725" t="str">
            <v>8.23.08</v>
          </cell>
          <cell r="C725" t="str">
            <v>Suministro y monstaje lampara fluorescente 2x32</v>
          </cell>
          <cell r="D725" t="str">
            <v>U</v>
          </cell>
          <cell r="E725">
            <v>0</v>
          </cell>
          <cell r="F725">
            <v>113874.88</v>
          </cell>
          <cell r="G725">
            <v>8384.2999999999993</v>
          </cell>
          <cell r="H725">
            <v>419.21499999999997</v>
          </cell>
          <cell r="I725">
            <v>122678</v>
          </cell>
          <cell r="J725">
            <v>0</v>
          </cell>
          <cell r="K725" t="str">
            <v>'[APUS ELECTRICOS.xls]</v>
          </cell>
          <cell r="L725" t="str">
            <v>8.23.08</v>
          </cell>
        </row>
        <row r="726">
          <cell r="B726" t="str">
            <v>8.23.09</v>
          </cell>
          <cell r="C726" t="str">
            <v>Suministro y monstaje lampara fluorescente 1x13 W de sobre poner</v>
          </cell>
          <cell r="D726" t="str">
            <v>U</v>
          </cell>
          <cell r="E726">
            <v>0</v>
          </cell>
          <cell r="F726">
            <v>110200</v>
          </cell>
          <cell r="G726">
            <v>8384.2999999999993</v>
          </cell>
          <cell r="H726">
            <v>419.21499999999997</v>
          </cell>
          <cell r="I726">
            <v>119004</v>
          </cell>
          <cell r="J726">
            <v>0</v>
          </cell>
          <cell r="K726" t="str">
            <v>'[APUS ELECTRICOS.xls]</v>
          </cell>
          <cell r="L726" t="str">
            <v>8.23.09</v>
          </cell>
        </row>
        <row r="727">
          <cell r="B727" t="str">
            <v>8.23.10</v>
          </cell>
          <cell r="C727" t="str">
            <v>Suministro y monstaje lampara fluorescente 1x26 W</v>
          </cell>
          <cell r="D727" t="str">
            <v>U</v>
          </cell>
          <cell r="E727">
            <v>0</v>
          </cell>
          <cell r="F727">
            <v>110200</v>
          </cell>
          <cell r="G727">
            <v>8384.2999999999993</v>
          </cell>
          <cell r="H727">
            <v>419.21499999999997</v>
          </cell>
          <cell r="I727">
            <v>119004</v>
          </cell>
          <cell r="J727">
            <v>0</v>
          </cell>
          <cell r="K727" t="str">
            <v>'[APUS ELECTRICOS.xls]</v>
          </cell>
          <cell r="L727" t="str">
            <v>8.23.10</v>
          </cell>
        </row>
        <row r="728">
          <cell r="B728" t="str">
            <v>8.23.11</v>
          </cell>
          <cell r="C728" t="str">
            <v>Suministro y monstaje de cubierta acrlica de metal Halide de 150 W</v>
          </cell>
          <cell r="D728" t="str">
            <v>U</v>
          </cell>
          <cell r="E728">
            <v>0</v>
          </cell>
          <cell r="F728">
            <v>230492</v>
          </cell>
          <cell r="G728">
            <v>10480.379999999999</v>
          </cell>
          <cell r="H728">
            <v>524.01900000000001</v>
          </cell>
          <cell r="I728">
            <v>241496</v>
          </cell>
          <cell r="J728">
            <v>0</v>
          </cell>
          <cell r="K728" t="str">
            <v>'[APUS ELECTRICOS.xls]</v>
          </cell>
          <cell r="L728" t="str">
            <v>8.23.11</v>
          </cell>
        </row>
        <row r="729">
          <cell r="B729" t="str">
            <v>8.23.12</v>
          </cell>
          <cell r="C729" t="str">
            <v>Suministro y monstaje de luz guia tipo Esi 1080 de Area Lux</v>
          </cell>
          <cell r="D729" t="str">
            <v>U</v>
          </cell>
          <cell r="E729">
            <v>0</v>
          </cell>
          <cell r="F729">
            <v>111012</v>
          </cell>
          <cell r="G729">
            <v>8384.2999999999993</v>
          </cell>
          <cell r="H729">
            <v>419.21499999999997</v>
          </cell>
          <cell r="I729">
            <v>119816</v>
          </cell>
          <cell r="J729">
            <v>0</v>
          </cell>
          <cell r="K729" t="str">
            <v>'[APUS ELECTRICOS.xls]</v>
          </cell>
          <cell r="L729" t="str">
            <v>8.23.12</v>
          </cell>
        </row>
        <row r="730">
          <cell r="B730" t="str">
            <v>8.24.01</v>
          </cell>
          <cell r="C730" t="str">
            <v>Salida para toma doble con polo a tierra, servicio normal, en canaleta</v>
          </cell>
          <cell r="D730" t="str">
            <v>UN</v>
          </cell>
          <cell r="E730">
            <v>0</v>
          </cell>
          <cell r="F730">
            <v>18632.73</v>
          </cell>
          <cell r="G730">
            <v>16768.599999999999</v>
          </cell>
          <cell r="H730">
            <v>838.43</v>
          </cell>
          <cell r="I730">
            <v>36240</v>
          </cell>
          <cell r="J730">
            <v>0</v>
          </cell>
          <cell r="K730" t="str">
            <v>'[APUS ELECTRICOS.xls]</v>
          </cell>
          <cell r="L730" t="str">
            <v>8.24.01</v>
          </cell>
        </row>
        <row r="731">
          <cell r="B731" t="str">
            <v>8.25.01</v>
          </cell>
          <cell r="C731" t="str">
            <v>Cableado de Acometidas y  redes 3 #8  + 1 #10  + 1 #8T</v>
          </cell>
          <cell r="D731" t="str">
            <v>ML</v>
          </cell>
          <cell r="E731">
            <v>0</v>
          </cell>
          <cell r="F731">
            <v>6229.2</v>
          </cell>
          <cell r="G731">
            <v>6986.92</v>
          </cell>
          <cell r="H731">
            <v>349.346</v>
          </cell>
          <cell r="I731">
            <v>13565</v>
          </cell>
          <cell r="J731">
            <v>0</v>
          </cell>
          <cell r="K731" t="str">
            <v>'[APUS ELECTRICOS.xls]</v>
          </cell>
          <cell r="L731" t="str">
            <v>8.25.01</v>
          </cell>
        </row>
        <row r="732">
          <cell r="B732" t="str">
            <v>8.25.02</v>
          </cell>
          <cell r="C732" t="str">
            <v>Cableado de Acometidas y  redes 3 #8  + 1 #8  + 1 #8T</v>
          </cell>
          <cell r="D732" t="str">
            <v>ML</v>
          </cell>
          <cell r="E732">
            <v>172</v>
          </cell>
          <cell r="F732">
            <v>13328.4</v>
          </cell>
          <cell r="G732">
            <v>6986.92</v>
          </cell>
          <cell r="H732">
            <v>349.346</v>
          </cell>
          <cell r="I732">
            <v>20665</v>
          </cell>
          <cell r="J732">
            <v>3554380</v>
          </cell>
          <cell r="K732" t="str">
            <v>'[APUS ELECTRICOS.xls]</v>
          </cell>
          <cell r="L732" t="str">
            <v>8.25.02</v>
          </cell>
        </row>
        <row r="733">
          <cell r="B733" t="str">
            <v>8.25.03</v>
          </cell>
          <cell r="C733" t="str">
            <v>Cableado de Acometidas y  redes 3 #6  + 1 #6  + 1 #6T</v>
          </cell>
          <cell r="D733" t="str">
            <v>ML</v>
          </cell>
          <cell r="E733">
            <v>58</v>
          </cell>
          <cell r="F733">
            <v>18096</v>
          </cell>
          <cell r="G733">
            <v>6986.92</v>
          </cell>
          <cell r="H733">
            <v>349.346</v>
          </cell>
          <cell r="I733">
            <v>25432</v>
          </cell>
          <cell r="J733">
            <v>1475056</v>
          </cell>
          <cell r="K733" t="str">
            <v>'[APUS ELECTRICOS.xls]</v>
          </cell>
          <cell r="L733" t="str">
            <v>8.25.03</v>
          </cell>
        </row>
        <row r="734">
          <cell r="B734" t="str">
            <v>8.25.04</v>
          </cell>
          <cell r="C734" t="str">
            <v>Cableado de Acometidas y  redes 3 #4  + 1 #4  + 1 #4T</v>
          </cell>
          <cell r="D734" t="str">
            <v>ML</v>
          </cell>
          <cell r="E734">
            <v>0</v>
          </cell>
          <cell r="F734">
            <v>22968</v>
          </cell>
          <cell r="G734">
            <v>6241.2</v>
          </cell>
          <cell r="H734">
            <v>312.06</v>
          </cell>
          <cell r="I734">
            <v>29521</v>
          </cell>
          <cell r="J734">
            <v>0</v>
          </cell>
          <cell r="K734" t="str">
            <v>'[APUS ELECTRICOS.xls]</v>
          </cell>
          <cell r="L734" t="str">
            <v>8.25.04</v>
          </cell>
        </row>
        <row r="735">
          <cell r="B735" t="str">
            <v>8.25.05</v>
          </cell>
          <cell r="C735" t="str">
            <v>Cableado de Acometidas y  redes 3 #2  + 1#4 + 1 #6T</v>
          </cell>
          <cell r="D735" t="str">
            <v>ML</v>
          </cell>
          <cell r="E735">
            <v>0</v>
          </cell>
          <cell r="F735">
            <v>34932.240000000005</v>
          </cell>
          <cell r="G735">
            <v>7801.5</v>
          </cell>
          <cell r="H735">
            <v>390.07500000000005</v>
          </cell>
          <cell r="I735">
            <v>43124</v>
          </cell>
          <cell r="J735">
            <v>0</v>
          </cell>
          <cell r="K735" t="str">
            <v>'[APUS ELECTRICOS.xls]</v>
          </cell>
          <cell r="L735" t="str">
            <v>8.25.05</v>
          </cell>
        </row>
        <row r="736">
          <cell r="B736" t="str">
            <v>8.26.01</v>
          </cell>
          <cell r="C736" t="str">
            <v>Tablero  de  automáticos   de 24 circuitos con espacio para totalizador</v>
          </cell>
          <cell r="D736" t="str">
            <v>UN</v>
          </cell>
          <cell r="E736">
            <v>0</v>
          </cell>
          <cell r="F736">
            <v>386280</v>
          </cell>
          <cell r="G736">
            <v>46809</v>
          </cell>
          <cell r="H736">
            <v>2340.4500000000003</v>
          </cell>
          <cell r="I736">
            <v>435429</v>
          </cell>
          <cell r="J736">
            <v>0</v>
          </cell>
          <cell r="K736" t="str">
            <v>'[APUS ELECTRICOS.xls]</v>
          </cell>
          <cell r="L736" t="str">
            <v>8.26.01</v>
          </cell>
        </row>
        <row r="737">
          <cell r="B737" t="str">
            <v>8.26.02</v>
          </cell>
          <cell r="C737" t="str">
            <v>Caja para interruptor automático industrial de 3x40 Amp</v>
          </cell>
          <cell r="D737" t="str">
            <v>UN</v>
          </cell>
          <cell r="E737">
            <v>0</v>
          </cell>
          <cell r="F737">
            <v>58000</v>
          </cell>
          <cell r="G737">
            <v>9361.7999999999993</v>
          </cell>
          <cell r="H737">
            <v>1865.4734999999998</v>
          </cell>
          <cell r="I737">
            <v>67830</v>
          </cell>
          <cell r="J737">
            <v>0</v>
          </cell>
          <cell r="K737" t="str">
            <v>'[APUS ELECTRICOS.xls]</v>
          </cell>
          <cell r="L737" t="str">
            <v>8.26.02</v>
          </cell>
        </row>
        <row r="738">
          <cell r="B738" t="str">
            <v>8.26.03</v>
          </cell>
          <cell r="C738" t="str">
            <v>Gabinete metálico de puerta y cerradura con cinco contactores de 20 Amp.</v>
          </cell>
          <cell r="D738" t="str">
            <v>UN</v>
          </cell>
          <cell r="E738">
            <v>0</v>
          </cell>
          <cell r="F738">
            <v>835200</v>
          </cell>
          <cell r="G738">
            <v>41921.5</v>
          </cell>
          <cell r="H738">
            <v>2096.0750000000003</v>
          </cell>
          <cell r="I738">
            <v>879218</v>
          </cell>
          <cell r="J738">
            <v>0</v>
          </cell>
          <cell r="K738" t="str">
            <v>'[APUS ELECTRICOS.xls]</v>
          </cell>
          <cell r="L738" t="str">
            <v>8.26.03</v>
          </cell>
        </row>
        <row r="739">
          <cell r="B739" t="str">
            <v>8.26.04</v>
          </cell>
          <cell r="C739" t="str">
            <v>Gabinete metálico de puerta y cerradura con seis contactores de 20 Amp.</v>
          </cell>
          <cell r="D739" t="str">
            <v>UN</v>
          </cell>
          <cell r="E739">
            <v>0</v>
          </cell>
          <cell r="F739">
            <v>974400</v>
          </cell>
          <cell r="G739">
            <v>41921.5</v>
          </cell>
          <cell r="H739">
            <v>2096.0750000000003</v>
          </cell>
          <cell r="I739">
            <v>1018418</v>
          </cell>
          <cell r="J739">
            <v>0</v>
          </cell>
          <cell r="K739" t="str">
            <v>'[APUS ELECTRICOS.xls]</v>
          </cell>
          <cell r="L739" t="str">
            <v>8.26.04</v>
          </cell>
        </row>
        <row r="740">
          <cell r="B740" t="str">
            <v>8.26.05</v>
          </cell>
          <cell r="C740" t="str">
            <v>Consola para control de alumbrado con 12 interruptores de codillo (montaje sobre muro)</v>
          </cell>
          <cell r="D740" t="str">
            <v>UN</v>
          </cell>
          <cell r="E740">
            <v>0</v>
          </cell>
          <cell r="F740">
            <v>320160</v>
          </cell>
          <cell r="G740">
            <v>41921.5</v>
          </cell>
          <cell r="H740">
            <v>2096.0750000000003</v>
          </cell>
          <cell r="I740">
            <v>364178</v>
          </cell>
          <cell r="J740">
            <v>0</v>
          </cell>
          <cell r="K740" t="str">
            <v>'[APUS ELECTRICOS.xls]</v>
          </cell>
          <cell r="L740" t="str">
            <v>8.26.05</v>
          </cell>
        </row>
        <row r="741">
          <cell r="B741" t="str">
            <v>8.26.06</v>
          </cell>
          <cell r="C741" t="str">
            <v>Consola para control de alumbrado con 2 interruptores de codillo (montaje sobre muro)</v>
          </cell>
          <cell r="D741" t="str">
            <v>UN</v>
          </cell>
          <cell r="E741">
            <v>0</v>
          </cell>
          <cell r="F741">
            <v>88160</v>
          </cell>
          <cell r="G741">
            <v>41921.5</v>
          </cell>
          <cell r="H741">
            <v>2096.0750000000003</v>
          </cell>
          <cell r="I741">
            <v>132178</v>
          </cell>
          <cell r="J741">
            <v>0</v>
          </cell>
          <cell r="K741" t="str">
            <v>'[APUS ELECTRICOS.xls]</v>
          </cell>
          <cell r="L741" t="str">
            <v>8.26.06</v>
          </cell>
        </row>
        <row r="742">
          <cell r="B742" t="str">
            <v>8.27.01</v>
          </cell>
          <cell r="C742" t="str">
            <v>Bandeja portacables en lámina galvanizada de 10cm x 10 cm  (incluye pintura electrostática)</v>
          </cell>
          <cell r="D742" t="str">
            <v>ML</v>
          </cell>
          <cell r="E742">
            <v>240</v>
          </cell>
          <cell r="F742">
            <v>19720</v>
          </cell>
          <cell r="G742">
            <v>16768.599999999999</v>
          </cell>
          <cell r="H742">
            <v>838.43</v>
          </cell>
          <cell r="I742">
            <v>37327</v>
          </cell>
          <cell r="J742">
            <v>8958480</v>
          </cell>
          <cell r="K742" t="str">
            <v>'[APUS ELECTRICOS.xls]</v>
          </cell>
          <cell r="L742" t="str">
            <v>8.27.01</v>
          </cell>
        </row>
        <row r="743">
          <cell r="B743" t="str">
            <v>8.28.01</v>
          </cell>
          <cell r="C743" t="str">
            <v>Diámetro 2"</v>
          </cell>
          <cell r="D743" t="str">
            <v>ML</v>
          </cell>
          <cell r="E743">
            <v>0</v>
          </cell>
          <cell r="F743">
            <v>5918.67</v>
          </cell>
          <cell r="G743">
            <v>8011.7</v>
          </cell>
          <cell r="H743">
            <v>400.58500000000004</v>
          </cell>
          <cell r="I743">
            <v>14331</v>
          </cell>
          <cell r="J743">
            <v>0</v>
          </cell>
          <cell r="K743" t="str">
            <v>'[APUS ELECTRICOS.xls]</v>
          </cell>
          <cell r="L743" t="str">
            <v>8.28.01</v>
          </cell>
        </row>
        <row r="744">
          <cell r="B744" t="str">
            <v>8.28.02</v>
          </cell>
          <cell r="C744" t="str">
            <v xml:space="preserve">En 2 tubos de diámetro 4" </v>
          </cell>
          <cell r="D744" t="str">
            <v>ML</v>
          </cell>
          <cell r="E744">
            <v>15</v>
          </cell>
          <cell r="F744">
            <v>29220.05</v>
          </cell>
          <cell r="G744">
            <v>8011.7</v>
          </cell>
          <cell r="H744">
            <v>400.58500000000004</v>
          </cell>
          <cell r="I744">
            <v>37632</v>
          </cell>
          <cell r="J744">
            <v>564480</v>
          </cell>
          <cell r="K744" t="str">
            <v>'[APUS ELECTRICOS.xls]</v>
          </cell>
          <cell r="L744" t="str">
            <v>8.28.02</v>
          </cell>
        </row>
        <row r="745">
          <cell r="B745" t="str">
            <v>8.29.01</v>
          </cell>
          <cell r="C745" t="str">
            <v>Cámara tipo CS 276</v>
          </cell>
          <cell r="D745" t="str">
            <v>UN</v>
          </cell>
          <cell r="E745">
            <v>0</v>
          </cell>
          <cell r="F745">
            <v>8688.4</v>
          </cell>
          <cell r="G745">
            <v>8011.7</v>
          </cell>
          <cell r="H745">
            <v>400.58500000000004</v>
          </cell>
          <cell r="I745">
            <v>17101</v>
          </cell>
          <cell r="J745">
            <v>0</v>
          </cell>
          <cell r="K745" t="str">
            <v>'[APUS ELECTRICOS.xls]</v>
          </cell>
          <cell r="L745" t="str">
            <v>8.29.01</v>
          </cell>
        </row>
        <row r="746">
          <cell r="B746" t="str">
            <v>8.29.02</v>
          </cell>
          <cell r="C746" t="str">
            <v>Suministro y montaje de transformador de 112.5 KVA</v>
          </cell>
          <cell r="D746" t="str">
            <v>UN</v>
          </cell>
          <cell r="E746">
            <v>0</v>
          </cell>
          <cell r="F746">
            <v>9691800</v>
          </cell>
          <cell r="G746">
            <v>249704</v>
          </cell>
          <cell r="H746">
            <v>102485.2</v>
          </cell>
          <cell r="I746">
            <v>10043989</v>
          </cell>
          <cell r="J746">
            <v>0</v>
          </cell>
          <cell r="K746" t="str">
            <v>'[APUS ELECTRICOS.xls]</v>
          </cell>
          <cell r="L746" t="str">
            <v>8.29.02</v>
          </cell>
        </row>
        <row r="747">
          <cell r="B747" t="str">
            <v>8.30.01</v>
          </cell>
          <cell r="C747" t="str">
            <v xml:space="preserve">Lamparas fluorescentes  T-8 de 4x32 W </v>
          </cell>
          <cell r="D747" t="str">
            <v>UN</v>
          </cell>
          <cell r="E747">
            <v>12</v>
          </cell>
          <cell r="F747">
            <v>336400</v>
          </cell>
          <cell r="G747">
            <v>8384.2999999999993</v>
          </cell>
          <cell r="H747">
            <v>419.21499999999997</v>
          </cell>
          <cell r="I747">
            <v>345204</v>
          </cell>
          <cell r="J747">
            <v>4142448</v>
          </cell>
          <cell r="K747" t="str">
            <v>'[APUS ELECTRICOS.xls]</v>
          </cell>
          <cell r="L747" t="str">
            <v>8.30.01</v>
          </cell>
        </row>
        <row r="748">
          <cell r="B748" t="str">
            <v>8.30.02</v>
          </cell>
          <cell r="C748" t="str">
            <v>Balas bombillo fluorescente 2x13W</v>
          </cell>
          <cell r="D748" t="str">
            <v>UN</v>
          </cell>
          <cell r="E748">
            <v>0</v>
          </cell>
          <cell r="F748">
            <v>75400</v>
          </cell>
          <cell r="G748">
            <v>8384.2999999999993</v>
          </cell>
          <cell r="H748">
            <v>419.21499999999997</v>
          </cell>
          <cell r="I748">
            <v>84204</v>
          </cell>
          <cell r="J748">
            <v>0</v>
          </cell>
          <cell r="K748" t="str">
            <v>'[APUS ELECTRICOS.xls]</v>
          </cell>
          <cell r="L748" t="str">
            <v>8.30.02</v>
          </cell>
        </row>
        <row r="749">
          <cell r="B749" t="str">
            <v>8.30.03</v>
          </cell>
          <cell r="C749" t="str">
            <v>Balas bombillo fluorescente 2x26W</v>
          </cell>
          <cell r="D749" t="str">
            <v>UN</v>
          </cell>
          <cell r="E749">
            <v>0</v>
          </cell>
          <cell r="F749">
            <v>87435</v>
          </cell>
          <cell r="G749">
            <v>8384.2999999999993</v>
          </cell>
          <cell r="H749">
            <v>419.21499999999997</v>
          </cell>
          <cell r="I749">
            <v>96239</v>
          </cell>
          <cell r="J749">
            <v>0</v>
          </cell>
          <cell r="K749" t="str">
            <v>'[APUS ELECTRICOS.xls]</v>
          </cell>
          <cell r="L749" t="str">
            <v>8.30.03</v>
          </cell>
        </row>
        <row r="750">
          <cell r="B750" t="str">
            <v>8.30.04</v>
          </cell>
          <cell r="C750" t="str">
            <v>Aplique bombillo fluorescente 2x13W</v>
          </cell>
          <cell r="D750" t="str">
            <v>UN</v>
          </cell>
          <cell r="E750">
            <v>0</v>
          </cell>
          <cell r="F750">
            <v>98600</v>
          </cell>
          <cell r="G750">
            <v>8384.2999999999993</v>
          </cell>
          <cell r="H750">
            <v>419.21499999999997</v>
          </cell>
          <cell r="I750">
            <v>107404</v>
          </cell>
          <cell r="J750">
            <v>0</v>
          </cell>
          <cell r="K750" t="str">
            <v>'[APUS ELECTRICOS.xls]</v>
          </cell>
          <cell r="L750" t="str">
            <v>8.30.04</v>
          </cell>
        </row>
        <row r="751">
          <cell r="B751" t="str">
            <v>8.30.05</v>
          </cell>
          <cell r="C751" t="str">
            <v>Aplique bombillo fluorescente 2x26W</v>
          </cell>
          <cell r="D751" t="str">
            <v>UN</v>
          </cell>
          <cell r="E751">
            <v>0</v>
          </cell>
          <cell r="F751">
            <v>150800</v>
          </cell>
          <cell r="G751">
            <v>8384.2999999999993</v>
          </cell>
          <cell r="H751">
            <v>419.21499999999997</v>
          </cell>
          <cell r="I751">
            <v>159604</v>
          </cell>
          <cell r="J751">
            <v>0</v>
          </cell>
          <cell r="K751" t="str">
            <v>'[APUS ELECTRICOS.xls]</v>
          </cell>
          <cell r="L751" t="str">
            <v>8.30.05</v>
          </cell>
        </row>
        <row r="752">
          <cell r="B752" t="str">
            <v>8.30.06</v>
          </cell>
          <cell r="C752" t="str">
            <v>Suministro y montaje de luminaria Na 70 W tipo pedestal Sendalux de Roy Alpha o poste luminoso HID de Arealux</v>
          </cell>
          <cell r="D752" t="str">
            <v>UN</v>
          </cell>
          <cell r="E752">
            <v>0</v>
          </cell>
          <cell r="F752">
            <v>512720</v>
          </cell>
          <cell r="G752">
            <v>8384.2999999999993</v>
          </cell>
          <cell r="H752">
            <v>419.21499999999997</v>
          </cell>
          <cell r="I752">
            <v>521524</v>
          </cell>
          <cell r="J752">
            <v>0</v>
          </cell>
          <cell r="K752" t="str">
            <v>'[APUS ELECTRICOS.xls]</v>
          </cell>
          <cell r="L752" t="str">
            <v>8.30.06</v>
          </cell>
        </row>
        <row r="753">
          <cell r="B753" t="str">
            <v>8.30.07</v>
          </cell>
          <cell r="C753" t="str">
            <v>Luminaria horizontal cerrada de 250 W hg (incluye brazo y herrajes).</v>
          </cell>
          <cell r="D753" t="str">
            <v>UN</v>
          </cell>
          <cell r="E753">
            <v>0</v>
          </cell>
          <cell r="F753">
            <v>3549.6</v>
          </cell>
          <cell r="G753">
            <v>8384.2999999999993</v>
          </cell>
          <cell r="H753">
            <v>419.21499999999997</v>
          </cell>
          <cell r="I753">
            <v>12353</v>
          </cell>
          <cell r="J753">
            <v>0</v>
          </cell>
          <cell r="K753" t="str">
            <v>'[APUS ELECTRICOS.xls]</v>
          </cell>
          <cell r="L753" t="str">
            <v>8.30.07</v>
          </cell>
        </row>
        <row r="754">
          <cell r="B754" t="str">
            <v>8.31.01</v>
          </cell>
          <cell r="C754" t="str">
            <v>Cajas 30 x 30 x 30 cm. en mampostería con tapa de concreto.</v>
          </cell>
          <cell r="D754" t="str">
            <v>UN</v>
          </cell>
          <cell r="E754">
            <v>10</v>
          </cell>
          <cell r="F754">
            <v>165300</v>
          </cell>
          <cell r="G754">
            <v>20029.25</v>
          </cell>
          <cell r="H754">
            <v>1001.4625000000001</v>
          </cell>
          <cell r="I754">
            <v>186331</v>
          </cell>
          <cell r="J754">
            <v>1863310</v>
          </cell>
          <cell r="K754" t="str">
            <v>'[APUS ELECTRICOS.xls]</v>
          </cell>
          <cell r="L754" t="str">
            <v>8.31.01</v>
          </cell>
        </row>
        <row r="755">
          <cell r="B755" t="str">
            <v>8.32.01</v>
          </cell>
          <cell r="C755" t="str">
            <v>Cableado de Acometidas y Alimentadores en Conductor de Cobre THW 75°C 2 #8 + 1 #8T</v>
          </cell>
          <cell r="D755" t="str">
            <v>ML</v>
          </cell>
          <cell r="E755">
            <v>75</v>
          </cell>
          <cell r="F755">
            <v>3340.8</v>
          </cell>
          <cell r="G755">
            <v>3353.72</v>
          </cell>
          <cell r="H755">
            <v>167.68600000000001</v>
          </cell>
          <cell r="I755">
            <v>6862</v>
          </cell>
          <cell r="J755">
            <v>514650</v>
          </cell>
          <cell r="K755" t="str">
            <v>'[APUS ELECTRICOS.xls]</v>
          </cell>
          <cell r="L755" t="str">
            <v>8.32.01</v>
          </cell>
        </row>
        <row r="756">
          <cell r="B756" t="str">
            <v>8.32.02</v>
          </cell>
          <cell r="C756" t="str">
            <v>Cableado de Acometidas y Alimentadores en Conductor de Cobre THW 75°C 3 #8 + 1 #10 + 1 #10T</v>
          </cell>
          <cell r="D756" t="str">
            <v>ML</v>
          </cell>
          <cell r="E756">
            <v>313</v>
          </cell>
          <cell r="F756">
            <v>6345.2</v>
          </cell>
          <cell r="G756">
            <v>4192.1499999999996</v>
          </cell>
          <cell r="H756">
            <v>209.60749999999999</v>
          </cell>
          <cell r="I756">
            <v>10747</v>
          </cell>
          <cell r="J756">
            <v>3363811</v>
          </cell>
          <cell r="K756" t="str">
            <v>'[APUS ELECTRICOS.xls]</v>
          </cell>
          <cell r="L756" t="str">
            <v>8.32.02</v>
          </cell>
        </row>
        <row r="757">
          <cell r="B757" t="str">
            <v>8.32.03</v>
          </cell>
          <cell r="C757" t="str">
            <v xml:space="preserve">Tubería Ø 3/4" </v>
          </cell>
          <cell r="D757" t="str">
            <v>ML</v>
          </cell>
          <cell r="E757">
            <v>225</v>
          </cell>
          <cell r="F757">
            <v>2747.69</v>
          </cell>
          <cell r="G757">
            <v>2794.77</v>
          </cell>
          <cell r="H757">
            <v>139.73850000000002</v>
          </cell>
          <cell r="I757">
            <v>5682</v>
          </cell>
          <cell r="J757">
            <v>1278450</v>
          </cell>
          <cell r="K757" t="str">
            <v>'[APUS ELECTRICOS.xls]</v>
          </cell>
          <cell r="L757" t="str">
            <v>8.32.03</v>
          </cell>
        </row>
        <row r="758">
          <cell r="B758" t="str">
            <v>8.33.01</v>
          </cell>
          <cell r="C758" t="str">
            <v>Caja de automáticos de 6 circuitos (con barraje individual de neutro y tierra).</v>
          </cell>
          <cell r="D758" t="str">
            <v>UN</v>
          </cell>
          <cell r="E758">
            <v>1</v>
          </cell>
          <cell r="F758">
            <v>98600</v>
          </cell>
          <cell r="G758">
            <v>27947.67</v>
          </cell>
          <cell r="H758">
            <v>1397.3834999999999</v>
          </cell>
          <cell r="I758">
            <v>127945</v>
          </cell>
          <cell r="J758">
            <v>127945</v>
          </cell>
          <cell r="K758" t="str">
            <v>'[APUS ELECTRICOS.xls]</v>
          </cell>
          <cell r="L758" t="str">
            <v>8.33.01</v>
          </cell>
        </row>
        <row r="759">
          <cell r="B759" t="str">
            <v>8.34.01</v>
          </cell>
          <cell r="C759" t="str">
            <v xml:space="preserve">Tendido de Tuberia Conduit P.V.C.Ø 2" </v>
          </cell>
          <cell r="D759" t="str">
            <v>ML</v>
          </cell>
          <cell r="E759">
            <v>31</v>
          </cell>
          <cell r="F759">
            <v>5723.39</v>
          </cell>
          <cell r="G759">
            <v>4192.1499999999996</v>
          </cell>
          <cell r="H759">
            <v>209.60749999999999</v>
          </cell>
          <cell r="I759">
            <v>10125</v>
          </cell>
          <cell r="J759">
            <v>313875</v>
          </cell>
          <cell r="K759" t="str">
            <v>'[APUS ELECTRICOS.xls]</v>
          </cell>
          <cell r="L759" t="str">
            <v>8.34.01</v>
          </cell>
        </row>
        <row r="760">
          <cell r="B760" t="str">
            <v>8.34.02</v>
          </cell>
          <cell r="C760" t="str">
            <v>Cable multipar uso exterior de 11 x 2 x 24</v>
          </cell>
          <cell r="D760" t="str">
            <v>ML</v>
          </cell>
          <cell r="E760">
            <v>33</v>
          </cell>
          <cell r="F760">
            <v>3288.6</v>
          </cell>
          <cell r="G760">
            <v>2540.6999999999998</v>
          </cell>
          <cell r="H760">
            <v>127.035</v>
          </cell>
          <cell r="I760">
            <v>5956</v>
          </cell>
          <cell r="J760">
            <v>196548</v>
          </cell>
          <cell r="L760" t="str">
            <v>8.34.02</v>
          </cell>
        </row>
        <row r="761">
          <cell r="B761" t="str">
            <v>8.35.01</v>
          </cell>
          <cell r="C761" t="str">
            <v xml:space="preserve">Caja de control de tierra (Junta de control) en material aislante. </v>
          </cell>
          <cell r="D761" t="str">
            <v>UN</v>
          </cell>
          <cell r="E761">
            <v>1</v>
          </cell>
          <cell r="F761">
            <v>661200</v>
          </cell>
          <cell r="G761">
            <v>16768.599999999999</v>
          </cell>
          <cell r="H761">
            <v>838.43</v>
          </cell>
          <cell r="I761">
            <v>678807</v>
          </cell>
          <cell r="J761">
            <v>678807</v>
          </cell>
          <cell r="K761" t="str">
            <v>'[APUS ELECTRICOS.xls]</v>
          </cell>
          <cell r="L761" t="str">
            <v>8.35.01</v>
          </cell>
        </row>
        <row r="762">
          <cell r="B762" t="str">
            <v>8.36.01</v>
          </cell>
          <cell r="C762" t="str">
            <v>Cables de cobre THW 3 x 4/0 + 2/0</v>
          </cell>
          <cell r="D762" t="str">
            <v>ML</v>
          </cell>
          <cell r="E762">
            <v>33</v>
          </cell>
          <cell r="F762">
            <v>88424.48</v>
          </cell>
          <cell r="G762">
            <v>8323.4699999999993</v>
          </cell>
          <cell r="H762">
            <v>416.17349999999999</v>
          </cell>
          <cell r="I762">
            <v>97164</v>
          </cell>
          <cell r="J762">
            <v>3206412</v>
          </cell>
          <cell r="K762" t="str">
            <v>'[APUS ELECTRICOS.xls]</v>
          </cell>
          <cell r="L762" t="str">
            <v>8.36.01</v>
          </cell>
        </row>
        <row r="763">
          <cell r="B763" t="str">
            <v>8.37.01</v>
          </cell>
          <cell r="C763" t="str">
            <v>Refrigerados en aceite; voltaje primario 11,400 Volt.; voltaje secundario 208/120 V. Conexión DY-5 Taps 1 x 2,5% y 3x - 2,5%. Potencia 75 KVA</v>
          </cell>
          <cell r="D763" t="str">
            <v>UN</v>
          </cell>
          <cell r="E763">
            <v>1</v>
          </cell>
          <cell r="F763">
            <v>8650862.4000000004</v>
          </cell>
          <cell r="G763">
            <v>249704</v>
          </cell>
          <cell r="H763">
            <v>102485.2</v>
          </cell>
          <cell r="I763">
            <v>9003052</v>
          </cell>
          <cell r="J763">
            <v>9003052</v>
          </cell>
          <cell r="K763" t="str">
            <v>'[APUS ELECTRICOS.xls]</v>
          </cell>
          <cell r="L763" t="str">
            <v>8.37.01</v>
          </cell>
        </row>
        <row r="764">
          <cell r="B764" t="str">
            <v>8.38.01</v>
          </cell>
          <cell r="C764" t="str">
            <v>Soporte o bases portafusibles con elementos de fijación incluyendo los correspondientes fusibles. Tipo NH de 250 Amp.</v>
          </cell>
          <cell r="D764" t="str">
            <v>UN</v>
          </cell>
          <cell r="E764">
            <v>1</v>
          </cell>
          <cell r="F764">
            <v>696000</v>
          </cell>
          <cell r="G764">
            <v>49940.800000000003</v>
          </cell>
          <cell r="H764">
            <v>2497.0400000000004</v>
          </cell>
          <cell r="I764">
            <v>748438</v>
          </cell>
          <cell r="J764">
            <v>748438</v>
          </cell>
          <cell r="K764" t="str">
            <v>'[APUS ELECTRICOS.xls]</v>
          </cell>
          <cell r="L764" t="str">
            <v>8.38.01</v>
          </cell>
        </row>
        <row r="765">
          <cell r="B765" t="str">
            <v>8.39.01</v>
          </cell>
          <cell r="C765" t="str">
            <v>Cruceta de madera inmunizada sencilla con tres (3) aisladores de espigo de 15 kV (Ansi 55-5) y elementos de fijación y soporte (según LA 202 de CODENSA)  (ángulo de reflexión menor de 20 grados).</v>
          </cell>
          <cell r="D765" t="str">
            <v>UN</v>
          </cell>
          <cell r="E765">
            <v>1</v>
          </cell>
          <cell r="F765">
            <v>730305.84</v>
          </cell>
          <cell r="G765">
            <v>31213</v>
          </cell>
          <cell r="H765">
            <v>1560.65</v>
          </cell>
          <cell r="I765">
            <v>763079</v>
          </cell>
          <cell r="J765">
            <v>763079</v>
          </cell>
          <cell r="K765" t="str">
            <v>'[APUS ELECTRICOS.xls]</v>
          </cell>
          <cell r="L765" t="str">
            <v>8.39.01</v>
          </cell>
        </row>
        <row r="766">
          <cell r="B766" t="str">
            <v>8.39.02</v>
          </cell>
          <cell r="C766" t="str">
            <v>Abrazadera para montaje de transformador (juego de 2).</v>
          </cell>
          <cell r="D766" t="str">
            <v>UN</v>
          </cell>
          <cell r="E766">
            <v>1</v>
          </cell>
          <cell r="F766">
            <v>34800</v>
          </cell>
          <cell r="G766">
            <v>24970.400000000001</v>
          </cell>
          <cell r="H766">
            <v>1248.5200000000002</v>
          </cell>
          <cell r="I766">
            <v>61019</v>
          </cell>
          <cell r="J766">
            <v>61019</v>
          </cell>
          <cell r="K766" t="str">
            <v>'[APUS ELECTRICOS.xls]</v>
          </cell>
          <cell r="L766" t="str">
            <v>8.39.02</v>
          </cell>
        </row>
        <row r="767">
          <cell r="B767" t="str">
            <v>8.39.03</v>
          </cell>
          <cell r="C767" t="str">
            <v>Cercos de madera inmunizada de 2.2 mt. (2 unidades según LA 722 de CODENSA) con sus accesorios de fijación para protección del transformador.</v>
          </cell>
          <cell r="D767" t="str">
            <v>UN</v>
          </cell>
          <cell r="E767">
            <v>1</v>
          </cell>
          <cell r="F767">
            <v>104400</v>
          </cell>
          <cell r="G767">
            <v>31213</v>
          </cell>
          <cell r="H767">
            <v>1560.65</v>
          </cell>
          <cell r="I767">
            <v>137174</v>
          </cell>
          <cell r="J767">
            <v>137174</v>
          </cell>
          <cell r="K767" t="str">
            <v>'[APUS ELECTRICOS.xls]</v>
          </cell>
          <cell r="L767" t="str">
            <v>8.39.03</v>
          </cell>
        </row>
        <row r="768">
          <cell r="B768" t="str">
            <v>8.39.04</v>
          </cell>
          <cell r="C768" t="str">
            <v>Cruceta de madera inmunizada de 1.0 mt. para soportes portafusibles y fusibles de baja tensión de los transformadores, segú LA 725, incluyendo elementos de fijación y soporte.</v>
          </cell>
          <cell r="D768" t="str">
            <v>UN</v>
          </cell>
          <cell r="E768">
            <v>1</v>
          </cell>
          <cell r="F768">
            <v>51736</v>
          </cell>
          <cell r="G768">
            <v>16646.93</v>
          </cell>
          <cell r="H768">
            <v>832.34650000000011</v>
          </cell>
          <cell r="I768">
            <v>69215</v>
          </cell>
          <cell r="J768">
            <v>69215</v>
          </cell>
          <cell r="K768" t="str">
            <v>'[APUS ELECTRICOS.xls]</v>
          </cell>
          <cell r="L768" t="str">
            <v>8.39.04</v>
          </cell>
        </row>
        <row r="769">
          <cell r="B769" t="str">
            <v>8.39.05</v>
          </cell>
          <cell r="C769" t="str">
            <v>Estribos para baja tensión de conector de compresión, según (LA 827) con aro de cobre No. 4, según (LA 741 de CODENSA).</v>
          </cell>
          <cell r="D769" t="str">
            <v>UN</v>
          </cell>
          <cell r="E769">
            <v>3</v>
          </cell>
          <cell r="F769">
            <v>11062.92</v>
          </cell>
          <cell r="G769">
            <v>12485.2</v>
          </cell>
          <cell r="H769">
            <v>624.2600000000001</v>
          </cell>
          <cell r="I769">
            <v>24172</v>
          </cell>
          <cell r="J769">
            <v>72516</v>
          </cell>
          <cell r="K769" t="str">
            <v>'[APUS ELECTRICOS.xls]</v>
          </cell>
          <cell r="L769" t="str">
            <v>8.39.05</v>
          </cell>
        </row>
        <row r="770">
          <cell r="B770" t="str">
            <v>8.39.06</v>
          </cell>
          <cell r="C770" t="str">
            <v>Conectores de tornillo con chaqueta aislante según ET 113 de CODENSA.</v>
          </cell>
          <cell r="D770" t="str">
            <v>UN</v>
          </cell>
          <cell r="E770">
            <v>3</v>
          </cell>
          <cell r="F770">
            <v>17400</v>
          </cell>
          <cell r="G770">
            <v>4994.08</v>
          </cell>
          <cell r="H770">
            <v>249.70400000000001</v>
          </cell>
          <cell r="I770">
            <v>22644</v>
          </cell>
          <cell r="J770">
            <v>67932</v>
          </cell>
          <cell r="K770" t="str">
            <v>'[APUS ELECTRICOS.xls]</v>
          </cell>
          <cell r="L770" t="str">
            <v>8.39.06</v>
          </cell>
        </row>
        <row r="771">
          <cell r="B771" t="str">
            <v>8.40.01</v>
          </cell>
          <cell r="C771" t="str">
            <v>Gabinete metalico construido en lamina Cold Rolled calibre No. 16:  tipo autosoportado</v>
          </cell>
          <cell r="D771" t="str">
            <v>UN</v>
          </cell>
          <cell r="E771">
            <v>1</v>
          </cell>
          <cell r="F771">
            <v>928000</v>
          </cell>
          <cell r="G771">
            <v>167686</v>
          </cell>
          <cell r="H771">
            <v>8384.3000000000011</v>
          </cell>
          <cell r="I771">
            <v>1104070</v>
          </cell>
          <cell r="J771">
            <v>1104070</v>
          </cell>
          <cell r="K771" t="str">
            <v>'[APUS ELECTRICOS.xls]</v>
          </cell>
          <cell r="L771" t="str">
            <v>8.40.01</v>
          </cell>
        </row>
        <row r="772">
          <cell r="B772" t="str">
            <v>8.40.02</v>
          </cell>
          <cell r="C772" t="str">
            <v>Medidor tipo electronico de energia activa (KWH) y reactiva (KVARS), demanda máxima y factor de potencia promedio, tensión de operación 3 x 120/208 Volt., corriente máxima 6 Amp., rango de corriente 1,5/6,</v>
          </cell>
          <cell r="D772" t="str">
            <v>UN</v>
          </cell>
          <cell r="E772">
            <v>1</v>
          </cell>
          <cell r="F772">
            <v>4408000</v>
          </cell>
          <cell r="G772">
            <v>16768.599999999999</v>
          </cell>
          <cell r="H772">
            <v>838.43</v>
          </cell>
          <cell r="I772">
            <v>4425607</v>
          </cell>
          <cell r="J772">
            <v>4425607</v>
          </cell>
          <cell r="K772" t="str">
            <v>'[APUS ELECTRICOS.xls]</v>
          </cell>
          <cell r="L772" t="str">
            <v>8.40.02</v>
          </cell>
        </row>
        <row r="773">
          <cell r="B773" t="str">
            <v>8.40.03</v>
          </cell>
          <cell r="C773" t="str">
            <v>Transformadores de corriente, según Norma AE 517; tensión de operación 120/208 Volt.; tensión máxima 600 Volt. clase 0.5 según Norma IEC; instalación interior; número de núcleos 1; corriente secundaria 5 Amp.; corriente primaria: 200 Amp. I. Max. 240 Amp.</v>
          </cell>
          <cell r="D773" t="str">
            <v>UN</v>
          </cell>
          <cell r="E773">
            <v>3</v>
          </cell>
          <cell r="F773">
            <v>191400</v>
          </cell>
          <cell r="G773">
            <v>8384.2999999999993</v>
          </cell>
          <cell r="H773">
            <v>419.21499999999997</v>
          </cell>
          <cell r="I773">
            <v>200204</v>
          </cell>
          <cell r="J773">
            <v>600612</v>
          </cell>
          <cell r="K773" t="str">
            <v>'[APUS ELECTRICOS.xls]</v>
          </cell>
          <cell r="L773" t="str">
            <v>8.40.03</v>
          </cell>
        </row>
        <row r="774">
          <cell r="B774" t="str">
            <v>8.40.04</v>
          </cell>
          <cell r="C774" t="str">
            <v>Bornera para conexión y prueba de medidores; con medida de tres (3) elementos; trece (13) puntos de conexión segú Norma AE 516.</v>
          </cell>
          <cell r="D774" t="str">
            <v>UN</v>
          </cell>
          <cell r="E774">
            <v>1</v>
          </cell>
          <cell r="F774">
            <v>220400</v>
          </cell>
          <cell r="G774">
            <v>16768.599999999999</v>
          </cell>
          <cell r="H774">
            <v>838.43</v>
          </cell>
          <cell r="I774">
            <v>238007</v>
          </cell>
          <cell r="J774">
            <v>238007</v>
          </cell>
          <cell r="K774" t="str">
            <v>'[APUS ELECTRICOS.xls]</v>
          </cell>
          <cell r="L774" t="str">
            <v>8.40.04</v>
          </cell>
        </row>
        <row r="775">
          <cell r="B775" t="str">
            <v>8.42.01</v>
          </cell>
          <cell r="C775" t="str">
            <v>TENDIDO TUB.PVC D=4"</v>
          </cell>
          <cell r="D775" t="str">
            <v>ML</v>
          </cell>
          <cell r="E775">
            <v>0</v>
          </cell>
          <cell r="F775">
            <v>15300.05</v>
          </cell>
          <cell r="G775">
            <v>4005.85</v>
          </cell>
          <cell r="H775">
            <v>200.29250000000002</v>
          </cell>
          <cell r="I775">
            <v>19506</v>
          </cell>
          <cell r="J775">
            <v>0</v>
          </cell>
          <cell r="K775" t="str">
            <v>'[APUS ELECTRICOS.xls]</v>
          </cell>
          <cell r="L775" t="str">
            <v>8.42.01</v>
          </cell>
        </row>
        <row r="776">
          <cell r="B776" t="str">
            <v>8.42.02</v>
          </cell>
          <cell r="C776" t="str">
            <v>ALAMBRE 3#10+1#12+1#12T</v>
          </cell>
          <cell r="D776" t="str">
            <v>ML</v>
          </cell>
          <cell r="E776">
            <v>0</v>
          </cell>
          <cell r="F776">
            <v>5858</v>
          </cell>
          <cell r="G776">
            <v>2794.77</v>
          </cell>
          <cell r="H776">
            <v>139.73850000000002</v>
          </cell>
          <cell r="I776">
            <v>8793</v>
          </cell>
          <cell r="J776">
            <v>0</v>
          </cell>
          <cell r="K776" t="str">
            <v>'[APUS ELECTRICOS.xls]</v>
          </cell>
          <cell r="L776" t="str">
            <v>8.42.02</v>
          </cell>
        </row>
        <row r="777">
          <cell r="B777" t="str">
            <v>8.42.03</v>
          </cell>
          <cell r="C777" t="str">
            <v>ALAMBRE 3#10+1#10+2#12T</v>
          </cell>
          <cell r="D777" t="str">
            <v>ML</v>
          </cell>
          <cell r="E777">
            <v>0</v>
          </cell>
          <cell r="F777">
            <v>7656</v>
          </cell>
          <cell r="G777">
            <v>2794.77</v>
          </cell>
          <cell r="H777">
            <v>139.73850000000002</v>
          </cell>
          <cell r="I777">
            <v>10591</v>
          </cell>
          <cell r="J777">
            <v>0</v>
          </cell>
          <cell r="K777" t="str">
            <v>'[APUS ELECTRICOS.xls]</v>
          </cell>
          <cell r="L777" t="str">
            <v>8.42.03</v>
          </cell>
        </row>
        <row r="778">
          <cell r="B778" t="str">
            <v>8.42.04</v>
          </cell>
          <cell r="C778" t="str">
            <v>ALAMBRE 3#8+1#8+1#10T</v>
          </cell>
          <cell r="D778" t="str">
            <v>ML</v>
          </cell>
          <cell r="E778">
            <v>0</v>
          </cell>
          <cell r="F778">
            <v>6488.58</v>
          </cell>
          <cell r="G778">
            <v>2794.77</v>
          </cell>
          <cell r="H778">
            <v>139.73850000000002</v>
          </cell>
          <cell r="I778">
            <v>9423</v>
          </cell>
          <cell r="J778">
            <v>0</v>
          </cell>
          <cell r="K778" t="str">
            <v>'[APUS ELECTRICOS.xls]</v>
          </cell>
          <cell r="L778" t="str">
            <v>8.42.04</v>
          </cell>
        </row>
        <row r="779">
          <cell r="B779" t="str">
            <v>8.42.05</v>
          </cell>
          <cell r="C779" t="str">
            <v>ALAMBRE 3#6+1#6+2#10T</v>
          </cell>
          <cell r="D779" t="str">
            <v>ML</v>
          </cell>
          <cell r="E779">
            <v>0</v>
          </cell>
          <cell r="F779">
            <v>17168</v>
          </cell>
          <cell r="G779">
            <v>2794.77</v>
          </cell>
          <cell r="H779">
            <v>139.73850000000002</v>
          </cell>
          <cell r="I779">
            <v>20103</v>
          </cell>
          <cell r="J779">
            <v>0</v>
          </cell>
          <cell r="K779" t="str">
            <v>'[APUS ELECTRICOS.xls]</v>
          </cell>
          <cell r="L779" t="str">
            <v>8.42.05</v>
          </cell>
        </row>
        <row r="780">
          <cell r="B780" t="str">
            <v>8.42.06</v>
          </cell>
          <cell r="C780" t="str">
            <v>ALAMBRE 3#4+1#10T</v>
          </cell>
          <cell r="D780" t="str">
            <v>ML</v>
          </cell>
          <cell r="E780">
            <v>0</v>
          </cell>
          <cell r="F780">
            <v>15950</v>
          </cell>
          <cell r="G780">
            <v>2794.77</v>
          </cell>
          <cell r="H780">
            <v>139.73850000000002</v>
          </cell>
          <cell r="I780">
            <v>18885</v>
          </cell>
          <cell r="J780">
            <v>0</v>
          </cell>
          <cell r="K780" t="str">
            <v>'[APUS ELECTRICOS.xls]</v>
          </cell>
          <cell r="L780" t="str">
            <v>8.42.06</v>
          </cell>
        </row>
        <row r="781">
          <cell r="B781" t="str">
            <v>8.42.07</v>
          </cell>
          <cell r="C781" t="str">
            <v>ALAMBRE 3#2+1#4+1#8T</v>
          </cell>
          <cell r="D781" t="str">
            <v>ML</v>
          </cell>
          <cell r="E781">
            <v>0</v>
          </cell>
          <cell r="F781">
            <v>32728.240000000002</v>
          </cell>
          <cell r="G781">
            <v>2794.77</v>
          </cell>
          <cell r="H781">
            <v>139.73850000000002</v>
          </cell>
          <cell r="I781">
            <v>35663</v>
          </cell>
          <cell r="J781">
            <v>0</v>
          </cell>
          <cell r="K781" t="str">
            <v>'[APUS ELECTRICOS.xls]</v>
          </cell>
          <cell r="L781" t="str">
            <v>8.42.07</v>
          </cell>
        </row>
        <row r="782">
          <cell r="B782" t="str">
            <v>8.42.08</v>
          </cell>
          <cell r="C782" t="str">
            <v>ALAMBRE 3#1/0+1#1/0+1#6T</v>
          </cell>
          <cell r="D782" t="str">
            <v>ML</v>
          </cell>
          <cell r="E782">
            <v>0</v>
          </cell>
          <cell r="F782">
            <v>10208</v>
          </cell>
          <cell r="G782">
            <v>2794.77</v>
          </cell>
          <cell r="H782">
            <v>139.73850000000002</v>
          </cell>
          <cell r="I782">
            <v>13143</v>
          </cell>
          <cell r="J782">
            <v>0</v>
          </cell>
          <cell r="K782" t="str">
            <v>'[APUS ELECTRICOS.xls]</v>
          </cell>
          <cell r="L782" t="str">
            <v>8.42.08</v>
          </cell>
        </row>
        <row r="783">
          <cell r="B783" t="str">
            <v>8.42.09</v>
          </cell>
          <cell r="C783" t="str">
            <v>ALAMBRE 3#350KCMIL+1#4/0</v>
          </cell>
          <cell r="D783" t="str">
            <v>ML</v>
          </cell>
          <cell r="E783">
            <v>0</v>
          </cell>
          <cell r="F783">
            <v>167906.52000000002</v>
          </cell>
          <cell r="G783">
            <v>2794.77</v>
          </cell>
          <cell r="H783">
            <v>139.73850000000002</v>
          </cell>
          <cell r="I783">
            <v>170841</v>
          </cell>
          <cell r="J783">
            <v>0</v>
          </cell>
          <cell r="K783" t="str">
            <v>'[APUS ELECTRICOS.xls]</v>
          </cell>
          <cell r="L783" t="str">
            <v>8.42.09</v>
          </cell>
        </row>
        <row r="784">
          <cell r="B784" t="str">
            <v>8.43.01</v>
          </cell>
          <cell r="C784" t="str">
            <v>GABINETE METAL. CAL 18 BWG</v>
          </cell>
          <cell r="D784" t="str">
            <v>UN</v>
          </cell>
          <cell r="E784">
            <v>0</v>
          </cell>
          <cell r="F784">
            <v>556800</v>
          </cell>
          <cell r="G784">
            <v>20960.75</v>
          </cell>
          <cell r="H784">
            <v>1048.0375000000001</v>
          </cell>
          <cell r="I784">
            <v>578809</v>
          </cell>
          <cell r="J784">
            <v>0</v>
          </cell>
          <cell r="K784" t="str">
            <v>'[APUS ELECTRICOS.xls]</v>
          </cell>
          <cell r="L784" t="str">
            <v>8.43.01</v>
          </cell>
        </row>
        <row r="785">
          <cell r="B785" t="str">
            <v>8.43.02</v>
          </cell>
          <cell r="C785" t="str">
            <v>CONTOL ALUMB.30X35X12</v>
          </cell>
          <cell r="D785" t="str">
            <v>UN</v>
          </cell>
          <cell r="E785">
            <v>0</v>
          </cell>
          <cell r="F785">
            <v>812000</v>
          </cell>
          <cell r="G785">
            <v>20960.75</v>
          </cell>
          <cell r="H785">
            <v>1048.0375000000001</v>
          </cell>
          <cell r="I785">
            <v>834009</v>
          </cell>
          <cell r="J785">
            <v>0</v>
          </cell>
          <cell r="K785" t="str">
            <v>'[APUS ELECTRICOS.xls]</v>
          </cell>
          <cell r="L785" t="str">
            <v>8.43.02</v>
          </cell>
        </row>
        <row r="786">
          <cell r="B786" t="str">
            <v>8.43.03</v>
          </cell>
          <cell r="C786" t="str">
            <v>CONTOL ALUMB.20X25X12 ADMN</v>
          </cell>
          <cell r="D786" t="str">
            <v>UN</v>
          </cell>
          <cell r="E786">
            <v>0</v>
          </cell>
          <cell r="F786">
            <v>638000</v>
          </cell>
          <cell r="G786">
            <v>20960.75</v>
          </cell>
          <cell r="H786">
            <v>1048.0375000000001</v>
          </cell>
          <cell r="I786">
            <v>660009</v>
          </cell>
          <cell r="J786">
            <v>0</v>
          </cell>
          <cell r="K786" t="str">
            <v>'[APUS ELECTRICOS.xls]</v>
          </cell>
          <cell r="L786" t="str">
            <v>8.43.03</v>
          </cell>
        </row>
        <row r="787">
          <cell r="B787" t="str">
            <v>8.44.01</v>
          </cell>
          <cell r="C787" t="str">
            <v>GABINETE METAL 60X60X20</v>
          </cell>
          <cell r="D787" t="str">
            <v>UN</v>
          </cell>
          <cell r="E787">
            <v>0</v>
          </cell>
          <cell r="F787">
            <v>603200</v>
          </cell>
          <cell r="G787">
            <v>20960.75</v>
          </cell>
          <cell r="H787">
            <v>1048.0375000000001</v>
          </cell>
          <cell r="I787">
            <v>625209</v>
          </cell>
          <cell r="J787">
            <v>0</v>
          </cell>
          <cell r="K787" t="str">
            <v>'[APUS ELECTRICOS.xls]</v>
          </cell>
          <cell r="L787" t="str">
            <v>8.44.01</v>
          </cell>
        </row>
        <row r="788">
          <cell r="B788" t="str">
            <v>8.44.02</v>
          </cell>
          <cell r="C788" t="str">
            <v>REGULADOR VOLTAJE 45KVA 20</v>
          </cell>
          <cell r="D788" t="str">
            <v>UN</v>
          </cell>
          <cell r="E788">
            <v>0</v>
          </cell>
          <cell r="F788">
            <v>13920000</v>
          </cell>
          <cell r="G788">
            <v>167686</v>
          </cell>
          <cell r="H788">
            <v>8384.3000000000011</v>
          </cell>
          <cell r="I788">
            <v>14096070</v>
          </cell>
          <cell r="J788">
            <v>0</v>
          </cell>
          <cell r="K788" t="str">
            <v>'[APUS ELECTRICOS.xls]</v>
          </cell>
          <cell r="L788" t="str">
            <v>8.44.02</v>
          </cell>
        </row>
        <row r="789">
          <cell r="B789" t="str">
            <v>8.44.03</v>
          </cell>
          <cell r="C789" t="str">
            <v>TABLRO GENERAL REGULADO</v>
          </cell>
          <cell r="D789" t="str">
            <v>UN</v>
          </cell>
          <cell r="E789">
            <v>0</v>
          </cell>
          <cell r="F789">
            <v>1740000</v>
          </cell>
          <cell r="G789">
            <v>167686</v>
          </cell>
          <cell r="H789">
            <v>8384.3000000000011</v>
          </cell>
          <cell r="I789">
            <v>1916070</v>
          </cell>
          <cell r="J789">
            <v>0</v>
          </cell>
          <cell r="K789" t="str">
            <v>'[APUS ELECTRICOS.xls]</v>
          </cell>
          <cell r="L789" t="str">
            <v>8.44.03</v>
          </cell>
        </row>
        <row r="790">
          <cell r="B790" t="str">
            <v>8.44.04</v>
          </cell>
          <cell r="C790" t="str">
            <v>DUCTO PVC D=4" SUBTERRANEO</v>
          </cell>
          <cell r="D790" t="str">
            <v>ML</v>
          </cell>
          <cell r="E790">
            <v>0</v>
          </cell>
          <cell r="F790">
            <v>15300.05</v>
          </cell>
          <cell r="G790">
            <v>16023.4</v>
          </cell>
          <cell r="H790">
            <v>801.17000000000007</v>
          </cell>
          <cell r="I790">
            <v>32125</v>
          </cell>
          <cell r="J790">
            <v>0</v>
          </cell>
          <cell r="L790" t="str">
            <v>8.44.04</v>
          </cell>
        </row>
        <row r="791">
          <cell r="B791" t="str">
            <v>8.45.01</v>
          </cell>
          <cell r="C791" t="str">
            <v>LAMPARAS FLUORESC.T-8 17W</v>
          </cell>
          <cell r="D791" t="str">
            <v>UN</v>
          </cell>
          <cell r="E791">
            <v>4</v>
          </cell>
          <cell r="F791">
            <v>91640</v>
          </cell>
          <cell r="G791">
            <v>8384.2999999999993</v>
          </cell>
          <cell r="H791">
            <v>419.21499999999997</v>
          </cell>
          <cell r="I791">
            <v>100444</v>
          </cell>
          <cell r="J791">
            <v>401776</v>
          </cell>
          <cell r="K791" t="str">
            <v>'[APUS ELECTRICOS.xls]</v>
          </cell>
          <cell r="L791" t="str">
            <v>8.45.01</v>
          </cell>
        </row>
        <row r="792">
          <cell r="B792" t="str">
            <v>8.45.02</v>
          </cell>
          <cell r="C792" t="str">
            <v>LAMPARAS FLUORESC.T-8 32W</v>
          </cell>
          <cell r="D792" t="str">
            <v>UN</v>
          </cell>
          <cell r="E792">
            <v>72</v>
          </cell>
          <cell r="F792">
            <v>127600</v>
          </cell>
          <cell r="G792">
            <v>8384.2999999999993</v>
          </cell>
          <cell r="H792">
            <v>419.21499999999997</v>
          </cell>
          <cell r="I792">
            <v>136404</v>
          </cell>
          <cell r="J792">
            <v>9821088</v>
          </cell>
          <cell r="K792" t="str">
            <v>'[APUS ELECTRICOS.xls]</v>
          </cell>
          <cell r="L792" t="str">
            <v>8.45.02</v>
          </cell>
        </row>
        <row r="793">
          <cell r="B793" t="str">
            <v>8.45.03</v>
          </cell>
          <cell r="C793" t="str">
            <v>AOLIQUE FLUORESC. 2X32W</v>
          </cell>
          <cell r="D793" t="str">
            <v>UN</v>
          </cell>
          <cell r="E793">
            <v>0</v>
          </cell>
          <cell r="F793">
            <v>356352</v>
          </cell>
          <cell r="G793">
            <v>8384.2999999999993</v>
          </cell>
          <cell r="H793">
            <v>419.21499999999997</v>
          </cell>
          <cell r="I793">
            <v>173756</v>
          </cell>
          <cell r="J793">
            <v>0</v>
          </cell>
          <cell r="K793" t="str">
            <v>'[APUS ELECTRICOS.xls]</v>
          </cell>
          <cell r="L793" t="str">
            <v>8.45.03</v>
          </cell>
        </row>
        <row r="794">
          <cell r="B794" t="str">
            <v>8.45.04</v>
          </cell>
          <cell r="C794" t="str">
            <v>BALA HALOGENA 13W</v>
          </cell>
          <cell r="D794" t="str">
            <v>UN</v>
          </cell>
          <cell r="E794">
            <v>0</v>
          </cell>
          <cell r="F794">
            <v>37584</v>
          </cell>
          <cell r="G794">
            <v>8384.2999999999993</v>
          </cell>
          <cell r="H794">
            <v>419.21499999999997</v>
          </cell>
          <cell r="I794">
            <v>46388</v>
          </cell>
          <cell r="J794">
            <v>0</v>
          </cell>
          <cell r="K794" t="str">
            <v>'[APUS ELECTRICOS.xls]</v>
          </cell>
          <cell r="L794" t="str">
            <v>8.45.04</v>
          </cell>
        </row>
        <row r="795">
          <cell r="B795" t="str">
            <v>8.45.05</v>
          </cell>
          <cell r="C795" t="str">
            <v>BALA METAL HALIDE 100W</v>
          </cell>
          <cell r="D795" t="str">
            <v>UN</v>
          </cell>
          <cell r="E795">
            <v>0</v>
          </cell>
          <cell r="F795">
            <v>220284</v>
          </cell>
          <cell r="G795">
            <v>8384.2999999999993</v>
          </cell>
          <cell r="H795">
            <v>419.21499999999997</v>
          </cell>
          <cell r="I795">
            <v>229088</v>
          </cell>
          <cell r="J795">
            <v>0</v>
          </cell>
          <cell r="K795" t="str">
            <v>'[APUS ELECTRICOS.xls]</v>
          </cell>
          <cell r="L795" t="str">
            <v>8.45.05</v>
          </cell>
        </row>
        <row r="796">
          <cell r="B796" t="str">
            <v>8.45.06</v>
          </cell>
          <cell r="C796" t="str">
            <v>LAMPARA HID M.H.DE 250W</v>
          </cell>
          <cell r="D796" t="str">
            <v>UN</v>
          </cell>
          <cell r="E796">
            <v>0</v>
          </cell>
          <cell r="F796">
            <v>394748</v>
          </cell>
          <cell r="G796">
            <v>8384.2999999999993</v>
          </cell>
          <cell r="H796">
            <v>419.21499999999997</v>
          </cell>
          <cell r="I796">
            <v>403552</v>
          </cell>
          <cell r="J796">
            <v>0</v>
          </cell>
          <cell r="K796" t="str">
            <v>'[APUS ELECTRICOS.xls]</v>
          </cell>
          <cell r="L796" t="str">
            <v>8.45.06</v>
          </cell>
        </row>
        <row r="797">
          <cell r="B797" t="str">
            <v>8.45.07</v>
          </cell>
          <cell r="C797" t="str">
            <v>REFLECTOR M.H. DE 250W</v>
          </cell>
          <cell r="D797" t="str">
            <v>UN</v>
          </cell>
          <cell r="E797">
            <v>0</v>
          </cell>
          <cell r="F797">
            <v>461100</v>
          </cell>
          <cell r="G797">
            <v>8384.2999999999993</v>
          </cell>
          <cell r="H797">
            <v>419.21499999999997</v>
          </cell>
          <cell r="I797">
            <v>469904</v>
          </cell>
          <cell r="J797">
            <v>0</v>
          </cell>
          <cell r="K797" t="str">
            <v>'[APUS ELECTRICOS.xls]</v>
          </cell>
          <cell r="L797" t="str">
            <v>8.45.07</v>
          </cell>
        </row>
        <row r="798">
          <cell r="B798" t="str">
            <v>8.45.08</v>
          </cell>
          <cell r="C798" t="str">
            <v>REFLECTOR METAL HALIDE 100</v>
          </cell>
          <cell r="D798" t="str">
            <v>UN</v>
          </cell>
          <cell r="E798">
            <v>0</v>
          </cell>
          <cell r="F798">
            <v>195460</v>
          </cell>
          <cell r="G798">
            <v>8384.2999999999993</v>
          </cell>
          <cell r="H798">
            <v>419.21499999999997</v>
          </cell>
          <cell r="I798">
            <v>204264</v>
          </cell>
          <cell r="J798">
            <v>0</v>
          </cell>
          <cell r="K798" t="str">
            <v>'[APUS ELECTRICOS.xls]</v>
          </cell>
          <cell r="L798" t="str">
            <v>8.45.08</v>
          </cell>
        </row>
        <row r="799">
          <cell r="B799" t="str">
            <v>8.45.09</v>
          </cell>
          <cell r="C799" t="str">
            <v>REFLECTOR METAL HALIDE 500</v>
          </cell>
          <cell r="D799" t="str">
            <v>UN</v>
          </cell>
          <cell r="E799">
            <v>0</v>
          </cell>
          <cell r="F799">
            <v>491840</v>
          </cell>
          <cell r="G799">
            <v>8384.2999999999993</v>
          </cell>
          <cell r="H799">
            <v>419.21499999999997</v>
          </cell>
          <cell r="I799">
            <v>500644</v>
          </cell>
          <cell r="J799">
            <v>0</v>
          </cell>
          <cell r="K799" t="str">
            <v>'[APUS ELECTRICOS.xls]</v>
          </cell>
          <cell r="L799" t="str">
            <v>8.45.09</v>
          </cell>
        </row>
        <row r="800">
          <cell r="B800" t="str">
            <v>8.45.10</v>
          </cell>
          <cell r="C800" t="str">
            <v>FAROL NA 700W REF M-130</v>
          </cell>
          <cell r="D800" t="str">
            <v>UN</v>
          </cell>
          <cell r="E800">
            <v>0</v>
          </cell>
          <cell r="F800">
            <v>336864</v>
          </cell>
          <cell r="G800">
            <v>8384.2999999999993</v>
          </cell>
          <cell r="H800">
            <v>419.21499999999997</v>
          </cell>
          <cell r="I800">
            <v>345668</v>
          </cell>
          <cell r="J800">
            <v>0</v>
          </cell>
          <cell r="K800" t="str">
            <v>'[APUS ELECTRICOS.xls]</v>
          </cell>
          <cell r="L800" t="str">
            <v>8.45.10</v>
          </cell>
        </row>
        <row r="801">
          <cell r="E801">
            <v>0</v>
          </cell>
          <cell r="J801">
            <v>0</v>
          </cell>
        </row>
        <row r="802">
          <cell r="E802">
            <v>0</v>
          </cell>
          <cell r="J802">
            <v>0</v>
          </cell>
        </row>
        <row r="803">
          <cell r="E803">
            <v>0</v>
          </cell>
          <cell r="J803">
            <v>0</v>
          </cell>
        </row>
        <row r="804">
          <cell r="C804" t="str">
            <v>TOTAL CAPITULO</v>
          </cell>
          <cell r="E804">
            <v>0</v>
          </cell>
          <cell r="J804">
            <v>0</v>
          </cell>
        </row>
        <row r="805">
          <cell r="B805" t="str">
            <v>9.0</v>
          </cell>
          <cell r="C805" t="str">
            <v>PAÑETES</v>
          </cell>
          <cell r="E805">
            <v>0</v>
          </cell>
          <cell r="J805">
            <v>0</v>
          </cell>
        </row>
        <row r="806">
          <cell r="B806" t="str">
            <v>9.1</v>
          </cell>
          <cell r="C806" t="str">
            <v>Pañete interior muros enchapados</v>
          </cell>
          <cell r="D806" t="str">
            <v>M2</v>
          </cell>
          <cell r="E806">
            <v>0</v>
          </cell>
          <cell r="F806">
            <v>5170.28</v>
          </cell>
          <cell r="G806">
            <v>3770.53</v>
          </cell>
          <cell r="H806">
            <v>113.1159</v>
          </cell>
          <cell r="I806">
            <v>9054</v>
          </cell>
          <cell r="J806">
            <v>0</v>
          </cell>
          <cell r="K806" t="str">
            <v>'[APUS.xls]</v>
          </cell>
          <cell r="L806" t="str">
            <v>9.1</v>
          </cell>
        </row>
        <row r="807">
          <cell r="B807" t="str">
            <v>9.2</v>
          </cell>
          <cell r="C807" t="str">
            <v>Pañete techos</v>
          </cell>
          <cell r="D807" t="str">
            <v>M2</v>
          </cell>
          <cell r="E807">
            <v>0</v>
          </cell>
          <cell r="F807">
            <v>5170.28</v>
          </cell>
          <cell r="G807">
            <v>4350.62</v>
          </cell>
          <cell r="H807">
            <v>130.51859999999999</v>
          </cell>
          <cell r="I807">
            <v>9651</v>
          </cell>
          <cell r="J807">
            <v>0</v>
          </cell>
          <cell r="K807" t="str">
            <v>'[APUS.xls]</v>
          </cell>
          <cell r="L807" t="str">
            <v>9.2</v>
          </cell>
        </row>
        <row r="808">
          <cell r="B808" t="str">
            <v>9.3</v>
          </cell>
          <cell r="C808" t="str">
            <v xml:space="preserve">Pañete liso interiores </v>
          </cell>
          <cell r="D808" t="str">
            <v>M2</v>
          </cell>
          <cell r="E808">
            <v>0</v>
          </cell>
          <cell r="F808">
            <v>5170.28</v>
          </cell>
          <cell r="G808">
            <v>4350.62</v>
          </cell>
          <cell r="H808">
            <v>130.51859999999999</v>
          </cell>
          <cell r="I808">
            <v>9651</v>
          </cell>
          <cell r="J808">
            <v>0</v>
          </cell>
          <cell r="K808" t="str">
            <v>'[APUS.xls]</v>
          </cell>
          <cell r="L808" t="str">
            <v>9.3</v>
          </cell>
        </row>
        <row r="809">
          <cell r="B809" t="str">
            <v>9.4</v>
          </cell>
          <cell r="C809" t="str">
            <v>Filos y dilataciones</v>
          </cell>
          <cell r="D809" t="str">
            <v>ML</v>
          </cell>
          <cell r="E809">
            <v>0</v>
          </cell>
          <cell r="F809">
            <v>1162.24</v>
          </cell>
          <cell r="G809">
            <v>1131.1600000000001</v>
          </cell>
          <cell r="H809">
            <v>56.558000000000007</v>
          </cell>
          <cell r="I809">
            <v>2350</v>
          </cell>
          <cell r="J809">
            <v>0</v>
          </cell>
          <cell r="K809" t="str">
            <v>'[APUS.xls]</v>
          </cell>
          <cell r="L809" t="str">
            <v>9.4</v>
          </cell>
        </row>
        <row r="810">
          <cell r="B810" t="str">
            <v>9.5</v>
          </cell>
          <cell r="C810" t="str">
            <v>Pañete impermeabilizado Integralmente</v>
          </cell>
          <cell r="D810" t="str">
            <v>M2</v>
          </cell>
          <cell r="E810">
            <v>1167.8</v>
          </cell>
          <cell r="F810">
            <v>6751.2</v>
          </cell>
          <cell r="G810">
            <v>2827.9</v>
          </cell>
          <cell r="H810">
            <v>84.837000000000003</v>
          </cell>
          <cell r="I810">
            <v>9664</v>
          </cell>
          <cell r="J810">
            <v>11285619.199999999</v>
          </cell>
          <cell r="K810" t="str">
            <v>'[APUS.xls]</v>
          </cell>
          <cell r="L810" t="str">
            <v>9.5</v>
          </cell>
        </row>
        <row r="811">
          <cell r="C811" t="str">
            <v>TOTAL CAPITULO</v>
          </cell>
          <cell r="E811">
            <v>0</v>
          </cell>
          <cell r="J811">
            <v>0</v>
          </cell>
        </row>
        <row r="812">
          <cell r="B812" t="str">
            <v>10.0</v>
          </cell>
          <cell r="C812" t="str">
            <v>PISOS</v>
          </cell>
          <cell r="E812">
            <v>0</v>
          </cell>
          <cell r="J812">
            <v>0</v>
          </cell>
        </row>
        <row r="813">
          <cell r="B813" t="str">
            <v>10.1</v>
          </cell>
          <cell r="C813" t="str">
            <v>Afinado piso llana madera</v>
          </cell>
          <cell r="D813" t="str">
            <v>M2</v>
          </cell>
          <cell r="E813">
            <v>0</v>
          </cell>
          <cell r="F813">
            <v>8118.26</v>
          </cell>
          <cell r="G813">
            <v>9426.33</v>
          </cell>
          <cell r="H813">
            <v>282.78989999999999</v>
          </cell>
          <cell r="I813">
            <v>17827</v>
          </cell>
          <cell r="J813">
            <v>0</v>
          </cell>
          <cell r="K813" t="str">
            <v>'[APUS.xls]</v>
          </cell>
          <cell r="L813" t="str">
            <v>10.1</v>
          </cell>
        </row>
        <row r="814">
          <cell r="B814" t="str">
            <v>10.2</v>
          </cell>
          <cell r="C814" t="str">
            <v>Pisos baldosa granito pulido, granitex  con brillo al plomo  33 x 33</v>
          </cell>
          <cell r="D814" t="str">
            <v>M2</v>
          </cell>
          <cell r="E814">
            <v>3653</v>
          </cell>
          <cell r="F814">
            <v>28156.560000000001</v>
          </cell>
          <cell r="G814">
            <v>9426.33</v>
          </cell>
          <cell r="H814">
            <v>282.78989999999999</v>
          </cell>
          <cell r="I814">
            <v>37866</v>
          </cell>
          <cell r="J814">
            <v>138324498</v>
          </cell>
          <cell r="K814" t="str">
            <v>'[APUS.xls]</v>
          </cell>
          <cell r="L814" t="str">
            <v>10.2</v>
          </cell>
        </row>
        <row r="815">
          <cell r="B815" t="str">
            <v>10.3</v>
          </cell>
          <cell r="C815" t="str">
            <v>Piso vinilo de alto trßfico, instalado</v>
          </cell>
          <cell r="D815" t="str">
            <v>M2</v>
          </cell>
          <cell r="E815">
            <v>0</v>
          </cell>
          <cell r="F815">
            <v>22223.279999999999</v>
          </cell>
          <cell r="G815">
            <v>2262.3200000000002</v>
          </cell>
          <cell r="H815">
            <v>67.869600000000005</v>
          </cell>
          <cell r="I815">
            <v>24553</v>
          </cell>
          <cell r="J815">
            <v>0</v>
          </cell>
          <cell r="K815" t="str">
            <v>'[APUS.xls]</v>
          </cell>
          <cell r="L815" t="str">
            <v>10.3</v>
          </cell>
        </row>
        <row r="816">
          <cell r="B816" t="str">
            <v>10.4</v>
          </cell>
          <cell r="C816" t="str">
            <v>Gradas escaleras en ladrillo tolete</v>
          </cell>
          <cell r="D816" t="str">
            <v>M2</v>
          </cell>
          <cell r="E816">
            <v>0</v>
          </cell>
          <cell r="F816">
            <v>27579.879999999997</v>
          </cell>
          <cell r="G816">
            <v>11311.6</v>
          </cell>
          <cell r="H816">
            <v>339.34800000000001</v>
          </cell>
          <cell r="I816">
            <v>39231</v>
          </cell>
          <cell r="J816">
            <v>0</v>
          </cell>
          <cell r="K816" t="str">
            <v>'[APUS.xls]</v>
          </cell>
          <cell r="L816" t="str">
            <v>10.4</v>
          </cell>
        </row>
        <row r="817">
          <cell r="B817" t="str">
            <v>10.5</v>
          </cell>
          <cell r="C817" t="str">
            <v>Gradas escalera en ladrillo tolete</v>
          </cell>
          <cell r="D817" t="str">
            <v>Ml</v>
          </cell>
          <cell r="E817">
            <v>0</v>
          </cell>
          <cell r="F817">
            <v>6386.68</v>
          </cell>
          <cell r="G817">
            <v>9426.33</v>
          </cell>
          <cell r="H817">
            <v>282.78989999999999</v>
          </cell>
          <cell r="I817">
            <v>16096</v>
          </cell>
          <cell r="J817">
            <v>0</v>
          </cell>
          <cell r="K817" t="str">
            <v>'[APUS.xls]</v>
          </cell>
          <cell r="L817" t="str">
            <v>10.5</v>
          </cell>
        </row>
        <row r="818">
          <cell r="B818" t="str">
            <v>10.6</v>
          </cell>
          <cell r="C818" t="str">
            <v>Pirlan en granito pulido</v>
          </cell>
          <cell r="D818" t="str">
            <v>Ml</v>
          </cell>
          <cell r="E818">
            <v>0</v>
          </cell>
          <cell r="F818">
            <v>2176.7399999999998</v>
          </cell>
          <cell r="G818">
            <v>11311.6</v>
          </cell>
          <cell r="H818">
            <v>339.34800000000001</v>
          </cell>
          <cell r="I818">
            <v>13828</v>
          </cell>
          <cell r="J818">
            <v>0</v>
          </cell>
          <cell r="K818" t="str">
            <v>'[APUS.xls]</v>
          </cell>
          <cell r="L818" t="str">
            <v>10.6</v>
          </cell>
        </row>
        <row r="819">
          <cell r="B819" t="str">
            <v>10.7</v>
          </cell>
          <cell r="C819" t="str">
            <v>Cenefas en color  0.15 x 0.33 alfa o similar</v>
          </cell>
          <cell r="D819" t="str">
            <v>Ml</v>
          </cell>
          <cell r="E819">
            <v>0</v>
          </cell>
          <cell r="F819">
            <v>12001.36</v>
          </cell>
          <cell r="G819">
            <v>4713.17</v>
          </cell>
          <cell r="H819">
            <v>141.39509999999999</v>
          </cell>
          <cell r="I819">
            <v>16856</v>
          </cell>
          <cell r="J819">
            <v>0</v>
          </cell>
          <cell r="K819" t="str">
            <v>'[APUS.xls]</v>
          </cell>
          <cell r="L819" t="str">
            <v>10.7</v>
          </cell>
        </row>
        <row r="820">
          <cell r="B820" t="str">
            <v>10.8</v>
          </cell>
          <cell r="C820" t="str">
            <v>Afinado impermeabilizado terrazas</v>
          </cell>
          <cell r="D820" t="str">
            <v>M2</v>
          </cell>
          <cell r="E820">
            <v>0</v>
          </cell>
          <cell r="F820">
            <v>5732.6</v>
          </cell>
          <cell r="G820">
            <v>6284.22</v>
          </cell>
          <cell r="H820">
            <v>188.5266</v>
          </cell>
          <cell r="I820">
            <v>12205</v>
          </cell>
          <cell r="J820">
            <v>0</v>
          </cell>
          <cell r="K820" t="str">
            <v>'[APUS.xls]</v>
          </cell>
          <cell r="L820" t="str">
            <v>10.8</v>
          </cell>
        </row>
        <row r="821">
          <cell r="B821" t="str">
            <v>10.9</v>
          </cell>
          <cell r="C821" t="str">
            <v>Mediaca±a terrazas</v>
          </cell>
          <cell r="D821" t="str">
            <v>Ml</v>
          </cell>
          <cell r="E821">
            <v>0</v>
          </cell>
          <cell r="F821">
            <v>2991.14</v>
          </cell>
          <cell r="G821">
            <v>2262.3200000000002</v>
          </cell>
          <cell r="H821">
            <v>67.869600000000005</v>
          </cell>
          <cell r="I821">
            <v>5321</v>
          </cell>
          <cell r="J821">
            <v>0</v>
          </cell>
          <cell r="K821" t="str">
            <v>'[APUS.xls]</v>
          </cell>
          <cell r="L821" t="str">
            <v>10.9</v>
          </cell>
        </row>
        <row r="822">
          <cell r="B822" t="str">
            <v>10.10</v>
          </cell>
          <cell r="C822" t="str">
            <v>Impermeabilizacion terrazas</v>
          </cell>
          <cell r="D822" t="str">
            <v>M2</v>
          </cell>
          <cell r="E822">
            <v>0</v>
          </cell>
          <cell r="F822">
            <v>6414.82</v>
          </cell>
          <cell r="G822">
            <v>2641.68</v>
          </cell>
          <cell r="H822">
            <v>79.250399999999999</v>
          </cell>
          <cell r="I822">
            <v>9136</v>
          </cell>
          <cell r="J822">
            <v>0</v>
          </cell>
          <cell r="K822" t="str">
            <v>'[APUS.xls]</v>
          </cell>
          <cell r="L822" t="str">
            <v>10.10</v>
          </cell>
        </row>
        <row r="823">
          <cell r="B823" t="str">
            <v>10.11</v>
          </cell>
          <cell r="C823" t="str">
            <v>Tableta ceramica 0.33 x 0.33  accesos y hall central</v>
          </cell>
          <cell r="D823" t="str">
            <v>M2</v>
          </cell>
          <cell r="E823">
            <v>0</v>
          </cell>
          <cell r="F823">
            <v>24114.83</v>
          </cell>
          <cell r="G823">
            <v>18852.669999999998</v>
          </cell>
          <cell r="H823">
            <v>565.5800999999999</v>
          </cell>
          <cell r="I823">
            <v>43533</v>
          </cell>
          <cell r="J823">
            <v>0</v>
          </cell>
          <cell r="K823" t="str">
            <v>'[APUS.xls]</v>
          </cell>
          <cell r="L823" t="str">
            <v>10.11</v>
          </cell>
        </row>
        <row r="824">
          <cell r="B824" t="str">
            <v>10.12</v>
          </cell>
          <cell r="C824" t="str">
            <v>Alfombra trafico pesado administracion</v>
          </cell>
          <cell r="D824" t="str">
            <v>M2</v>
          </cell>
          <cell r="E824">
            <v>0</v>
          </cell>
          <cell r="F824">
            <v>26360.3</v>
          </cell>
          <cell r="G824">
            <v>7069.75</v>
          </cell>
          <cell r="H824">
            <v>212.0925</v>
          </cell>
          <cell r="I824">
            <v>33642</v>
          </cell>
          <cell r="J824">
            <v>0</v>
          </cell>
          <cell r="K824" t="str">
            <v>'[APUS.xls]</v>
          </cell>
          <cell r="L824" t="str">
            <v>10.12</v>
          </cell>
        </row>
        <row r="825">
          <cell r="B825" t="str">
            <v>10.13</v>
          </cell>
          <cell r="C825" t="str">
            <v>PLACA DE CONTRAPISO E: 8.0 CMS. CONCRETO 3000 PSI</v>
          </cell>
          <cell r="D825" t="str">
            <v>M2</v>
          </cell>
          <cell r="E825">
            <v>0</v>
          </cell>
          <cell r="F825">
            <v>28551.14</v>
          </cell>
          <cell r="G825">
            <v>19268.400000000001</v>
          </cell>
          <cell r="H825">
            <v>878.05200000000002</v>
          </cell>
          <cell r="I825">
            <v>48698</v>
          </cell>
          <cell r="J825">
            <v>0</v>
          </cell>
          <cell r="K825" t="str">
            <v>'[APUS.xls]</v>
          </cell>
          <cell r="L825" t="str">
            <v>10.13</v>
          </cell>
        </row>
        <row r="826">
          <cell r="B826" t="str">
            <v>10.14</v>
          </cell>
          <cell r="C826" t="str">
            <v>BASES PARA MUEBLES EN CONCRETO</v>
          </cell>
          <cell r="D826" t="str">
            <v>M2</v>
          </cell>
          <cell r="E826">
            <v>10.48</v>
          </cell>
          <cell r="F826">
            <v>9636.1200000000008</v>
          </cell>
          <cell r="G826">
            <v>27860.36</v>
          </cell>
          <cell r="H826">
            <v>835.81079999999997</v>
          </cell>
          <cell r="I826">
            <v>38332</v>
          </cell>
          <cell r="J826">
            <v>401719.36000000004</v>
          </cell>
          <cell r="K826" t="str">
            <v>'[APUS.xls]</v>
          </cell>
          <cell r="L826" t="str">
            <v>10.14</v>
          </cell>
        </row>
        <row r="827">
          <cell r="B827" t="str">
            <v>10.15</v>
          </cell>
          <cell r="C827" t="str">
            <v>ALISTADO DE PISOS CON MORTERO IMPERMEABLE</v>
          </cell>
          <cell r="D827" t="str">
            <v>M2</v>
          </cell>
          <cell r="E827">
            <v>0</v>
          </cell>
          <cell r="F827">
            <v>17759.599999999999</v>
          </cell>
          <cell r="G827">
            <v>15710.56</v>
          </cell>
          <cell r="H827">
            <v>471.31679999999994</v>
          </cell>
          <cell r="I827">
            <v>33941</v>
          </cell>
          <cell r="J827">
            <v>0</v>
          </cell>
          <cell r="K827" t="str">
            <v>'[APUS.xls]</v>
          </cell>
          <cell r="L827" t="str">
            <v>10.15</v>
          </cell>
        </row>
        <row r="828">
          <cell r="B828" t="str">
            <v>10.16</v>
          </cell>
          <cell r="C828" t="str">
            <v>MORTERO ESMALTADO CON ENDURECEDOR</v>
          </cell>
          <cell r="D828" t="str">
            <v>M2</v>
          </cell>
          <cell r="E828">
            <v>0</v>
          </cell>
          <cell r="F828">
            <v>7252.32</v>
          </cell>
          <cell r="G828">
            <v>955.63</v>
          </cell>
          <cell r="H828">
            <v>28.668899999999997</v>
          </cell>
          <cell r="I828">
            <v>8237</v>
          </cell>
          <cell r="J828">
            <v>0</v>
          </cell>
          <cell r="K828" t="str">
            <v>'[APUS.xls]</v>
          </cell>
          <cell r="L828" t="str">
            <v>10.16</v>
          </cell>
        </row>
        <row r="829">
          <cell r="B829" t="str">
            <v>10.17</v>
          </cell>
          <cell r="C829" t="str">
            <v>CONCRETO TEXTURIZADO EN SITIO PARA RAMPAS, ESCALERAS Y PLAZOLETA DE ACCESO</v>
          </cell>
          <cell r="D829" t="str">
            <v>M2</v>
          </cell>
          <cell r="E829">
            <v>0</v>
          </cell>
          <cell r="F829">
            <v>9512</v>
          </cell>
          <cell r="G829">
            <v>955.63</v>
          </cell>
          <cell r="H829">
            <v>202.2689</v>
          </cell>
          <cell r="I829">
            <v>10670</v>
          </cell>
          <cell r="J829">
            <v>0</v>
          </cell>
          <cell r="K829" t="str">
            <v>'[APUS.xls]</v>
          </cell>
          <cell r="L829" t="str">
            <v>10.17</v>
          </cell>
        </row>
        <row r="830">
          <cell r="B830" t="str">
            <v>10.18</v>
          </cell>
          <cell r="C830" t="str">
            <v>CONCRETO ESCOBEADO EN CANCHAS Y PLAZOLETA DE BANDERAS</v>
          </cell>
          <cell r="D830" t="str">
            <v>M2</v>
          </cell>
          <cell r="E830">
            <v>0</v>
          </cell>
          <cell r="F830">
            <v>10857.6</v>
          </cell>
          <cell r="G830">
            <v>955.63</v>
          </cell>
          <cell r="H830">
            <v>202.2689</v>
          </cell>
          <cell r="I830">
            <v>12015</v>
          </cell>
          <cell r="J830">
            <v>0</v>
          </cell>
          <cell r="K830" t="str">
            <v>'[APUS.xls]</v>
          </cell>
          <cell r="L830" t="str">
            <v>10.18</v>
          </cell>
        </row>
        <row r="831">
          <cell r="B831" t="str">
            <v>10.19</v>
          </cell>
          <cell r="C831" t="str">
            <v>ADOQUIN DE CONCRETO PARA PARQUEADERO TIPO GRANITEX O SU EQUIVALENTE</v>
          </cell>
          <cell r="D831" t="str">
            <v>M2</v>
          </cell>
          <cell r="E831">
            <v>666</v>
          </cell>
          <cell r="F831">
            <v>25552.48</v>
          </cell>
          <cell r="G831">
            <v>7069.75</v>
          </cell>
          <cell r="H831">
            <v>212.0925</v>
          </cell>
          <cell r="I831">
            <v>32834</v>
          </cell>
          <cell r="J831">
            <v>21867444</v>
          </cell>
          <cell r="K831" t="str">
            <v>'[APUS.xls]</v>
          </cell>
          <cell r="L831" t="str">
            <v>10.19</v>
          </cell>
        </row>
        <row r="832">
          <cell r="B832" t="str">
            <v>10.20</v>
          </cell>
          <cell r="C832" t="str">
            <v>PISO EN VINISOL E: 3.0 MM O SU EQUIVALENTE PARA AULAS PRE-ESCOLAR</v>
          </cell>
          <cell r="D832" t="str">
            <v>M2</v>
          </cell>
          <cell r="E832">
            <v>153</v>
          </cell>
          <cell r="F832">
            <v>22223.279999999999</v>
          </cell>
          <cell r="G832">
            <v>5655.8</v>
          </cell>
          <cell r="H832">
            <v>169.67400000000001</v>
          </cell>
          <cell r="I832">
            <v>28049</v>
          </cell>
          <cell r="J832">
            <v>4291497</v>
          </cell>
          <cell r="K832" t="str">
            <v>'[APUS.xls]</v>
          </cell>
          <cell r="L832" t="str">
            <v>10.20</v>
          </cell>
        </row>
        <row r="833">
          <cell r="B833" t="str">
            <v>10.21</v>
          </cell>
          <cell r="C833" t="str">
            <v>PISO EN ALFOMBRA ARGOLLADA EN POLIPROPILENO PARA LUDOTECA</v>
          </cell>
          <cell r="D833" t="str">
            <v>M2</v>
          </cell>
          <cell r="E833">
            <v>223</v>
          </cell>
          <cell r="F833">
            <v>26360.3</v>
          </cell>
          <cell r="G833">
            <v>7069.75</v>
          </cell>
          <cell r="H833">
            <v>212.0925</v>
          </cell>
          <cell r="I833">
            <v>33642</v>
          </cell>
          <cell r="J833">
            <v>7502166</v>
          </cell>
          <cell r="K833" t="str">
            <v>'[APUS.xls]</v>
          </cell>
          <cell r="L833" t="str">
            <v>10.21</v>
          </cell>
        </row>
        <row r="834">
          <cell r="B834" t="str">
            <v>10.22</v>
          </cell>
          <cell r="C834" t="str">
            <v>CONCRETO ESCOBEADO EN CANCHAS Y PLAZOLETA DE BANDERAS</v>
          </cell>
          <cell r="D834" t="str">
            <v>M2</v>
          </cell>
          <cell r="E834">
            <v>0</v>
          </cell>
          <cell r="I834" t="str">
            <v>'[APUS.xls]10.22'!$G$65</v>
          </cell>
          <cell r="J834">
            <v>0</v>
          </cell>
          <cell r="K834" t="str">
            <v>'[APUS.xls]</v>
          </cell>
          <cell r="L834" t="str">
            <v>10.22</v>
          </cell>
        </row>
        <row r="835">
          <cell r="B835" t="str">
            <v>10.23</v>
          </cell>
          <cell r="C835" t="str">
            <v>CENEFAS EN GRANITO FUNDIDO Y PULIDO EN SITIO</v>
          </cell>
          <cell r="D835" t="str">
            <v>ML</v>
          </cell>
          <cell r="E835">
            <v>1176</v>
          </cell>
          <cell r="F835">
            <v>5798.07</v>
          </cell>
          <cell r="G835">
            <v>1615.94</v>
          </cell>
          <cell r="H835">
            <v>604.90819999999997</v>
          </cell>
          <cell r="I835">
            <v>8019</v>
          </cell>
          <cell r="J835">
            <v>9430344</v>
          </cell>
          <cell r="K835" t="str">
            <v>'[APUS.xls]</v>
          </cell>
          <cell r="L835" t="str">
            <v>10.23</v>
          </cell>
        </row>
        <row r="836">
          <cell r="B836" t="str">
            <v>10.24</v>
          </cell>
          <cell r="C836" t="str">
            <v>REJILLAS LINEALES EN LADRILLO PUESTO DE CANTO SEGÚN DETALLE</v>
          </cell>
          <cell r="D836" t="str">
            <v>ML</v>
          </cell>
          <cell r="E836">
            <v>0</v>
          </cell>
          <cell r="F836">
            <v>10594.860000000002</v>
          </cell>
          <cell r="G836">
            <v>8302.43</v>
          </cell>
          <cell r="H836">
            <v>249.0729</v>
          </cell>
          <cell r="I836">
            <v>19146</v>
          </cell>
          <cell r="J836">
            <v>0</v>
          </cell>
          <cell r="K836" t="str">
            <v>'[APUS.xls]</v>
          </cell>
          <cell r="L836" t="str">
            <v>10.24</v>
          </cell>
        </row>
        <row r="837">
          <cell r="B837" t="str">
            <v>10.25</v>
          </cell>
          <cell r="C837" t="str">
            <v>Alistado pisos para vinisol y alfombra</v>
          </cell>
          <cell r="D837" t="str">
            <v>M2</v>
          </cell>
          <cell r="E837">
            <v>3405.04</v>
          </cell>
          <cell r="F837">
            <v>13177.6</v>
          </cell>
          <cell r="G837">
            <v>18161.560000000001</v>
          </cell>
          <cell r="H837">
            <v>544.84680000000003</v>
          </cell>
          <cell r="I837">
            <v>31884</v>
          </cell>
          <cell r="J837">
            <v>108566295.36</v>
          </cell>
          <cell r="K837" t="str">
            <v>'[APUS.xls]</v>
          </cell>
          <cell r="L837" t="str">
            <v>10.25</v>
          </cell>
        </row>
        <row r="838">
          <cell r="B838" t="str">
            <v>10.26</v>
          </cell>
          <cell r="C838" t="str">
            <v>Tablón de gres color salmón 20X20  cm</v>
          </cell>
          <cell r="D838" t="str">
            <v>M2</v>
          </cell>
          <cell r="E838">
            <v>0</v>
          </cell>
          <cell r="F838">
            <v>23721.420000000002</v>
          </cell>
          <cell r="G838">
            <v>8317.35</v>
          </cell>
          <cell r="H838">
            <v>249.5205</v>
          </cell>
          <cell r="I838">
            <v>32288</v>
          </cell>
          <cell r="J838">
            <v>0</v>
          </cell>
          <cell r="K838" t="str">
            <v>'[APUS.xls]</v>
          </cell>
          <cell r="L838" t="str">
            <v>10.26</v>
          </cell>
        </row>
        <row r="839">
          <cell r="B839" t="str">
            <v>10.27</v>
          </cell>
          <cell r="C839" t="str">
            <v>Tablones esmaltados color 20x20 cm</v>
          </cell>
          <cell r="D839" t="str">
            <v>UN</v>
          </cell>
          <cell r="E839">
            <v>0</v>
          </cell>
          <cell r="F839">
            <v>1850.2</v>
          </cell>
          <cell r="G839">
            <v>1131.1600000000001</v>
          </cell>
          <cell r="H839">
            <v>33.934800000000003</v>
          </cell>
          <cell r="I839">
            <v>3015</v>
          </cell>
          <cell r="J839">
            <v>0</v>
          </cell>
          <cell r="K839" t="str">
            <v>'[APUS.xls]</v>
          </cell>
          <cell r="L839" t="str">
            <v>10.27</v>
          </cell>
        </row>
        <row r="840">
          <cell r="B840" t="str">
            <v>10.28</v>
          </cell>
          <cell r="C840" t="str">
            <v>Gravilla lavada en terrazas</v>
          </cell>
          <cell r="D840" t="str">
            <v>M2</v>
          </cell>
          <cell r="E840">
            <v>0</v>
          </cell>
          <cell r="F840">
            <v>6289.5199999999986</v>
          </cell>
          <cell r="G840">
            <v>2827.9</v>
          </cell>
          <cell r="H840">
            <v>84.837000000000003</v>
          </cell>
          <cell r="I840">
            <v>9202</v>
          </cell>
          <cell r="J840">
            <v>0</v>
          </cell>
          <cell r="K840" t="str">
            <v>'[APUS.xls]</v>
          </cell>
          <cell r="L840" t="str">
            <v>10.28</v>
          </cell>
        </row>
        <row r="841">
          <cell r="B841" t="str">
            <v>10.29</v>
          </cell>
          <cell r="C841" t="str">
            <v>Gravilla lavada acceso aulas</v>
          </cell>
          <cell r="D841" t="str">
            <v>M2</v>
          </cell>
          <cell r="E841">
            <v>0</v>
          </cell>
          <cell r="F841">
            <v>6289.5199999999986</v>
          </cell>
          <cell r="G841">
            <v>2827.9</v>
          </cell>
          <cell r="H841">
            <v>84.837000000000003</v>
          </cell>
          <cell r="I841">
            <v>9202</v>
          </cell>
          <cell r="J841">
            <v>0</v>
          </cell>
          <cell r="K841" t="str">
            <v>'[APUS.xls]</v>
          </cell>
          <cell r="L841" t="str">
            <v>10.29</v>
          </cell>
        </row>
        <row r="842">
          <cell r="B842" t="str">
            <v>10.30</v>
          </cell>
          <cell r="C842" t="str">
            <v>Granito pulido</v>
          </cell>
          <cell r="D842" t="str">
            <v>ML</v>
          </cell>
          <cell r="E842">
            <v>0</v>
          </cell>
          <cell r="F842">
            <v>7087.0199999999995</v>
          </cell>
          <cell r="G842">
            <v>942.63</v>
          </cell>
          <cell r="H842">
            <v>352.85890000000001</v>
          </cell>
          <cell r="I842">
            <v>8383</v>
          </cell>
          <cell r="J842">
            <v>0</v>
          </cell>
          <cell r="K842" t="str">
            <v>'[APUS.xls]</v>
          </cell>
          <cell r="L842" t="str">
            <v>10.30</v>
          </cell>
        </row>
        <row r="843">
          <cell r="B843" t="str">
            <v>10.31</v>
          </cell>
          <cell r="C843" t="str">
            <v>Gravilla lavada</v>
          </cell>
          <cell r="D843" t="str">
            <v>ML</v>
          </cell>
          <cell r="E843">
            <v>0</v>
          </cell>
          <cell r="F843">
            <v>2818.7999999999997</v>
          </cell>
          <cell r="G843">
            <v>2827.9</v>
          </cell>
          <cell r="H843">
            <v>84.837000000000003</v>
          </cell>
          <cell r="I843">
            <v>5732</v>
          </cell>
          <cell r="J843">
            <v>0</v>
          </cell>
          <cell r="K843" t="str">
            <v>'[APUS.xls]</v>
          </cell>
          <cell r="L843" t="str">
            <v>10.31</v>
          </cell>
        </row>
        <row r="844">
          <cell r="B844" t="str">
            <v>10.32</v>
          </cell>
          <cell r="C844" t="str">
            <v>Enchape en gravilla lavada sobre gradas en concreto</v>
          </cell>
          <cell r="D844" t="str">
            <v>ML</v>
          </cell>
          <cell r="E844">
            <v>0</v>
          </cell>
          <cell r="F844">
            <v>2818.7999999999997</v>
          </cell>
          <cell r="G844">
            <v>11311.6</v>
          </cell>
          <cell r="H844">
            <v>339.34800000000001</v>
          </cell>
          <cell r="I844">
            <v>14470</v>
          </cell>
          <cell r="J844">
            <v>0</v>
          </cell>
          <cell r="K844" t="str">
            <v>'[APUS.xls]</v>
          </cell>
          <cell r="L844" t="str">
            <v>10.32</v>
          </cell>
        </row>
        <row r="845">
          <cell r="B845" t="str">
            <v>10.33</v>
          </cell>
          <cell r="C845" t="str">
            <v>Huellas en gravilla lavada a=30 cm(incluye nariz de bronce)</v>
          </cell>
          <cell r="D845" t="str">
            <v>ML</v>
          </cell>
          <cell r="E845">
            <v>0</v>
          </cell>
          <cell r="F845">
            <v>14930.54</v>
          </cell>
          <cell r="G845">
            <v>3073.8</v>
          </cell>
          <cell r="H845">
            <v>92.213999999999999</v>
          </cell>
          <cell r="I845">
            <v>18097</v>
          </cell>
          <cell r="J845">
            <v>0</v>
          </cell>
          <cell r="K845" t="str">
            <v>'[APUS.xls]</v>
          </cell>
          <cell r="L845" t="str">
            <v>10.33</v>
          </cell>
        </row>
        <row r="846">
          <cell r="B846" t="str">
            <v>10.34</v>
          </cell>
          <cell r="C846" t="str">
            <v>Gradas en concreto de a=30cm h=20cm</v>
          </cell>
          <cell r="D846" t="str">
            <v>ML</v>
          </cell>
          <cell r="E846">
            <v>0</v>
          </cell>
          <cell r="F846">
            <v>17681.940000000002</v>
          </cell>
          <cell r="G846">
            <v>3302.1</v>
          </cell>
          <cell r="H846">
            <v>184.29300000000001</v>
          </cell>
          <cell r="I846">
            <v>21168</v>
          </cell>
          <cell r="J846">
            <v>0</v>
          </cell>
          <cell r="K846" t="str">
            <v>'[APUS.xls]</v>
          </cell>
          <cell r="L846" t="str">
            <v>10.34</v>
          </cell>
        </row>
        <row r="847">
          <cell r="B847" t="str">
            <v>10.35</v>
          </cell>
          <cell r="C847" t="str">
            <v xml:space="preserve">Cenefas en gravilla lavada </v>
          </cell>
          <cell r="D847" t="str">
            <v>ML</v>
          </cell>
          <cell r="E847">
            <v>0</v>
          </cell>
          <cell r="F847">
            <v>2818.8</v>
          </cell>
          <cell r="G847">
            <v>2905.85</v>
          </cell>
          <cell r="H847">
            <v>87.1755</v>
          </cell>
          <cell r="I847">
            <v>5812</v>
          </cell>
          <cell r="J847">
            <v>0</v>
          </cell>
          <cell r="K847" t="str">
            <v>'[APUS.xls]</v>
          </cell>
          <cell r="L847" t="str">
            <v>10.35</v>
          </cell>
        </row>
        <row r="848">
          <cell r="B848" t="str">
            <v>10.36</v>
          </cell>
          <cell r="C848" t="str">
            <v>CONCRETO FUNDIDO IN SITU</v>
          </cell>
          <cell r="D848" t="str">
            <v>M2</v>
          </cell>
          <cell r="E848">
            <v>0</v>
          </cell>
          <cell r="F848">
            <v>23791.599999999999</v>
          </cell>
          <cell r="G848">
            <v>15601.8</v>
          </cell>
          <cell r="H848">
            <v>1856.8539999999998</v>
          </cell>
          <cell r="I848">
            <v>41250</v>
          </cell>
          <cell r="J848">
            <v>0</v>
          </cell>
          <cell r="K848" t="str">
            <v>'[APUS.xls]</v>
          </cell>
          <cell r="L848" t="str">
            <v>10.36</v>
          </cell>
        </row>
        <row r="849">
          <cell r="B849" t="str">
            <v>10.37</v>
          </cell>
          <cell r="C849" t="str">
            <v>PLAQUETAS PREF.DE GRANITO</v>
          </cell>
          <cell r="D849" t="str">
            <v>M2</v>
          </cell>
          <cell r="E849">
            <v>0</v>
          </cell>
          <cell r="F849">
            <v>34399.11</v>
          </cell>
          <cell r="G849">
            <v>19372.330000000002</v>
          </cell>
          <cell r="H849">
            <v>581.16989999999998</v>
          </cell>
          <cell r="I849">
            <v>54353</v>
          </cell>
          <cell r="J849">
            <v>0</v>
          </cell>
          <cell r="K849" t="str">
            <v>'[APUS.xls]</v>
          </cell>
          <cell r="L849" t="str">
            <v>10.37</v>
          </cell>
        </row>
        <row r="850">
          <cell r="B850" t="str">
            <v>10.38</v>
          </cell>
          <cell r="C850" t="str">
            <v>PLAQUETAS PREF. CONCRE. 80X80</v>
          </cell>
          <cell r="D850" t="str">
            <v>M2</v>
          </cell>
          <cell r="E850">
            <v>1095</v>
          </cell>
          <cell r="F850">
            <v>9387.2999999999993</v>
          </cell>
          <cell r="G850">
            <v>15601.8</v>
          </cell>
          <cell r="H850">
            <v>468.05399999999997</v>
          </cell>
          <cell r="I850">
            <v>25457</v>
          </cell>
          <cell r="J850">
            <v>27875415</v>
          </cell>
          <cell r="K850" t="str">
            <v>'[APUS.xls]</v>
          </cell>
          <cell r="L850" t="str">
            <v>10.38</v>
          </cell>
        </row>
        <row r="851">
          <cell r="B851" t="str">
            <v>10.39</v>
          </cell>
          <cell r="C851" t="str">
            <v>DESCANSOS EN GRANITO</v>
          </cell>
          <cell r="D851" t="str">
            <v>M2</v>
          </cell>
          <cell r="E851">
            <v>0</v>
          </cell>
          <cell r="F851">
            <v>34399.11</v>
          </cell>
          <cell r="G851">
            <v>9686.17</v>
          </cell>
          <cell r="H851">
            <v>290.58510000000001</v>
          </cell>
          <cell r="I851">
            <v>44376</v>
          </cell>
          <cell r="J851">
            <v>0</v>
          </cell>
          <cell r="K851" t="str">
            <v>'[APUS.xls]</v>
          </cell>
          <cell r="L851" t="str">
            <v>10.39</v>
          </cell>
        </row>
        <row r="852">
          <cell r="B852" t="str">
            <v>10.40</v>
          </cell>
          <cell r="C852" t="str">
            <v>GRANITO BASE MUEBLES</v>
          </cell>
          <cell r="D852" t="str">
            <v>M2</v>
          </cell>
          <cell r="E852">
            <v>0</v>
          </cell>
          <cell r="F852">
            <v>34399.11</v>
          </cell>
          <cell r="G852">
            <v>29058.5</v>
          </cell>
          <cell r="H852">
            <v>871.755</v>
          </cell>
          <cell r="I852">
            <v>64329</v>
          </cell>
          <cell r="J852">
            <v>0</v>
          </cell>
          <cell r="K852" t="str">
            <v>'[APUS.xls]</v>
          </cell>
          <cell r="L852" t="str">
            <v>10.40</v>
          </cell>
        </row>
        <row r="853">
          <cell r="B853" t="str">
            <v>10.41</v>
          </cell>
          <cell r="C853" t="str">
            <v>BALDOSIN DE CEMENTO</v>
          </cell>
          <cell r="D853" t="str">
            <v>M2</v>
          </cell>
          <cell r="E853">
            <v>0</v>
          </cell>
          <cell r="F853">
            <v>5118.5</v>
          </cell>
          <cell r="G853">
            <v>23246.799999999999</v>
          </cell>
          <cell r="H853">
            <v>697.404</v>
          </cell>
          <cell r="I853">
            <v>29063</v>
          </cell>
          <cell r="J853">
            <v>0</v>
          </cell>
          <cell r="K853" t="str">
            <v>'[APUS.xls]</v>
          </cell>
          <cell r="L853" t="str">
            <v>10.41</v>
          </cell>
        </row>
        <row r="854">
          <cell r="B854" t="str">
            <v>10.42</v>
          </cell>
          <cell r="C854" t="str">
            <v>GUARDA ESCOBA EN MADERA</v>
          </cell>
          <cell r="D854" t="str">
            <v>ML</v>
          </cell>
          <cell r="E854">
            <v>0</v>
          </cell>
          <cell r="F854">
            <v>8877.5</v>
          </cell>
          <cell r="G854">
            <v>2905.85</v>
          </cell>
          <cell r="H854">
            <v>87.1755</v>
          </cell>
          <cell r="I854">
            <v>11871</v>
          </cell>
          <cell r="J854">
            <v>0</v>
          </cell>
          <cell r="K854" t="str">
            <v>'[APUS.xls]</v>
          </cell>
          <cell r="L854" t="str">
            <v>10.42</v>
          </cell>
        </row>
        <row r="855">
          <cell r="B855" t="str">
            <v>10.43</v>
          </cell>
          <cell r="C855" t="str">
            <v>Mediacaña en granitompulido de 6,5cm</v>
          </cell>
          <cell r="D855" t="str">
            <v>ML</v>
          </cell>
          <cell r="E855">
            <v>405</v>
          </cell>
          <cell r="F855">
            <v>6013.4400000000005</v>
          </cell>
          <cell r="G855">
            <v>6053.85</v>
          </cell>
          <cell r="H855">
            <v>2210.2655</v>
          </cell>
          <cell r="I855">
            <v>14278</v>
          </cell>
          <cell r="J855">
            <v>5782590</v>
          </cell>
          <cell r="K855" t="str">
            <v>'[APUS.xls]</v>
          </cell>
          <cell r="L855" t="str">
            <v>10.43</v>
          </cell>
        </row>
        <row r="856">
          <cell r="B856" t="str">
            <v>10.44</v>
          </cell>
          <cell r="C856" t="str">
            <v>Cenefas en concreto</v>
          </cell>
          <cell r="D856" t="str">
            <v>ML</v>
          </cell>
          <cell r="E856">
            <v>1370.86</v>
          </cell>
          <cell r="F856">
            <v>1704.04</v>
          </cell>
          <cell r="G856">
            <v>5534.95</v>
          </cell>
          <cell r="H856">
            <v>166.04849999999999</v>
          </cell>
          <cell r="I856">
            <v>7405</v>
          </cell>
          <cell r="J856">
            <v>10151218.299999999</v>
          </cell>
          <cell r="K856" t="str">
            <v>'[APUS.xls]</v>
          </cell>
          <cell r="L856" t="str">
            <v>10.44</v>
          </cell>
        </row>
        <row r="857">
          <cell r="B857" t="str">
            <v>10.45</v>
          </cell>
          <cell r="C857" t="str">
            <v>Cenefas en concreto de 0.50</v>
          </cell>
          <cell r="D857" t="str">
            <v>ML</v>
          </cell>
          <cell r="E857">
            <v>104.5</v>
          </cell>
          <cell r="F857">
            <v>3408.08</v>
          </cell>
          <cell r="G857">
            <v>6918.69</v>
          </cell>
          <cell r="H857">
            <v>207.56069999999997</v>
          </cell>
          <cell r="I857">
            <v>10534</v>
          </cell>
          <cell r="J857">
            <v>1100803</v>
          </cell>
          <cell r="K857" t="str">
            <v>'[APUS.xls]</v>
          </cell>
          <cell r="L857" t="str">
            <v>10.45</v>
          </cell>
        </row>
        <row r="858">
          <cell r="B858" t="str">
            <v>10.46</v>
          </cell>
          <cell r="C858" t="str">
            <v>Afinado sobre gradas en concreto</v>
          </cell>
          <cell r="D858" t="str">
            <v>ML</v>
          </cell>
          <cell r="E858">
            <v>176</v>
          </cell>
          <cell r="F858">
            <v>2053.1999999999998</v>
          </cell>
          <cell r="G858">
            <v>1885.27</v>
          </cell>
          <cell r="H858">
            <v>56.558099999999996</v>
          </cell>
          <cell r="I858">
            <v>3995</v>
          </cell>
          <cell r="J858">
            <v>703120</v>
          </cell>
          <cell r="K858" t="str">
            <v>'[APUS.xls]</v>
          </cell>
          <cell r="L858" t="str">
            <v>10.46</v>
          </cell>
        </row>
        <row r="859">
          <cell r="B859" t="str">
            <v>10.47</v>
          </cell>
          <cell r="C859" t="str">
            <v>Afinado sobre descansos en concreto</v>
          </cell>
          <cell r="D859" t="str">
            <v>M2</v>
          </cell>
          <cell r="E859">
            <v>220.93</v>
          </cell>
          <cell r="F859">
            <v>10387.799999999999</v>
          </cell>
          <cell r="G859">
            <v>3770.53</v>
          </cell>
          <cell r="H859">
            <v>113.1159</v>
          </cell>
          <cell r="I859">
            <v>14271</v>
          </cell>
          <cell r="J859">
            <v>3152892.0300000003</v>
          </cell>
          <cell r="K859" t="str">
            <v>'[APUS.xls]</v>
          </cell>
          <cell r="L859" t="str">
            <v>10.47</v>
          </cell>
        </row>
        <row r="860">
          <cell r="C860" t="str">
            <v>TOTAL CAPITULO</v>
          </cell>
          <cell r="E860">
            <v>0</v>
          </cell>
          <cell r="J860">
            <v>0</v>
          </cell>
        </row>
        <row r="861">
          <cell r="B861" t="str">
            <v>11.0</v>
          </cell>
          <cell r="C861" t="str">
            <v>CUBIERTAS  E IMPERMEABILIZACIONES</v>
          </cell>
          <cell r="E861">
            <v>0</v>
          </cell>
          <cell r="J861">
            <v>0</v>
          </cell>
        </row>
        <row r="862">
          <cell r="B862" t="str">
            <v>11.1</v>
          </cell>
          <cell r="C862" t="str">
            <v>Cubierta teja ACESCO tipo sandwich dek</v>
          </cell>
          <cell r="D862" t="str">
            <v>M2</v>
          </cell>
          <cell r="E862">
            <v>1436</v>
          </cell>
          <cell r="F862">
            <v>42608.125</v>
          </cell>
          <cell r="G862">
            <v>18260.625</v>
          </cell>
          <cell r="I862">
            <v>60868.75</v>
          </cell>
          <cell r="J862">
            <v>87407525</v>
          </cell>
        </row>
        <row r="863">
          <cell r="B863" t="str">
            <v>11.2</v>
          </cell>
          <cell r="C863" t="str">
            <v>Estructura metßlica cubierta  puente peatonal</v>
          </cell>
          <cell r="D863" t="str">
            <v>Kg</v>
          </cell>
          <cell r="E863">
            <v>0</v>
          </cell>
          <cell r="F863">
            <v>2345</v>
          </cell>
          <cell r="G863">
            <v>1005</v>
          </cell>
          <cell r="I863">
            <v>3350</v>
          </cell>
          <cell r="J863">
            <v>0</v>
          </cell>
        </row>
        <row r="864">
          <cell r="B864" t="str">
            <v>11.3</v>
          </cell>
          <cell r="C864" t="str">
            <v>Placa plana en concreto</v>
          </cell>
          <cell r="D864" t="str">
            <v>M2</v>
          </cell>
          <cell r="E864">
            <v>0</v>
          </cell>
          <cell r="F864">
            <v>0</v>
          </cell>
          <cell r="G864">
            <v>11623.4</v>
          </cell>
          <cell r="H864">
            <v>348.702</v>
          </cell>
          <cell r="I864">
            <v>11972</v>
          </cell>
          <cell r="J864">
            <v>0</v>
          </cell>
        </row>
        <row r="865">
          <cell r="B865" t="str">
            <v>11.4</v>
          </cell>
          <cell r="C865" t="str">
            <v>Marquesina en teja de policarbonato</v>
          </cell>
          <cell r="D865" t="str">
            <v>M2</v>
          </cell>
          <cell r="E865">
            <v>0</v>
          </cell>
          <cell r="F865">
            <v>68048.75</v>
          </cell>
          <cell r="G865">
            <v>29163.75</v>
          </cell>
          <cell r="I865">
            <v>97212.5</v>
          </cell>
          <cell r="J865">
            <v>0</v>
          </cell>
        </row>
        <row r="866">
          <cell r="B866" t="str">
            <v>11.5</v>
          </cell>
          <cell r="C866" t="str">
            <v>Afinado pendientado cubierta</v>
          </cell>
          <cell r="D866" t="str">
            <v>M2</v>
          </cell>
          <cell r="E866">
            <v>570</v>
          </cell>
          <cell r="F866">
            <v>14581.519999999999</v>
          </cell>
          <cell r="G866">
            <v>6500</v>
          </cell>
          <cell r="H866">
            <v>195</v>
          </cell>
          <cell r="I866">
            <v>21277</v>
          </cell>
          <cell r="J866">
            <v>12127890</v>
          </cell>
        </row>
        <row r="867">
          <cell r="B867" t="str">
            <v>11.6</v>
          </cell>
          <cell r="C867" t="str">
            <v>Mediaca±a cubierta</v>
          </cell>
          <cell r="D867" t="str">
            <v>Ml</v>
          </cell>
          <cell r="E867">
            <v>0</v>
          </cell>
          <cell r="F867">
            <v>2832.59</v>
          </cell>
          <cell r="G867">
            <v>4875</v>
          </cell>
          <cell r="H867">
            <v>348.702</v>
          </cell>
          <cell r="I867">
            <v>7854</v>
          </cell>
          <cell r="J867">
            <v>0</v>
          </cell>
        </row>
        <row r="868">
          <cell r="B868" t="str">
            <v>11.7</v>
          </cell>
          <cell r="C868" t="str">
            <v>Manto foli de aluminio</v>
          </cell>
          <cell r="D868" t="str">
            <v>M2</v>
          </cell>
          <cell r="E868">
            <v>570</v>
          </cell>
          <cell r="F868">
            <v>21411.45</v>
          </cell>
          <cell r="G868">
            <v>8564</v>
          </cell>
          <cell r="H868">
            <v>256.92</v>
          </cell>
          <cell r="I868">
            <v>30232</v>
          </cell>
          <cell r="J868">
            <v>17232240</v>
          </cell>
        </row>
        <row r="869">
          <cell r="B869" t="str">
            <v>11.8</v>
          </cell>
          <cell r="C869" t="str">
            <v>Teja luxalon  circulaci¾n</v>
          </cell>
          <cell r="D869" t="str">
            <v>M2</v>
          </cell>
          <cell r="E869">
            <v>0</v>
          </cell>
          <cell r="F869">
            <v>0</v>
          </cell>
          <cell r="G869">
            <v>11623.4</v>
          </cell>
          <cell r="H869">
            <v>348.702</v>
          </cell>
          <cell r="I869">
            <v>11972</v>
          </cell>
          <cell r="J869">
            <v>0</v>
          </cell>
        </row>
        <row r="870">
          <cell r="B870" t="str">
            <v>11.9</v>
          </cell>
          <cell r="C870" t="str">
            <v>ESTRUCTURA METALICA PARA CUBIERTA SEGÚN DISEÑO ESTRUCTURAL</v>
          </cell>
          <cell r="D870" t="str">
            <v>KG</v>
          </cell>
          <cell r="E870">
            <v>0</v>
          </cell>
          <cell r="J870">
            <v>0</v>
          </cell>
        </row>
        <row r="871">
          <cell r="B871" t="str">
            <v>11.20</v>
          </cell>
          <cell r="C871" t="str">
            <v xml:space="preserve">CUBIERTA EN ALUMINIO SANDWICH DECK 350MV CON POLIURETANO DE E: 30 MM TIPO HUNTER DOUGLAS O SU EQUIVALENTE INCLUYE REMATES </v>
          </cell>
          <cell r="D871" t="str">
            <v>M2</v>
          </cell>
          <cell r="E871">
            <v>0</v>
          </cell>
          <cell r="J871">
            <v>0</v>
          </cell>
        </row>
        <row r="872">
          <cell r="B872" t="str">
            <v>11.21</v>
          </cell>
          <cell r="C872" t="str">
            <v>CANALES EN LAMINA METALICA GALVANIZADA CAL. 20</v>
          </cell>
          <cell r="D872" t="str">
            <v>ML</v>
          </cell>
          <cell r="E872">
            <v>0</v>
          </cell>
          <cell r="J872">
            <v>0</v>
          </cell>
        </row>
        <row r="873">
          <cell r="B873" t="str">
            <v>11.22</v>
          </cell>
          <cell r="C873" t="str">
            <v>AFINADO EN MORTERO DE PENDIENTE PARA VIGAS CANAL INCLUYE MEDIACAÑAS</v>
          </cell>
          <cell r="D873" t="str">
            <v>ML</v>
          </cell>
          <cell r="E873">
            <v>723</v>
          </cell>
          <cell r="F873">
            <v>11175.76</v>
          </cell>
          <cell r="G873">
            <v>5655.8</v>
          </cell>
          <cell r="H873">
            <v>169.67400000000001</v>
          </cell>
          <cell r="I873">
            <v>17001</v>
          </cell>
          <cell r="J873">
            <v>12291723</v>
          </cell>
        </row>
        <row r="874">
          <cell r="B874" t="str">
            <v>11.23</v>
          </cell>
          <cell r="C874" t="str">
            <v>IMPERMEABILIZACION DE MUROS DE CONTENCION EN IGOL DENSO</v>
          </cell>
          <cell r="D874" t="str">
            <v>M2</v>
          </cell>
          <cell r="E874">
            <v>0</v>
          </cell>
          <cell r="F874">
            <v>734.7</v>
          </cell>
          <cell r="G874">
            <v>5655.8</v>
          </cell>
          <cell r="H874">
            <v>87.1755</v>
          </cell>
          <cell r="I874">
            <v>3728</v>
          </cell>
          <cell r="J874">
            <v>0</v>
          </cell>
        </row>
        <row r="875">
          <cell r="B875" t="str">
            <v>11.24</v>
          </cell>
          <cell r="C875" t="str">
            <v>IMPERMEABILIZACION TANQUES DE AGUA CON SIKA 101 EN DOS CAPAS</v>
          </cell>
          <cell r="D875" t="str">
            <v>M2</v>
          </cell>
          <cell r="E875">
            <v>0</v>
          </cell>
          <cell r="F875">
            <v>734.7</v>
          </cell>
          <cell r="G875">
            <v>2905.85</v>
          </cell>
          <cell r="H875">
            <v>87.1755</v>
          </cell>
          <cell r="I875">
            <v>3728</v>
          </cell>
          <cell r="J875">
            <v>0</v>
          </cell>
        </row>
        <row r="876">
          <cell r="B876" t="str">
            <v>11.25</v>
          </cell>
          <cell r="C876" t="str">
            <v>IMPERMEABILIZACION PERIMETRAL VENTANERIA EN SIKAFLEX 1A</v>
          </cell>
          <cell r="D876" t="str">
            <v>ML</v>
          </cell>
          <cell r="E876">
            <v>0</v>
          </cell>
          <cell r="F876">
            <v>174.93</v>
          </cell>
          <cell r="G876">
            <v>1452.93</v>
          </cell>
          <cell r="H876">
            <v>43.587899999999998</v>
          </cell>
          <cell r="I876">
            <v>1671</v>
          </cell>
          <cell r="J876">
            <v>0</v>
          </cell>
        </row>
        <row r="877">
          <cell r="B877" t="str">
            <v>11.26</v>
          </cell>
          <cell r="C877" t="str">
            <v>GRAVILLA PARA PROTECCION IMPERMEABILIZACION LOSAS DE CUBIERTA</v>
          </cell>
          <cell r="D877" t="str">
            <v>M2</v>
          </cell>
          <cell r="E877">
            <v>0</v>
          </cell>
          <cell r="F877">
            <v>742.4</v>
          </cell>
          <cell r="G877">
            <v>2905.85</v>
          </cell>
          <cell r="H877">
            <v>87.1755</v>
          </cell>
          <cell r="I877">
            <v>3735</v>
          </cell>
          <cell r="J877">
            <v>0</v>
          </cell>
        </row>
        <row r="878">
          <cell r="B878" t="str">
            <v>11.27</v>
          </cell>
          <cell r="C878" t="str">
            <v>REMATES LAT.Y SUP.ALUZINC</v>
          </cell>
          <cell r="D878" t="str">
            <v>ML</v>
          </cell>
          <cell r="E878">
            <v>470</v>
          </cell>
          <cell r="F878">
            <v>0</v>
          </cell>
          <cell r="G878">
            <v>11623.4</v>
          </cell>
          <cell r="H878">
            <v>348.702</v>
          </cell>
          <cell r="I878">
            <v>11972</v>
          </cell>
          <cell r="J878">
            <v>5626840</v>
          </cell>
        </row>
        <row r="879">
          <cell r="B879" t="str">
            <v>11.28</v>
          </cell>
          <cell r="C879" t="str">
            <v>Estructura Metálica Villa Alemania</v>
          </cell>
          <cell r="D879" t="str">
            <v>Gl</v>
          </cell>
          <cell r="E879">
            <v>0</v>
          </cell>
          <cell r="F879">
            <v>276122409.60000002</v>
          </cell>
          <cell r="G879">
            <v>0</v>
          </cell>
          <cell r="H879">
            <v>0</v>
          </cell>
          <cell r="I879">
            <v>276122410</v>
          </cell>
          <cell r="J879">
            <v>0</v>
          </cell>
        </row>
        <row r="880">
          <cell r="B880" t="str">
            <v>11.29</v>
          </cell>
          <cell r="C880" t="str">
            <v>Manto asfáltico con polietileno</v>
          </cell>
          <cell r="D880" t="str">
            <v>M2</v>
          </cell>
          <cell r="E880">
            <v>1323</v>
          </cell>
          <cell r="F880">
            <v>19192.78</v>
          </cell>
          <cell r="G880">
            <v>9426.33</v>
          </cell>
          <cell r="H880">
            <v>282.78989999999999</v>
          </cell>
          <cell r="I880">
            <v>28902</v>
          </cell>
          <cell r="J880">
            <v>38237346</v>
          </cell>
        </row>
        <row r="881">
          <cell r="B881" t="str">
            <v>11.30</v>
          </cell>
          <cell r="C881" t="str">
            <v>Cubierta en teja acrílica trapezoidal. Ancho = 1,00 mt, esp = 2 mm</v>
          </cell>
          <cell r="D881" t="str">
            <v>M2</v>
          </cell>
          <cell r="E881">
            <v>1251</v>
          </cell>
          <cell r="F881">
            <v>37062.899999999994</v>
          </cell>
          <cell r="G881">
            <v>9426.33</v>
          </cell>
          <cell r="H881">
            <v>282.78989999999999</v>
          </cell>
          <cell r="I881">
            <v>46772</v>
          </cell>
          <cell r="J881">
            <v>58511772</v>
          </cell>
        </row>
        <row r="882">
          <cell r="B882" t="str">
            <v>11.31</v>
          </cell>
          <cell r="C882" t="str">
            <v>Cubierta en domos administración</v>
          </cell>
          <cell r="D882" t="str">
            <v>M2</v>
          </cell>
          <cell r="E882">
            <v>85</v>
          </cell>
          <cell r="F882">
            <v>0</v>
          </cell>
          <cell r="G882">
            <v>9426.33</v>
          </cell>
          <cell r="H882">
            <v>282.78989999999999</v>
          </cell>
          <cell r="I882">
            <v>9709</v>
          </cell>
          <cell r="J882">
            <v>825265</v>
          </cell>
        </row>
        <row r="883">
          <cell r="B883" t="str">
            <v>11.32</v>
          </cell>
          <cell r="C883" t="str">
            <v>Canales en lámina galvanizada de 0,60</v>
          </cell>
          <cell r="D883" t="str">
            <v>ML</v>
          </cell>
          <cell r="E883">
            <v>438</v>
          </cell>
          <cell r="F883">
            <v>36931</v>
          </cell>
          <cell r="G883">
            <v>9426.33</v>
          </cell>
          <cell r="H883">
            <v>282.78989999999999</v>
          </cell>
          <cell r="I883">
            <v>46640</v>
          </cell>
          <cell r="J883">
            <v>20428320</v>
          </cell>
        </row>
        <row r="884">
          <cell r="B884" t="str">
            <v>11.33</v>
          </cell>
          <cell r="C884" t="str">
            <v>Estructura Metálica El Uval</v>
          </cell>
          <cell r="D884" t="str">
            <v>Gl</v>
          </cell>
          <cell r="E884">
            <v>0</v>
          </cell>
          <cell r="F884">
            <v>98786226.400000006</v>
          </cell>
          <cell r="G884">
            <v>0</v>
          </cell>
          <cell r="H884">
            <v>0</v>
          </cell>
          <cell r="I884">
            <v>98786226</v>
          </cell>
          <cell r="J884">
            <v>0</v>
          </cell>
        </row>
        <row r="885">
          <cell r="B885" t="str">
            <v>11.34</v>
          </cell>
          <cell r="C885" t="str">
            <v>Estructura Metálica San Jerónimo del Yuste</v>
          </cell>
          <cell r="D885" t="str">
            <v>Gl</v>
          </cell>
          <cell r="E885">
            <v>0</v>
          </cell>
          <cell r="F885">
            <v>303415230.63999999</v>
          </cell>
          <cell r="G885">
            <v>0</v>
          </cell>
          <cell r="H885">
            <v>0</v>
          </cell>
          <cell r="I885">
            <v>303415231</v>
          </cell>
          <cell r="J885">
            <v>0</v>
          </cell>
        </row>
        <row r="886">
          <cell r="B886" t="str">
            <v>11.35</v>
          </cell>
          <cell r="C886" t="str">
            <v>Estructura Metálica Tuna Alta</v>
          </cell>
          <cell r="D886" t="str">
            <v>Gl</v>
          </cell>
          <cell r="E886">
            <v>1</v>
          </cell>
          <cell r="F886">
            <v>280929751.19999999</v>
          </cell>
          <cell r="G886">
            <v>0</v>
          </cell>
          <cell r="H886">
            <v>0</v>
          </cell>
          <cell r="I886">
            <v>280929751</v>
          </cell>
          <cell r="J886">
            <v>280929751</v>
          </cell>
        </row>
        <row r="887">
          <cell r="C887" t="str">
            <v>TOTAL CAPITULO</v>
          </cell>
          <cell r="J887">
            <v>0</v>
          </cell>
        </row>
        <row r="888">
          <cell r="B888" t="str">
            <v>12.0</v>
          </cell>
          <cell r="C888" t="str">
            <v>CARPINTERIA METALICA</v>
          </cell>
          <cell r="E888">
            <v>0</v>
          </cell>
          <cell r="J888">
            <v>0</v>
          </cell>
        </row>
        <row r="889">
          <cell r="B889" t="str">
            <v>12.1</v>
          </cell>
          <cell r="C889" t="str">
            <v>Puerta/marco metßlico 1.00  x 2.00</v>
          </cell>
          <cell r="D889" t="str">
            <v>Und</v>
          </cell>
          <cell r="E889">
            <v>0</v>
          </cell>
          <cell r="F889">
            <v>105218.75</v>
          </cell>
          <cell r="G889">
            <v>45093.75</v>
          </cell>
          <cell r="I889">
            <v>150312.5</v>
          </cell>
          <cell r="J889">
            <v>0</v>
          </cell>
        </row>
        <row r="890">
          <cell r="B890" t="str">
            <v>12.2</v>
          </cell>
          <cell r="C890" t="str">
            <v>Puerta/marco metßlico  1.00 x 3.00</v>
          </cell>
          <cell r="D890" t="str">
            <v>Und</v>
          </cell>
          <cell r="E890">
            <v>0</v>
          </cell>
          <cell r="F890">
            <v>159425</v>
          </cell>
          <cell r="G890">
            <v>68325</v>
          </cell>
          <cell r="I890">
            <v>227750</v>
          </cell>
          <cell r="J890">
            <v>0</v>
          </cell>
        </row>
        <row r="891">
          <cell r="B891" t="str">
            <v>12.3</v>
          </cell>
          <cell r="C891" t="str">
            <v>Puerta/marco metßlico  2.00 x 2.00</v>
          </cell>
          <cell r="D891" t="str">
            <v>Und</v>
          </cell>
          <cell r="E891">
            <v>0</v>
          </cell>
          <cell r="F891">
            <v>212187.5</v>
          </cell>
          <cell r="G891">
            <v>90937.5</v>
          </cell>
          <cell r="I891">
            <v>303125</v>
          </cell>
          <cell r="J891">
            <v>0</v>
          </cell>
        </row>
        <row r="892">
          <cell r="B892" t="str">
            <v>12.4</v>
          </cell>
          <cell r="C892" t="str">
            <v>Puerta/marco metßlico 2.00 x 2.45</v>
          </cell>
          <cell r="D892" t="str">
            <v>Und</v>
          </cell>
          <cell r="E892">
            <v>0</v>
          </cell>
          <cell r="F892">
            <v>260312.5</v>
          </cell>
          <cell r="G892">
            <v>111562.5</v>
          </cell>
          <cell r="I892">
            <v>371875</v>
          </cell>
          <cell r="J892">
            <v>0</v>
          </cell>
        </row>
        <row r="893">
          <cell r="B893" t="str">
            <v>12.5</v>
          </cell>
          <cell r="C893" t="str">
            <v>Puerta/marco metalico 2.00 x 3.00</v>
          </cell>
          <cell r="D893" t="str">
            <v>Un</v>
          </cell>
          <cell r="E893">
            <v>0</v>
          </cell>
          <cell r="F893">
            <v>322962.5</v>
          </cell>
          <cell r="G893">
            <v>138412.5</v>
          </cell>
          <cell r="I893">
            <v>461375</v>
          </cell>
          <cell r="J893">
            <v>0</v>
          </cell>
        </row>
        <row r="894">
          <cell r="B894" t="str">
            <v>12.6</v>
          </cell>
          <cell r="C894" t="str">
            <v>Puerta/marco metalico 3.00 x 2.00</v>
          </cell>
          <cell r="D894" t="str">
            <v>Un</v>
          </cell>
          <cell r="E894">
            <v>0</v>
          </cell>
          <cell r="F894">
            <v>318937.5</v>
          </cell>
          <cell r="G894">
            <v>136687.5</v>
          </cell>
          <cell r="I894">
            <v>455625</v>
          </cell>
          <cell r="J894">
            <v>0</v>
          </cell>
        </row>
        <row r="895">
          <cell r="B895" t="str">
            <v>12.7</v>
          </cell>
          <cell r="C895" t="str">
            <v>Puerta/marco metalico 3.00 x 3.00</v>
          </cell>
          <cell r="D895" t="str">
            <v>Un</v>
          </cell>
          <cell r="E895">
            <v>0</v>
          </cell>
          <cell r="F895">
            <v>551250</v>
          </cell>
          <cell r="G895">
            <v>236250</v>
          </cell>
          <cell r="I895">
            <v>787500</v>
          </cell>
          <cell r="J895">
            <v>0</v>
          </cell>
        </row>
        <row r="896">
          <cell r="B896" t="str">
            <v>12.8</v>
          </cell>
          <cell r="C896" t="str">
            <v>Puerta/marco metalica 3.17 x 2.45</v>
          </cell>
          <cell r="D896" t="str">
            <v>Un</v>
          </cell>
          <cell r="E896">
            <v>0</v>
          </cell>
          <cell r="F896">
            <v>417812.5</v>
          </cell>
          <cell r="G896">
            <v>179062.5</v>
          </cell>
          <cell r="I896">
            <v>596875</v>
          </cell>
          <cell r="J896">
            <v>0</v>
          </cell>
        </row>
        <row r="897">
          <cell r="B897" t="str">
            <v>12.9</v>
          </cell>
          <cell r="C897" t="str">
            <v>Puerta/marco metalica 9.40 x 5.00</v>
          </cell>
          <cell r="D897" t="str">
            <v>Un</v>
          </cell>
          <cell r="E897">
            <v>0</v>
          </cell>
          <cell r="F897">
            <v>2471875</v>
          </cell>
          <cell r="G897">
            <v>1059375</v>
          </cell>
          <cell r="I897">
            <v>3531250</v>
          </cell>
          <cell r="J897">
            <v>0</v>
          </cell>
        </row>
        <row r="898">
          <cell r="B898" t="str">
            <v>12.10</v>
          </cell>
          <cell r="C898" t="str">
            <v>Puerta/marco metalica 0.70 x 3.00</v>
          </cell>
          <cell r="D898" t="str">
            <v>Un</v>
          </cell>
          <cell r="E898">
            <v>0</v>
          </cell>
          <cell r="F898">
            <v>112437.5</v>
          </cell>
          <cell r="G898">
            <v>48187.5</v>
          </cell>
          <cell r="I898">
            <v>160625</v>
          </cell>
          <cell r="J898">
            <v>0</v>
          </cell>
        </row>
        <row r="899">
          <cell r="B899" t="str">
            <v>12.11</v>
          </cell>
          <cell r="C899" t="str">
            <v>Baranda metalica</v>
          </cell>
          <cell r="D899" t="str">
            <v>Ml</v>
          </cell>
          <cell r="E899">
            <v>0</v>
          </cell>
          <cell r="F899">
            <v>39462.5</v>
          </cell>
          <cell r="G899">
            <v>16912.5</v>
          </cell>
          <cell r="I899">
            <v>56375</v>
          </cell>
          <cell r="J899">
            <v>0</v>
          </cell>
        </row>
        <row r="900">
          <cell r="B900" t="str">
            <v>12.12</v>
          </cell>
          <cell r="C900" t="str">
            <v>Escalera de gato</v>
          </cell>
          <cell r="D900" t="str">
            <v>Ml</v>
          </cell>
          <cell r="E900">
            <v>0</v>
          </cell>
          <cell r="F900">
            <v>49875</v>
          </cell>
          <cell r="G900">
            <v>21375</v>
          </cell>
          <cell r="I900">
            <v>71250</v>
          </cell>
          <cell r="J900">
            <v>0</v>
          </cell>
        </row>
        <row r="901">
          <cell r="B901" t="str">
            <v>12.13</v>
          </cell>
          <cell r="C901" t="str">
            <v>Ventana en aluminio V1-  6.60 x 2,35</v>
          </cell>
          <cell r="D901" t="str">
            <v>Un</v>
          </cell>
          <cell r="E901">
            <v>0</v>
          </cell>
          <cell r="F901">
            <v>1684375</v>
          </cell>
          <cell r="G901">
            <v>721875</v>
          </cell>
          <cell r="I901">
            <v>2406250</v>
          </cell>
          <cell r="J901">
            <v>0</v>
          </cell>
        </row>
        <row r="902">
          <cell r="B902" t="str">
            <v>12.14</v>
          </cell>
          <cell r="C902" t="str">
            <v>Ventana en aluminio V2 -  2,95x2,35</v>
          </cell>
          <cell r="D902" t="str">
            <v>Un</v>
          </cell>
          <cell r="E902">
            <v>0</v>
          </cell>
          <cell r="F902">
            <v>752937.5</v>
          </cell>
          <cell r="G902">
            <v>322687.5</v>
          </cell>
          <cell r="I902">
            <v>1075625</v>
          </cell>
          <cell r="J902">
            <v>0</v>
          </cell>
        </row>
        <row r="903">
          <cell r="B903" t="str">
            <v>12.15</v>
          </cell>
          <cell r="C903" t="str">
            <v>Ventana en aluminio V3 - 4,41x2,35</v>
          </cell>
          <cell r="D903" t="str">
            <v>Un</v>
          </cell>
          <cell r="E903">
            <v>0</v>
          </cell>
          <cell r="F903">
            <v>1124375</v>
          </cell>
          <cell r="G903">
            <v>481875</v>
          </cell>
          <cell r="I903">
            <v>1606250</v>
          </cell>
          <cell r="J903">
            <v>0</v>
          </cell>
        </row>
        <row r="904">
          <cell r="B904" t="str">
            <v>12.16</v>
          </cell>
          <cell r="C904" t="str">
            <v>Ventana en aluminio V5 - 2,95x1,75</v>
          </cell>
          <cell r="D904" t="str">
            <v>Un</v>
          </cell>
          <cell r="E904">
            <v>0</v>
          </cell>
          <cell r="F904">
            <v>516687.5</v>
          </cell>
          <cell r="G904">
            <v>221437.5</v>
          </cell>
          <cell r="I904">
            <v>738125</v>
          </cell>
          <cell r="J904">
            <v>0</v>
          </cell>
        </row>
        <row r="905">
          <cell r="B905" t="str">
            <v>12.17</v>
          </cell>
          <cell r="C905" t="str">
            <v>Ventana en aluminio V6 4,41x1,75</v>
          </cell>
          <cell r="D905" t="str">
            <v>Un</v>
          </cell>
          <cell r="E905">
            <v>0</v>
          </cell>
          <cell r="F905">
            <v>818125</v>
          </cell>
          <cell r="G905">
            <v>350625</v>
          </cell>
          <cell r="I905">
            <v>1168750</v>
          </cell>
          <cell r="J905">
            <v>0</v>
          </cell>
        </row>
        <row r="906">
          <cell r="B906" t="str">
            <v>12.18</v>
          </cell>
          <cell r="C906" t="str">
            <v>Ventana en aluminio  V7 - 2,00x0.96</v>
          </cell>
          <cell r="D906" t="str">
            <v>Un</v>
          </cell>
          <cell r="E906">
            <v>0</v>
          </cell>
          <cell r="F906">
            <v>192500</v>
          </cell>
          <cell r="G906">
            <v>82500</v>
          </cell>
          <cell r="I906">
            <v>275000</v>
          </cell>
          <cell r="J906">
            <v>0</v>
          </cell>
        </row>
        <row r="907">
          <cell r="B907" t="str">
            <v>12.19</v>
          </cell>
          <cell r="C907" t="str">
            <v>Ventana en aluminio V8 - 2,22x2,30</v>
          </cell>
          <cell r="D907" t="str">
            <v>Un</v>
          </cell>
          <cell r="E907">
            <v>0</v>
          </cell>
          <cell r="F907">
            <v>554750</v>
          </cell>
          <cell r="G907">
            <v>237750</v>
          </cell>
          <cell r="I907">
            <v>792500</v>
          </cell>
          <cell r="J907">
            <v>0</v>
          </cell>
        </row>
        <row r="908">
          <cell r="B908" t="str">
            <v>12.20</v>
          </cell>
          <cell r="C908" t="str">
            <v>Ventana en aluminio V9 - 7.33x2,30</v>
          </cell>
          <cell r="D908" t="str">
            <v>Un</v>
          </cell>
          <cell r="E908">
            <v>0</v>
          </cell>
          <cell r="F908">
            <v>1820000</v>
          </cell>
          <cell r="G908">
            <v>780000</v>
          </cell>
          <cell r="I908">
            <v>2600000</v>
          </cell>
          <cell r="J908">
            <v>0</v>
          </cell>
        </row>
        <row r="909">
          <cell r="B909" t="str">
            <v>12.21</v>
          </cell>
          <cell r="C909" t="str">
            <v>Ventana en aluminio V10-  7,33x1,70</v>
          </cell>
          <cell r="D909" t="str">
            <v>Un</v>
          </cell>
          <cell r="E909">
            <v>0</v>
          </cell>
          <cell r="F909">
            <v>1312500</v>
          </cell>
          <cell r="G909">
            <v>562500</v>
          </cell>
          <cell r="I909">
            <v>1875000</v>
          </cell>
          <cell r="J909">
            <v>0</v>
          </cell>
        </row>
        <row r="910">
          <cell r="B910" t="str">
            <v>12.22</v>
          </cell>
          <cell r="C910" t="str">
            <v>Ventana en aluminio V11 - 2,22x1,70</v>
          </cell>
          <cell r="D910" t="str">
            <v>Un</v>
          </cell>
          <cell r="E910">
            <v>0</v>
          </cell>
          <cell r="F910">
            <v>398125</v>
          </cell>
          <cell r="G910">
            <v>170625</v>
          </cell>
          <cell r="I910">
            <v>568750</v>
          </cell>
          <cell r="J910">
            <v>0</v>
          </cell>
        </row>
        <row r="911">
          <cell r="B911" t="str">
            <v>12.23</v>
          </cell>
          <cell r="C911" t="str">
            <v>Ventana en aluminio V12 - 2,00x0.60</v>
          </cell>
          <cell r="D911" t="str">
            <v>Un</v>
          </cell>
          <cell r="E911">
            <v>0</v>
          </cell>
          <cell r="F911">
            <v>118125</v>
          </cell>
          <cell r="G911">
            <v>50625</v>
          </cell>
          <cell r="I911">
            <v>168750</v>
          </cell>
          <cell r="J911">
            <v>0</v>
          </cell>
        </row>
        <row r="912">
          <cell r="B912" t="str">
            <v>12.24</v>
          </cell>
          <cell r="C912" t="str">
            <v>Ventana en aluminio V13 - 2,22x2,35</v>
          </cell>
          <cell r="D912" t="str">
            <v>Un</v>
          </cell>
          <cell r="E912">
            <v>0</v>
          </cell>
          <cell r="F912">
            <v>564375</v>
          </cell>
          <cell r="G912">
            <v>241875</v>
          </cell>
          <cell r="I912">
            <v>806250</v>
          </cell>
          <cell r="J912">
            <v>0</v>
          </cell>
        </row>
        <row r="913">
          <cell r="B913" t="str">
            <v>12.25</v>
          </cell>
          <cell r="C913" t="str">
            <v>Ventana en aluminio V14 - 2,95x1,70</v>
          </cell>
          <cell r="D913" t="str">
            <v>Un</v>
          </cell>
          <cell r="E913">
            <v>0</v>
          </cell>
          <cell r="F913">
            <v>529375</v>
          </cell>
          <cell r="G913">
            <v>226875</v>
          </cell>
          <cell r="I913">
            <v>756250</v>
          </cell>
          <cell r="J913">
            <v>0</v>
          </cell>
        </row>
        <row r="914">
          <cell r="B914" t="str">
            <v>12.26</v>
          </cell>
          <cell r="C914" t="str">
            <v>Ventana en aluminio V15 - 3.68x5,82</v>
          </cell>
          <cell r="D914" t="str">
            <v>Un</v>
          </cell>
          <cell r="E914">
            <v>0</v>
          </cell>
          <cell r="F914">
            <v>1745625</v>
          </cell>
          <cell r="G914">
            <v>748125</v>
          </cell>
          <cell r="I914">
            <v>2493750</v>
          </cell>
          <cell r="J914">
            <v>0</v>
          </cell>
        </row>
        <row r="915">
          <cell r="B915" t="str">
            <v>12.27</v>
          </cell>
          <cell r="C915" t="str">
            <v>Ventana en aluminio V16 - 2,22x1,75</v>
          </cell>
          <cell r="D915" t="str">
            <v>Un</v>
          </cell>
          <cell r="E915">
            <v>0</v>
          </cell>
          <cell r="F915">
            <v>410375</v>
          </cell>
          <cell r="G915">
            <v>175875</v>
          </cell>
          <cell r="I915">
            <v>586250</v>
          </cell>
          <cell r="J915">
            <v>0</v>
          </cell>
        </row>
        <row r="916">
          <cell r="B916" t="str">
            <v>12.28</v>
          </cell>
          <cell r="C916" t="str">
            <v>Ventana en aluminio V17 - 0.60 diametro</v>
          </cell>
          <cell r="D916" t="str">
            <v>Un</v>
          </cell>
          <cell r="E916">
            <v>0</v>
          </cell>
          <cell r="F916">
            <v>80500</v>
          </cell>
          <cell r="G916">
            <v>34500</v>
          </cell>
          <cell r="I916">
            <v>115000</v>
          </cell>
          <cell r="J916">
            <v>0</v>
          </cell>
        </row>
        <row r="917">
          <cell r="B917" t="str">
            <v>12.29</v>
          </cell>
          <cell r="C917" t="str">
            <v>Ventana en aluminio V18 - 3,68x2,30</v>
          </cell>
          <cell r="D917" t="str">
            <v>Un</v>
          </cell>
          <cell r="E917">
            <v>0</v>
          </cell>
          <cell r="F917">
            <v>914375</v>
          </cell>
          <cell r="G917">
            <v>391875</v>
          </cell>
          <cell r="I917">
            <v>1306250</v>
          </cell>
          <cell r="J917">
            <v>0</v>
          </cell>
        </row>
        <row r="918">
          <cell r="B918" t="str">
            <v>12.30</v>
          </cell>
          <cell r="C918" t="str">
            <v>Ventana en aluminio V19 - 1,49x2,30</v>
          </cell>
          <cell r="D918" t="str">
            <v>Un</v>
          </cell>
          <cell r="E918">
            <v>0</v>
          </cell>
          <cell r="F918">
            <v>368812.5</v>
          </cell>
          <cell r="G918">
            <v>158062.5</v>
          </cell>
          <cell r="I918">
            <v>526875</v>
          </cell>
          <cell r="J918">
            <v>0</v>
          </cell>
        </row>
        <row r="919">
          <cell r="B919" t="str">
            <v>12.31</v>
          </cell>
          <cell r="C919" t="str">
            <v>Ventana en aluminio V20 - 2,20x1,80</v>
          </cell>
          <cell r="D919" t="str">
            <v>Un</v>
          </cell>
          <cell r="E919">
            <v>0</v>
          </cell>
          <cell r="F919">
            <v>427875</v>
          </cell>
          <cell r="G919">
            <v>183375</v>
          </cell>
          <cell r="I919">
            <v>611250</v>
          </cell>
          <cell r="J919">
            <v>0</v>
          </cell>
        </row>
        <row r="920">
          <cell r="B920" t="str">
            <v>12.32</v>
          </cell>
          <cell r="C920" t="str">
            <v>Ventana en aluminio V21 - 1,37x1,30</v>
          </cell>
          <cell r="D920" t="str">
            <v>Un</v>
          </cell>
          <cell r="E920">
            <v>0</v>
          </cell>
          <cell r="F920">
            <v>181562.5</v>
          </cell>
          <cell r="G920">
            <v>77812.5</v>
          </cell>
          <cell r="I920">
            <v>259375</v>
          </cell>
          <cell r="J920">
            <v>0</v>
          </cell>
        </row>
        <row r="921">
          <cell r="B921" t="str">
            <v>12.33</v>
          </cell>
          <cell r="C921" t="str">
            <v>Ventana en aluminio V22 - 0.50x1,30</v>
          </cell>
          <cell r="D921" t="str">
            <v>Un</v>
          </cell>
          <cell r="E921">
            <v>0</v>
          </cell>
          <cell r="F921">
            <v>60375</v>
          </cell>
          <cell r="G921">
            <v>25875</v>
          </cell>
          <cell r="I921">
            <v>86250</v>
          </cell>
          <cell r="J921">
            <v>0</v>
          </cell>
        </row>
        <row r="922">
          <cell r="B922" t="str">
            <v>12.34</v>
          </cell>
          <cell r="C922" t="str">
            <v>Ventana en aluminio V23 - 2,20x1,80</v>
          </cell>
          <cell r="D922" t="str">
            <v>Un</v>
          </cell>
          <cell r="E922">
            <v>0</v>
          </cell>
          <cell r="F922">
            <v>284375</v>
          </cell>
          <cell r="G922">
            <v>121875</v>
          </cell>
          <cell r="I922">
            <v>406250</v>
          </cell>
          <cell r="J922">
            <v>0</v>
          </cell>
        </row>
        <row r="923">
          <cell r="B923" t="str">
            <v>12.35</v>
          </cell>
          <cell r="C923" t="str">
            <v>Ventana en aluminio V24 - 1,50 diametro</v>
          </cell>
          <cell r="D923" t="str">
            <v>Un</v>
          </cell>
          <cell r="E923">
            <v>0</v>
          </cell>
          <cell r="F923">
            <v>201687.5</v>
          </cell>
          <cell r="G923">
            <v>86437.5</v>
          </cell>
          <cell r="I923">
            <v>288125</v>
          </cell>
          <cell r="J923">
            <v>0</v>
          </cell>
        </row>
        <row r="924">
          <cell r="B924" t="str">
            <v>12.36</v>
          </cell>
          <cell r="C924" t="str">
            <v>Ventana en aluminio V25 - 0.76x1,40</v>
          </cell>
          <cell r="D924" t="str">
            <v>Un</v>
          </cell>
          <cell r="E924">
            <v>0</v>
          </cell>
          <cell r="F924">
            <v>87500</v>
          </cell>
          <cell r="G924">
            <v>37500</v>
          </cell>
          <cell r="I924">
            <v>125000</v>
          </cell>
          <cell r="J924">
            <v>0</v>
          </cell>
        </row>
        <row r="925">
          <cell r="B925" t="str">
            <v>12.37</v>
          </cell>
          <cell r="C925" t="str">
            <v>Ventana en aluminio V26 - 2,22x1,40</v>
          </cell>
          <cell r="D925" t="str">
            <v>Un</v>
          </cell>
          <cell r="E925">
            <v>0</v>
          </cell>
          <cell r="F925">
            <v>246750</v>
          </cell>
          <cell r="G925">
            <v>105750</v>
          </cell>
          <cell r="I925">
            <v>352500</v>
          </cell>
          <cell r="J925">
            <v>0</v>
          </cell>
        </row>
        <row r="926">
          <cell r="B926" t="str">
            <v>12.38</v>
          </cell>
          <cell r="C926" t="str">
            <v>Ventana en aluminio V27 - 3,68x0.40</v>
          </cell>
          <cell r="D926" t="str">
            <v>Un</v>
          </cell>
          <cell r="E926">
            <v>0</v>
          </cell>
          <cell r="F926">
            <v>158812.5</v>
          </cell>
          <cell r="G926">
            <v>68062.5</v>
          </cell>
          <cell r="I926">
            <v>226875</v>
          </cell>
          <cell r="J926">
            <v>0</v>
          </cell>
        </row>
        <row r="927">
          <cell r="B927" t="str">
            <v>12.39</v>
          </cell>
          <cell r="C927" t="str">
            <v>Ventana en aluminio V28 - 2,22x0.40</v>
          </cell>
          <cell r="D927" t="str">
            <v>Un</v>
          </cell>
          <cell r="E927">
            <v>0</v>
          </cell>
          <cell r="F927">
            <v>93187.5</v>
          </cell>
          <cell r="G927">
            <v>39937.5</v>
          </cell>
          <cell r="I927">
            <v>133125</v>
          </cell>
          <cell r="J927">
            <v>0</v>
          </cell>
        </row>
        <row r="928">
          <cell r="B928" t="str">
            <v>12.40</v>
          </cell>
          <cell r="C928" t="str">
            <v>Ventana en aluminio V29 - 2,22x1,75</v>
          </cell>
          <cell r="D928" t="str">
            <v>Un</v>
          </cell>
          <cell r="E928">
            <v>0</v>
          </cell>
          <cell r="F928">
            <v>434875</v>
          </cell>
          <cell r="G928">
            <v>186375</v>
          </cell>
          <cell r="I928">
            <v>621250</v>
          </cell>
          <cell r="J928">
            <v>0</v>
          </cell>
        </row>
        <row r="929">
          <cell r="B929" t="str">
            <v>12.41</v>
          </cell>
          <cell r="C929" t="str">
            <v>Ventana en aluminio V30 - 2,00x0.96</v>
          </cell>
          <cell r="D929" t="str">
            <v>Un</v>
          </cell>
          <cell r="E929">
            <v>0</v>
          </cell>
          <cell r="F929">
            <v>154875</v>
          </cell>
          <cell r="G929">
            <v>66375</v>
          </cell>
          <cell r="I929">
            <v>221250</v>
          </cell>
          <cell r="J929">
            <v>0</v>
          </cell>
        </row>
        <row r="930">
          <cell r="B930" t="str">
            <v>12.42</v>
          </cell>
          <cell r="C930" t="str">
            <v>Ventana en aluminio V18 - 4,37x4,96</v>
          </cell>
          <cell r="D930" t="str">
            <v>Un</v>
          </cell>
          <cell r="E930">
            <v>0</v>
          </cell>
          <cell r="F930">
            <v>2528750</v>
          </cell>
          <cell r="G930">
            <v>1083750</v>
          </cell>
          <cell r="I930">
            <v>3612500</v>
          </cell>
          <cell r="J930">
            <v>0</v>
          </cell>
        </row>
        <row r="931">
          <cell r="B931" t="str">
            <v>12.43</v>
          </cell>
          <cell r="C931" t="str">
            <v>Ventana en aluminio V18"- 1,49x4,95</v>
          </cell>
          <cell r="D931" t="str">
            <v>Un</v>
          </cell>
          <cell r="E931">
            <v>0</v>
          </cell>
          <cell r="F931">
            <v>797562.5</v>
          </cell>
          <cell r="G931">
            <v>341812.5</v>
          </cell>
          <cell r="I931">
            <v>1139375</v>
          </cell>
          <cell r="J931">
            <v>0</v>
          </cell>
        </row>
        <row r="932">
          <cell r="B932" t="str">
            <v>12.44</v>
          </cell>
          <cell r="C932" t="str">
            <v>Puerta en aluminio PV2 - 6.60x2,35</v>
          </cell>
          <cell r="D932" t="str">
            <v>Un</v>
          </cell>
          <cell r="E932">
            <v>0</v>
          </cell>
          <cell r="F932">
            <v>1736875</v>
          </cell>
          <cell r="G932">
            <v>744375</v>
          </cell>
          <cell r="I932">
            <v>2481250</v>
          </cell>
          <cell r="J932">
            <v>0</v>
          </cell>
        </row>
        <row r="933">
          <cell r="B933" t="str">
            <v>12.45</v>
          </cell>
          <cell r="C933" t="str">
            <v>Puerta en aluminio PV4 3,00x2,40</v>
          </cell>
          <cell r="D933" t="str">
            <v>Un</v>
          </cell>
          <cell r="E933">
            <v>0</v>
          </cell>
          <cell r="F933">
            <v>802375</v>
          </cell>
          <cell r="G933">
            <v>343875</v>
          </cell>
          <cell r="I933">
            <v>1146250</v>
          </cell>
          <cell r="J933">
            <v>0</v>
          </cell>
        </row>
        <row r="934">
          <cell r="B934" t="str">
            <v>12.46</v>
          </cell>
          <cell r="C934" t="str">
            <v>Puerta en aluminio PV3 - 2,95x3,00</v>
          </cell>
          <cell r="D934" t="str">
            <v>Un</v>
          </cell>
          <cell r="E934">
            <v>0</v>
          </cell>
          <cell r="F934">
            <v>993125</v>
          </cell>
          <cell r="G934">
            <v>425625</v>
          </cell>
          <cell r="I934">
            <v>1418750</v>
          </cell>
          <cell r="J934">
            <v>0</v>
          </cell>
        </row>
        <row r="935">
          <cell r="B935" t="str">
            <v>12.47</v>
          </cell>
          <cell r="C935" t="str">
            <v>Flanche  metalico calibre 18 galvanizado</v>
          </cell>
          <cell r="D935" t="str">
            <v>Ml</v>
          </cell>
          <cell r="E935">
            <v>0</v>
          </cell>
          <cell r="F935">
            <v>14831.25</v>
          </cell>
          <cell r="G935">
            <v>6356.25</v>
          </cell>
          <cell r="H935">
            <v>0</v>
          </cell>
          <cell r="I935">
            <v>21187.5</v>
          </cell>
          <cell r="J935">
            <v>0</v>
          </cell>
        </row>
        <row r="936">
          <cell r="B936" t="str">
            <v>12.48</v>
          </cell>
          <cell r="C936" t="str">
            <v>Canal en lamina calibre 22 galvanizada</v>
          </cell>
          <cell r="D936" t="str">
            <v>Ml</v>
          </cell>
          <cell r="E936">
            <v>0</v>
          </cell>
          <cell r="F936">
            <v>14831.25</v>
          </cell>
          <cell r="G936">
            <v>6356.25</v>
          </cell>
          <cell r="I936">
            <v>21187.5</v>
          </cell>
          <cell r="J936">
            <v>0</v>
          </cell>
        </row>
        <row r="937">
          <cell r="B937" t="str">
            <v>12.49</v>
          </cell>
          <cell r="C937" t="str">
            <v xml:space="preserve">MARCOS EN LAMINA CAL. 18 PARA PUERTAS </v>
          </cell>
          <cell r="D937" t="str">
            <v>UND</v>
          </cell>
          <cell r="E937">
            <v>0</v>
          </cell>
          <cell r="J937">
            <v>0</v>
          </cell>
        </row>
        <row r="938">
          <cell r="B938" t="str">
            <v>12.50</v>
          </cell>
          <cell r="C938" t="str">
            <v>PUERTAS ENTAMBORADAS EN LAMINA</v>
          </cell>
          <cell r="D938" t="str">
            <v>UND</v>
          </cell>
          <cell r="E938">
            <v>0</v>
          </cell>
          <cell r="J938">
            <v>0</v>
          </cell>
        </row>
        <row r="939">
          <cell r="B939" t="str">
            <v>12.51</v>
          </cell>
          <cell r="C939" t="str">
            <v>PUERTAS ENTAMBORADAS EN LAMINA CON REJILLA PARA BAÑOS Y DEPOSITOS</v>
          </cell>
          <cell r="D939" t="str">
            <v>UND</v>
          </cell>
          <cell r="E939">
            <v>0</v>
          </cell>
          <cell r="J939">
            <v>0</v>
          </cell>
        </row>
        <row r="940">
          <cell r="B940" t="str">
            <v>12.52</v>
          </cell>
          <cell r="C940" t="str">
            <v>PUERTA DE PARQUEADERO EN TUBO Y MALLA ESLABONADA</v>
          </cell>
          <cell r="D940" t="str">
            <v>UND</v>
          </cell>
          <cell r="E940">
            <v>0</v>
          </cell>
          <cell r="J940">
            <v>0</v>
          </cell>
        </row>
        <row r="941">
          <cell r="B941" t="str">
            <v>12.53</v>
          </cell>
          <cell r="C941" t="str">
            <v>BARANDAS Y PASAMANOS EN TUBO Y MALLA</v>
          </cell>
          <cell r="D941" t="str">
            <v>ML</v>
          </cell>
          <cell r="E941">
            <v>0</v>
          </cell>
          <cell r="J941">
            <v>0</v>
          </cell>
        </row>
        <row r="942">
          <cell r="B942" t="str">
            <v>12.54</v>
          </cell>
          <cell r="C942" t="str">
            <v>PASAMANOS EN TUBO PARA ESCALERAS</v>
          </cell>
          <cell r="D942" t="str">
            <v>ML</v>
          </cell>
          <cell r="E942">
            <v>0</v>
          </cell>
          <cell r="J942">
            <v>0</v>
          </cell>
        </row>
        <row r="943">
          <cell r="B943" t="str">
            <v>12.55</v>
          </cell>
          <cell r="C943" t="str">
            <v>REJA EN TUBO Y MALLA EN ZONA DE ACCESO PRINCIPAL</v>
          </cell>
          <cell r="D943" t="str">
            <v>M2</v>
          </cell>
          <cell r="E943">
            <v>0</v>
          </cell>
          <cell r="J943">
            <v>0</v>
          </cell>
        </row>
        <row r="944">
          <cell r="B944" t="str">
            <v>12.56</v>
          </cell>
          <cell r="C944" t="str">
            <v>MARQUESINAS HORIZONTALES EN LAMINA DOBLADA COLD ROLLED CAL. 18  Y VIDRIO COMUN CRISTAL DE 6.0 MM CON PELICULA DE SEGURIDAD</v>
          </cell>
          <cell r="D944" t="str">
            <v>M2</v>
          </cell>
          <cell r="E944">
            <v>0</v>
          </cell>
          <cell r="J944">
            <v>0</v>
          </cell>
        </row>
        <row r="945">
          <cell r="B945" t="str">
            <v>12.57</v>
          </cell>
          <cell r="C945" t="str">
            <v>MARQUESINAS INCLINADAS EN LAMINA DOBLADA COLD ROLLED CAL. 18  Y VIDRIO COMUN CRISTAL DE 6.0 MM CON PELICULA DE SEGURIDAD</v>
          </cell>
          <cell r="D945" t="str">
            <v>M2</v>
          </cell>
          <cell r="E945">
            <v>0</v>
          </cell>
          <cell r="J945">
            <v>0</v>
          </cell>
        </row>
        <row r="946">
          <cell r="B946" t="str">
            <v>12.58</v>
          </cell>
          <cell r="C946" t="str">
            <v>TOLVAS PARA CUARTO DE BASURAS EN ACERO INOXIDABLE 0.49X0.43 TIPO SOCODA O SU EQUIVALENTE</v>
          </cell>
          <cell r="D946" t="str">
            <v>UND</v>
          </cell>
          <cell r="E946">
            <v>0</v>
          </cell>
          <cell r="J946">
            <v>0</v>
          </cell>
        </row>
        <row r="947">
          <cell r="B947" t="str">
            <v>12.59</v>
          </cell>
          <cell r="C947" t="str">
            <v>TAPAJUNTAS DE CONSTR . LAMINA ALFAJOR DE 1/16” PARA PISOS</v>
          </cell>
          <cell r="D947" t="str">
            <v>ML</v>
          </cell>
          <cell r="E947">
            <v>0</v>
          </cell>
          <cell r="J947">
            <v>0</v>
          </cell>
        </row>
        <row r="948">
          <cell r="B948" t="str">
            <v>12.60</v>
          </cell>
          <cell r="C948" t="str">
            <v>TAPAJUNTAS DE CONSTRUCCION EN LAMINA CAL. 20 PARA MUROS</v>
          </cell>
          <cell r="D948" t="str">
            <v>ML</v>
          </cell>
          <cell r="E948">
            <v>0</v>
          </cell>
          <cell r="J948">
            <v>0</v>
          </cell>
        </row>
        <row r="949">
          <cell r="B949" t="str">
            <v>12.61</v>
          </cell>
          <cell r="C949" t="str">
            <v>TAPAJUNTAS DE CONSTRUCCION EN LAMINA CAL. 20 PARA CUBIERTAS</v>
          </cell>
          <cell r="D949" t="str">
            <v>ML</v>
          </cell>
          <cell r="E949">
            <v>0</v>
          </cell>
          <cell r="J949">
            <v>0</v>
          </cell>
        </row>
        <row r="950">
          <cell r="B950" t="str">
            <v>12.62</v>
          </cell>
          <cell r="C950" t="str">
            <v>TAPAS PARA TANQUES DE AGUA</v>
          </cell>
          <cell r="D950" t="str">
            <v>UND</v>
          </cell>
          <cell r="E950">
            <v>2</v>
          </cell>
          <cell r="J950">
            <v>0</v>
          </cell>
        </row>
        <row r="951">
          <cell r="B951" t="str">
            <v>12.63</v>
          </cell>
          <cell r="C951" t="str">
            <v>ESCALERAS DE GATO PARA TANQUES DE AGUA SEGÚN DETALLE</v>
          </cell>
          <cell r="D951" t="str">
            <v>UND</v>
          </cell>
          <cell r="E951">
            <v>0</v>
          </cell>
          <cell r="J951">
            <v>0</v>
          </cell>
        </row>
        <row r="952">
          <cell r="B952" t="str">
            <v>12.64</v>
          </cell>
          <cell r="C952" t="str">
            <v>PERGOLAS EN LAMINA METALICA CAL. 18 DOBLADA SEGÚN DETALLE</v>
          </cell>
          <cell r="D952" t="str">
            <v>ML</v>
          </cell>
          <cell r="E952">
            <v>0</v>
          </cell>
          <cell r="J952">
            <v>0</v>
          </cell>
        </row>
        <row r="953">
          <cell r="B953" t="str">
            <v>12.65</v>
          </cell>
          <cell r="C953" t="str">
            <v>GARGOLAS EN LAMINA GALVANIZADA CAL. 18  5.0X6.0X25.0 CMS PARA DESAGUE PASILLOS SEGUNDO PISO SEGÚN DETALLE</v>
          </cell>
          <cell r="D953" t="str">
            <v>UND</v>
          </cell>
          <cell r="E953">
            <v>0</v>
          </cell>
          <cell r="J953">
            <v>0</v>
          </cell>
        </row>
        <row r="954">
          <cell r="B954" t="str">
            <v>12.66</v>
          </cell>
          <cell r="C954" t="str">
            <v>MUEBLES EMPOTRADOS EN LAMINA METALICA PARA REPOSTERIA  SEGÚN DETALLES</v>
          </cell>
          <cell r="D954" t="str">
            <v>M2</v>
          </cell>
          <cell r="E954">
            <v>0</v>
          </cell>
          <cell r="J954">
            <v>0</v>
          </cell>
        </row>
        <row r="955">
          <cell r="B955" t="str">
            <v>12.67</v>
          </cell>
          <cell r="C955" t="str">
            <v>Flanche en lámina galvanizada Cal. 20</v>
          </cell>
          <cell r="D955" t="str">
            <v>ML</v>
          </cell>
          <cell r="E955">
            <v>0</v>
          </cell>
          <cell r="J955">
            <v>0</v>
          </cell>
        </row>
        <row r="956">
          <cell r="B956" t="str">
            <v>12.68</v>
          </cell>
          <cell r="C956" t="str">
            <v>REMATES LAMINA</v>
          </cell>
          <cell r="D956" t="str">
            <v>ML</v>
          </cell>
          <cell r="E956">
            <v>0</v>
          </cell>
          <cell r="J956">
            <v>0</v>
          </cell>
        </row>
        <row r="957">
          <cell r="B957" t="str">
            <v>12.69</v>
          </cell>
          <cell r="C957" t="str">
            <v>VENTANAS ALUMINIO.3831 AL</v>
          </cell>
          <cell r="D957" t="str">
            <v>M2</v>
          </cell>
          <cell r="E957">
            <v>665</v>
          </cell>
          <cell r="F957">
            <v>166854.39999999999</v>
          </cell>
          <cell r="G957">
            <v>0</v>
          </cell>
          <cell r="H957">
            <v>0</v>
          </cell>
          <cell r="I957">
            <v>166854</v>
          </cell>
          <cell r="J957">
            <v>110957910</v>
          </cell>
        </row>
        <row r="958">
          <cell r="B958" t="str">
            <v>12.70</v>
          </cell>
          <cell r="C958" t="str">
            <v>VENTANAS ALUMINIO 5025 AL</v>
          </cell>
          <cell r="D958" t="str">
            <v>M2</v>
          </cell>
          <cell r="E958">
            <v>602</v>
          </cell>
          <cell r="F958">
            <v>118412.8</v>
          </cell>
          <cell r="G958">
            <v>0</v>
          </cell>
          <cell r="H958">
            <v>0</v>
          </cell>
          <cell r="I958">
            <v>118413</v>
          </cell>
          <cell r="J958">
            <v>71284626</v>
          </cell>
        </row>
        <row r="959">
          <cell r="B959" t="str">
            <v>12.71</v>
          </cell>
          <cell r="C959" t="str">
            <v>VENTANAS ALUMINIO 8025 AL</v>
          </cell>
          <cell r="D959" t="str">
            <v>M2</v>
          </cell>
          <cell r="E959">
            <v>132</v>
          </cell>
          <cell r="F959">
            <v>126486.39999999999</v>
          </cell>
          <cell r="G959">
            <v>0</v>
          </cell>
          <cell r="H959">
            <v>0</v>
          </cell>
          <cell r="I959">
            <v>126486</v>
          </cell>
          <cell r="J959">
            <v>16696152</v>
          </cell>
        </row>
        <row r="960">
          <cell r="B960" t="str">
            <v>12.72</v>
          </cell>
          <cell r="C960" t="str">
            <v>PUERTAS VENTANAS ALUMINIO</v>
          </cell>
          <cell r="D960" t="str">
            <v>M2</v>
          </cell>
          <cell r="E960">
            <v>0</v>
          </cell>
          <cell r="J960">
            <v>0</v>
          </cell>
        </row>
        <row r="961">
          <cell r="B961" t="str">
            <v>12.73</v>
          </cell>
          <cell r="C961" t="str">
            <v>Marcos puertas en lámina</v>
          </cell>
          <cell r="D961" t="str">
            <v>ML</v>
          </cell>
          <cell r="E961">
            <v>590.44000000000005</v>
          </cell>
          <cell r="F961">
            <v>39022.400000000001</v>
          </cell>
          <cell r="G961">
            <v>0</v>
          </cell>
          <cell r="H961">
            <v>0</v>
          </cell>
          <cell r="I961">
            <v>39022</v>
          </cell>
          <cell r="J961">
            <v>23040149.680000003</v>
          </cell>
        </row>
        <row r="962">
          <cell r="B962" t="str">
            <v>12.74</v>
          </cell>
          <cell r="C962" t="str">
            <v>Hojas entamboradas sencillas</v>
          </cell>
          <cell r="D962" t="str">
            <v>M2</v>
          </cell>
          <cell r="E962">
            <v>76.02</v>
          </cell>
          <cell r="F962">
            <v>235480</v>
          </cell>
          <cell r="G962">
            <v>0</v>
          </cell>
          <cell r="H962">
            <v>0</v>
          </cell>
          <cell r="I962">
            <v>235480</v>
          </cell>
          <cell r="J962">
            <v>17901189.599999998</v>
          </cell>
        </row>
        <row r="963">
          <cell r="B963" t="str">
            <v>12.75</v>
          </cell>
          <cell r="C963" t="str">
            <v>Hoja entamborada doble insonorizada</v>
          </cell>
          <cell r="D963" t="str">
            <v>M2</v>
          </cell>
          <cell r="E963">
            <v>9.1999999999999993</v>
          </cell>
          <cell r="F963">
            <v>282576</v>
          </cell>
          <cell r="G963">
            <v>0</v>
          </cell>
          <cell r="H963">
            <v>0</v>
          </cell>
          <cell r="I963">
            <v>282576</v>
          </cell>
          <cell r="J963">
            <v>2599699.1999999997</v>
          </cell>
        </row>
        <row r="964">
          <cell r="B964" t="str">
            <v>12.76</v>
          </cell>
          <cell r="C964" t="str">
            <v>Hojas en lámina y vidrio de 4 mm</v>
          </cell>
          <cell r="D964" t="str">
            <v>M2</v>
          </cell>
          <cell r="E964">
            <v>176.68</v>
          </cell>
          <cell r="F964">
            <v>223369.60000000001</v>
          </cell>
          <cell r="G964">
            <v>0</v>
          </cell>
          <cell r="H964">
            <v>0</v>
          </cell>
          <cell r="I964">
            <v>223370</v>
          </cell>
          <cell r="J964">
            <v>39465011.600000001</v>
          </cell>
        </row>
        <row r="965">
          <cell r="B965" t="str">
            <v>12.77</v>
          </cell>
          <cell r="C965" t="str">
            <v>Hojas entamboradas con rejilla de ventilación</v>
          </cell>
          <cell r="D965" t="str">
            <v>M2</v>
          </cell>
          <cell r="E965">
            <v>6</v>
          </cell>
          <cell r="F965">
            <v>266428.79999999999</v>
          </cell>
          <cell r="G965">
            <v>0</v>
          </cell>
          <cell r="H965">
            <v>0</v>
          </cell>
          <cell r="I965">
            <v>266429</v>
          </cell>
          <cell r="J965">
            <v>1598574</v>
          </cell>
        </row>
        <row r="966">
          <cell r="B966" t="str">
            <v>12.78</v>
          </cell>
          <cell r="C966" t="str">
            <v>Hoja en lámina con celosía en lámina</v>
          </cell>
          <cell r="D966" t="str">
            <v>M2</v>
          </cell>
          <cell r="E966">
            <v>4</v>
          </cell>
          <cell r="F966">
            <v>266428.79999999999</v>
          </cell>
          <cell r="G966">
            <v>0</v>
          </cell>
          <cell r="H966">
            <v>0</v>
          </cell>
          <cell r="I966">
            <v>266429</v>
          </cell>
          <cell r="J966">
            <v>1065716</v>
          </cell>
        </row>
        <row r="967">
          <cell r="B967" t="str">
            <v>12.79</v>
          </cell>
          <cell r="C967" t="str">
            <v>Puerta corredera acceso principal</v>
          </cell>
          <cell r="D967" t="str">
            <v>M2</v>
          </cell>
          <cell r="E967">
            <v>10</v>
          </cell>
          <cell r="F967">
            <v>244899.20000000001</v>
          </cell>
          <cell r="G967">
            <v>0</v>
          </cell>
          <cell r="H967">
            <v>0</v>
          </cell>
          <cell r="I967">
            <v>244899</v>
          </cell>
          <cell r="J967">
            <v>2448990</v>
          </cell>
        </row>
        <row r="968">
          <cell r="B968" t="str">
            <v>12.80</v>
          </cell>
          <cell r="C968" t="str">
            <v>Barandas y pasamanos escaleras</v>
          </cell>
          <cell r="D968" t="str">
            <v>ML</v>
          </cell>
          <cell r="E968">
            <v>258.14</v>
          </cell>
          <cell r="F968">
            <v>139942.39999999999</v>
          </cell>
          <cell r="G968">
            <v>0</v>
          </cell>
          <cell r="H968">
            <v>0</v>
          </cell>
          <cell r="I968">
            <v>139942</v>
          </cell>
          <cell r="J968">
            <v>36124627.879999995</v>
          </cell>
        </row>
        <row r="969">
          <cell r="B969" t="str">
            <v>12.81</v>
          </cell>
          <cell r="C969" t="str">
            <v>Carpinteria Metálica El Uval</v>
          </cell>
          <cell r="D969" t="str">
            <v>Gl</v>
          </cell>
          <cell r="E969">
            <v>0</v>
          </cell>
          <cell r="F969">
            <v>231955214.72</v>
          </cell>
          <cell r="G969">
            <v>0</v>
          </cell>
          <cell r="H969">
            <v>0</v>
          </cell>
          <cell r="I969">
            <v>231955215</v>
          </cell>
          <cell r="J969">
            <v>0</v>
          </cell>
        </row>
        <row r="970">
          <cell r="B970" t="str">
            <v>12.82</v>
          </cell>
          <cell r="C970" t="str">
            <v>Carpintería Metálica San Jerónimo</v>
          </cell>
          <cell r="D970" t="str">
            <v>Gl</v>
          </cell>
          <cell r="E970">
            <v>0</v>
          </cell>
          <cell r="F970">
            <v>419090617.20999998</v>
          </cell>
          <cell r="G970">
            <v>0</v>
          </cell>
          <cell r="H970">
            <v>0</v>
          </cell>
          <cell r="I970">
            <v>419090617</v>
          </cell>
          <cell r="J970">
            <v>0</v>
          </cell>
        </row>
        <row r="971">
          <cell r="C971" t="str">
            <v>TOTAL CAPITULO</v>
          </cell>
          <cell r="E971">
            <v>0</v>
          </cell>
          <cell r="J971">
            <v>0</v>
          </cell>
        </row>
        <row r="972">
          <cell r="B972" t="str">
            <v>13.0</v>
          </cell>
          <cell r="C972" t="str">
            <v>CARPINTERIA  MADERA</v>
          </cell>
          <cell r="E972">
            <v>0</v>
          </cell>
          <cell r="J972">
            <v>0</v>
          </cell>
        </row>
        <row r="973">
          <cell r="B973" t="str">
            <v>13.1</v>
          </cell>
          <cell r="C973" t="str">
            <v>Pulida/laca piso madera escenario</v>
          </cell>
          <cell r="D973" t="str">
            <v>M2</v>
          </cell>
          <cell r="E973">
            <v>0</v>
          </cell>
          <cell r="J973">
            <v>0</v>
          </cell>
        </row>
        <row r="974">
          <cell r="B974" t="str">
            <v>13.2</v>
          </cell>
          <cell r="C974" t="str">
            <v>Tarima en madera ecenario</v>
          </cell>
          <cell r="D974" t="str">
            <v>M2</v>
          </cell>
          <cell r="E974">
            <v>32</v>
          </cell>
          <cell r="F974">
            <v>175000</v>
          </cell>
          <cell r="G974">
            <v>75000</v>
          </cell>
          <cell r="H974">
            <v>0</v>
          </cell>
          <cell r="I974">
            <v>250000</v>
          </cell>
          <cell r="J974">
            <v>8000000</v>
          </cell>
        </row>
        <row r="975">
          <cell r="B975" t="str">
            <v>13.3</v>
          </cell>
          <cell r="C975" t="str">
            <v>Mueble recepcion</v>
          </cell>
          <cell r="D975" t="str">
            <v>ml</v>
          </cell>
          <cell r="E975">
            <v>0</v>
          </cell>
          <cell r="F975">
            <v>161000</v>
          </cell>
          <cell r="G975">
            <v>69000</v>
          </cell>
          <cell r="I975">
            <v>230000</v>
          </cell>
          <cell r="J975">
            <v>0</v>
          </cell>
        </row>
        <row r="976">
          <cell r="B976" t="str">
            <v>13.4</v>
          </cell>
          <cell r="C976" t="str">
            <v>Mueble biblioteca</v>
          </cell>
          <cell r="D976" t="str">
            <v>ml</v>
          </cell>
          <cell r="E976">
            <v>0</v>
          </cell>
          <cell r="F976">
            <v>161000</v>
          </cell>
          <cell r="G976">
            <v>69000</v>
          </cell>
          <cell r="I976">
            <v>230000</v>
          </cell>
          <cell r="J976">
            <v>0</v>
          </cell>
        </row>
        <row r="977">
          <cell r="B977" t="str">
            <v>13.5</v>
          </cell>
          <cell r="C977" t="str">
            <v>Hoja entamborada de 0.60</v>
          </cell>
          <cell r="D977" t="str">
            <v>UN</v>
          </cell>
          <cell r="E977">
            <v>1</v>
          </cell>
          <cell r="J977">
            <v>0</v>
          </cell>
        </row>
        <row r="978">
          <cell r="J978">
            <v>0</v>
          </cell>
        </row>
        <row r="979">
          <cell r="C979" t="str">
            <v>TOTAL CAPITULO</v>
          </cell>
          <cell r="E979">
            <v>0</v>
          </cell>
          <cell r="J979">
            <v>0</v>
          </cell>
        </row>
        <row r="980">
          <cell r="B980" t="str">
            <v>13.1.1</v>
          </cell>
          <cell r="C980" t="str">
            <v>VENTANERIA EN ALUMINIO Y VIDRIO PARA AULAS Y OTROS ESPACIOS SEGÚN DETALLES</v>
          </cell>
          <cell r="D980" t="str">
            <v>M2</v>
          </cell>
          <cell r="E980">
            <v>0</v>
          </cell>
          <cell r="F980">
            <v>130152</v>
          </cell>
          <cell r="G980">
            <v>0</v>
          </cell>
          <cell r="H980">
            <v>0</v>
          </cell>
          <cell r="I980">
            <v>130152</v>
          </cell>
          <cell r="J980">
            <v>0</v>
          </cell>
          <cell r="K980" t="str">
            <v>'[APUS.xls]</v>
          </cell>
          <cell r="L980" t="str">
            <v>13.1.1</v>
          </cell>
        </row>
        <row r="981">
          <cell r="B981" t="str">
            <v>13.1.2</v>
          </cell>
          <cell r="C981" t="str">
            <v>VENTANERIA EN ALUMINIO Y VIDRIO PARA CULATAS SEGÚN DETALLES</v>
          </cell>
          <cell r="D981" t="str">
            <v>M2</v>
          </cell>
          <cell r="E981">
            <v>0</v>
          </cell>
          <cell r="F981">
            <v>130152</v>
          </cell>
          <cell r="G981">
            <v>0</v>
          </cell>
          <cell r="H981">
            <v>0</v>
          </cell>
          <cell r="I981">
            <v>130152</v>
          </cell>
          <cell r="J981">
            <v>0</v>
          </cell>
          <cell r="K981" t="str">
            <v>'[APUS.xls]</v>
          </cell>
          <cell r="L981" t="str">
            <v>13.1.2</v>
          </cell>
        </row>
        <row r="982">
          <cell r="B982" t="str">
            <v>13.1.3</v>
          </cell>
          <cell r="C982" t="str">
            <v>PUERTAVENTANAS EN ALUMINIO Y VIDRIO PARA AULAS SEGÚN DETALLES</v>
          </cell>
          <cell r="D982" t="str">
            <v>M2</v>
          </cell>
          <cell r="E982">
            <v>0</v>
          </cell>
          <cell r="F982">
            <v>208568</v>
          </cell>
          <cell r="G982">
            <v>0</v>
          </cell>
          <cell r="H982">
            <v>0</v>
          </cell>
          <cell r="I982">
            <v>208568</v>
          </cell>
          <cell r="J982">
            <v>0</v>
          </cell>
          <cell r="K982" t="str">
            <v>'[APUS.xls]</v>
          </cell>
          <cell r="L982" t="str">
            <v>13.1.3</v>
          </cell>
        </row>
        <row r="983">
          <cell r="B983" t="str">
            <v>13.1.4</v>
          </cell>
          <cell r="C983" t="str">
            <v>PUERTAVENTANAS EN ALUMINIO Y VIDIRIO PARA OTROS ESPACIOS SEGÚN DETALLES</v>
          </cell>
          <cell r="D983" t="str">
            <v>M2</v>
          </cell>
          <cell r="E983">
            <v>0</v>
          </cell>
          <cell r="F983">
            <v>208568</v>
          </cell>
          <cell r="G983">
            <v>0</v>
          </cell>
          <cell r="H983">
            <v>0</v>
          </cell>
          <cell r="I983">
            <v>208568</v>
          </cell>
          <cell r="J983">
            <v>0</v>
          </cell>
          <cell r="K983" t="str">
            <v>'[APUS.xls]</v>
          </cell>
          <cell r="L983" t="str">
            <v>13.1.4</v>
          </cell>
        </row>
        <row r="984">
          <cell r="B984" t="str">
            <v>13.1.5</v>
          </cell>
          <cell r="C984" t="str">
            <v>ALFAJIAS EN ALUMINIO ANCHO 22 CMS. REF. ALH-449M TIPO LEHNER O SU EQUIVALENTE</v>
          </cell>
          <cell r="D984" t="str">
            <v>ML</v>
          </cell>
          <cell r="E984">
            <v>0</v>
          </cell>
          <cell r="F984">
            <v>45884.959999999999</v>
          </cell>
          <cell r="G984">
            <v>0</v>
          </cell>
          <cell r="H984">
            <v>0</v>
          </cell>
          <cell r="I984">
            <v>45885</v>
          </cell>
          <cell r="J984">
            <v>0</v>
          </cell>
          <cell r="K984" t="str">
            <v>'[APUS.xls]</v>
          </cell>
          <cell r="L984" t="str">
            <v>13.1.5</v>
          </cell>
        </row>
        <row r="985">
          <cell r="J985">
            <v>0</v>
          </cell>
        </row>
        <row r="986">
          <cell r="J986">
            <v>0</v>
          </cell>
        </row>
        <row r="987">
          <cell r="B987" t="str">
            <v>14.0</v>
          </cell>
          <cell r="C987" t="str">
            <v>ENCHAPES</v>
          </cell>
          <cell r="E987">
            <v>0</v>
          </cell>
          <cell r="J987">
            <v>0</v>
          </cell>
        </row>
        <row r="988">
          <cell r="B988" t="str">
            <v>14.1</v>
          </cell>
          <cell r="C988" t="str">
            <v>Enchape muro 20.5x20.5  corona</v>
          </cell>
          <cell r="D988" t="str">
            <v>M2</v>
          </cell>
          <cell r="E988">
            <v>0</v>
          </cell>
          <cell r="F988">
            <v>22841.78</v>
          </cell>
          <cell r="G988">
            <v>6653.88</v>
          </cell>
          <cell r="H988">
            <v>199.6164</v>
          </cell>
          <cell r="I988">
            <v>29695</v>
          </cell>
          <cell r="J988">
            <v>0</v>
          </cell>
          <cell r="K988" t="str">
            <v>'[APUS.xls]</v>
          </cell>
          <cell r="L988" t="str">
            <v>14.1</v>
          </cell>
        </row>
        <row r="989">
          <cell r="B989" t="str">
            <v>14.2</v>
          </cell>
          <cell r="C989" t="str">
            <v>Enchape mes¾n en granito pulido</v>
          </cell>
          <cell r="D989" t="str">
            <v>ML</v>
          </cell>
          <cell r="E989">
            <v>0</v>
          </cell>
          <cell r="F989">
            <v>27915.32</v>
          </cell>
          <cell r="G989">
            <v>25000</v>
          </cell>
          <cell r="H989">
            <v>750</v>
          </cell>
          <cell r="I989">
            <v>53665</v>
          </cell>
          <cell r="J989">
            <v>0</v>
          </cell>
          <cell r="K989" t="str">
            <v>'[APUS.xls]</v>
          </cell>
          <cell r="L989" t="str">
            <v>14.2</v>
          </cell>
        </row>
        <row r="990">
          <cell r="B990" t="str">
            <v>14.3</v>
          </cell>
          <cell r="C990" t="str">
            <v>Win aluminio</v>
          </cell>
          <cell r="D990" t="str">
            <v>Ml</v>
          </cell>
          <cell r="E990">
            <v>0</v>
          </cell>
          <cell r="F990">
            <v>3016</v>
          </cell>
          <cell r="G990">
            <v>1000</v>
          </cell>
          <cell r="H990">
            <v>30</v>
          </cell>
          <cell r="I990">
            <v>4046</v>
          </cell>
          <cell r="J990">
            <v>0</v>
          </cell>
          <cell r="K990" t="str">
            <v>'[APUS.xls]</v>
          </cell>
          <cell r="L990" t="str">
            <v>14.3</v>
          </cell>
        </row>
        <row r="991">
          <cell r="B991" t="str">
            <v>14.4</v>
          </cell>
          <cell r="C991" t="str">
            <v>Enchape muro 20.5 x 20.5  corona</v>
          </cell>
          <cell r="D991" t="str">
            <v>Ml</v>
          </cell>
          <cell r="E991">
            <v>0</v>
          </cell>
          <cell r="F991">
            <v>22841.78</v>
          </cell>
          <cell r="G991">
            <v>6653.88</v>
          </cell>
          <cell r="H991">
            <v>199.6164</v>
          </cell>
          <cell r="I991">
            <v>29695</v>
          </cell>
          <cell r="J991">
            <v>0</v>
          </cell>
          <cell r="K991" t="str">
            <v>'[APUS.xls]</v>
          </cell>
          <cell r="L991" t="str">
            <v>14.4</v>
          </cell>
        </row>
        <row r="992">
          <cell r="B992" t="str">
            <v>14.5</v>
          </cell>
          <cell r="C992" t="str">
            <v>Cenefa  en cerámica de 20 cm</v>
          </cell>
          <cell r="D992" t="str">
            <v>ML</v>
          </cell>
          <cell r="E992">
            <v>0</v>
          </cell>
          <cell r="F992">
            <v>5731.5599999999995</v>
          </cell>
          <cell r="G992">
            <v>3770.53</v>
          </cell>
          <cell r="H992">
            <v>188.52650000000003</v>
          </cell>
          <cell r="I992">
            <v>9691</v>
          </cell>
          <cell r="J992">
            <v>0</v>
          </cell>
          <cell r="K992" t="str">
            <v>'[APUS.xls]</v>
          </cell>
          <cell r="L992" t="str">
            <v>14.5</v>
          </cell>
        </row>
        <row r="993">
          <cell r="B993" t="str">
            <v>14.6</v>
          </cell>
          <cell r="C993" t="str">
            <v>Poceta de aseo. En granito pulido</v>
          </cell>
          <cell r="D993" t="str">
            <v>UN</v>
          </cell>
          <cell r="E993">
            <v>0</v>
          </cell>
          <cell r="F993">
            <v>56782</v>
          </cell>
          <cell r="G993">
            <v>12914.89</v>
          </cell>
          <cell r="H993">
            <v>645.74450000000002</v>
          </cell>
          <cell r="I993">
            <v>70343</v>
          </cell>
          <cell r="J993">
            <v>0</v>
          </cell>
          <cell r="K993" t="str">
            <v>'[APUS.xls]</v>
          </cell>
          <cell r="L993" t="str">
            <v>14.6</v>
          </cell>
        </row>
        <row r="994">
          <cell r="B994" t="str">
            <v>14.7</v>
          </cell>
          <cell r="C994" t="str">
            <v>Poceta de aseo. Acero inoxidable</v>
          </cell>
          <cell r="D994" t="str">
            <v>UN</v>
          </cell>
          <cell r="E994">
            <v>0</v>
          </cell>
          <cell r="F994">
            <v>72848</v>
          </cell>
          <cell r="G994">
            <v>12914.89</v>
          </cell>
          <cell r="H994">
            <v>645.74450000000002</v>
          </cell>
          <cell r="I994">
            <v>86409</v>
          </cell>
          <cell r="J994">
            <v>0</v>
          </cell>
          <cell r="K994" t="str">
            <v>'[APUS.xls]</v>
          </cell>
          <cell r="L994" t="str">
            <v>14.7</v>
          </cell>
        </row>
        <row r="995">
          <cell r="B995" t="str">
            <v>14.8</v>
          </cell>
          <cell r="C995" t="str">
            <v>Cerámica 20 x 20 para baños y aseo</v>
          </cell>
          <cell r="D995" t="str">
            <v>M2</v>
          </cell>
          <cell r="E995">
            <v>602</v>
          </cell>
          <cell r="F995">
            <v>16167.48</v>
          </cell>
          <cell r="G995">
            <v>8546.6200000000008</v>
          </cell>
          <cell r="H995">
            <v>256.39859999999999</v>
          </cell>
          <cell r="I995">
            <v>24970</v>
          </cell>
          <cell r="J995">
            <v>15031940</v>
          </cell>
          <cell r="K995" t="str">
            <v>'[APUS.xls]</v>
          </cell>
          <cell r="L995" t="str">
            <v>14.8</v>
          </cell>
        </row>
        <row r="996">
          <cell r="B996" t="str">
            <v>14.9</v>
          </cell>
          <cell r="C996" t="str">
            <v>Enchape granito pulido mesones de 0.60</v>
          </cell>
          <cell r="D996" t="str">
            <v>ML</v>
          </cell>
          <cell r="E996">
            <v>189</v>
          </cell>
          <cell r="F996">
            <v>22557.360000000001</v>
          </cell>
          <cell r="G996">
            <v>16604.86</v>
          </cell>
          <cell r="H996">
            <v>498.14580000000001</v>
          </cell>
          <cell r="I996">
            <v>39660</v>
          </cell>
          <cell r="J996">
            <v>7495740</v>
          </cell>
          <cell r="K996" t="str">
            <v>'[APUS.xls]</v>
          </cell>
          <cell r="L996" t="str">
            <v>14.9</v>
          </cell>
        </row>
        <row r="997">
          <cell r="B997" t="str">
            <v>14.10</v>
          </cell>
          <cell r="C997" t="str">
            <v xml:space="preserve">Enchape granito pulido mesones de 0.45 </v>
          </cell>
          <cell r="D997" t="str">
            <v>ML</v>
          </cell>
          <cell r="E997">
            <v>48</v>
          </cell>
          <cell r="F997">
            <v>16122.26</v>
          </cell>
          <cell r="G997">
            <v>4843.08</v>
          </cell>
          <cell r="H997">
            <v>145.29239999999999</v>
          </cell>
          <cell r="I997">
            <v>21111</v>
          </cell>
          <cell r="J997">
            <v>1013328</v>
          </cell>
          <cell r="K997" t="str">
            <v>'[APUS.xls]</v>
          </cell>
          <cell r="L997" t="str">
            <v>14.10</v>
          </cell>
        </row>
        <row r="998">
          <cell r="B998" t="str">
            <v>14.11</v>
          </cell>
          <cell r="C998" t="str">
            <v>Bordillos poceta aseos</v>
          </cell>
          <cell r="D998" t="str">
            <v>ML</v>
          </cell>
          <cell r="E998">
            <v>8</v>
          </cell>
          <cell r="F998">
            <v>4121.4799999999996</v>
          </cell>
          <cell r="G998">
            <v>8071.81</v>
          </cell>
          <cell r="H998">
            <v>242.15430000000001</v>
          </cell>
          <cell r="I998">
            <v>12435</v>
          </cell>
          <cell r="J998">
            <v>99480</v>
          </cell>
          <cell r="K998" t="str">
            <v>'[APUS.xls]</v>
          </cell>
          <cell r="L998" t="str">
            <v>14.11</v>
          </cell>
        </row>
        <row r="999">
          <cell r="C999" t="str">
            <v>TOTAL CAPITULO</v>
          </cell>
          <cell r="E999">
            <v>0</v>
          </cell>
          <cell r="J999">
            <v>0</v>
          </cell>
        </row>
        <row r="1000">
          <cell r="B1000" t="str">
            <v>15.0</v>
          </cell>
          <cell r="C1000" t="str">
            <v>ILUMINACION</v>
          </cell>
          <cell r="E1000">
            <v>0</v>
          </cell>
          <cell r="J1000">
            <v>0</v>
          </cell>
        </row>
        <row r="1001">
          <cell r="B1001" t="str">
            <v>15.1</v>
          </cell>
          <cell r="C1001" t="str">
            <v>Lampara fluorescente de 2x40W</v>
          </cell>
          <cell r="D1001" t="str">
            <v>U</v>
          </cell>
          <cell r="E1001">
            <v>0</v>
          </cell>
          <cell r="F1001">
            <v>74240</v>
          </cell>
          <cell r="G1001">
            <v>33537.199999999997</v>
          </cell>
          <cell r="H1001">
            <v>1676.86</v>
          </cell>
          <cell r="I1001">
            <v>109454</v>
          </cell>
          <cell r="J1001">
            <v>0</v>
          </cell>
          <cell r="K1001" t="str">
            <v>'[APUS ELECTRICOS.xls]</v>
          </cell>
          <cell r="L1001" t="str">
            <v>15.1</v>
          </cell>
        </row>
        <row r="1002">
          <cell r="B1002" t="str">
            <v>15.2</v>
          </cell>
          <cell r="C1002" t="str">
            <v>Lampara incandescentes con apagador de cadena</v>
          </cell>
          <cell r="D1002" t="str">
            <v>U</v>
          </cell>
          <cell r="E1002">
            <v>0</v>
          </cell>
          <cell r="F1002">
            <v>58000</v>
          </cell>
          <cell r="G1002">
            <v>16768.599999999999</v>
          </cell>
          <cell r="H1002">
            <v>838.43</v>
          </cell>
          <cell r="I1002">
            <v>75608</v>
          </cell>
          <cell r="J1002">
            <v>0</v>
          </cell>
          <cell r="K1002" t="str">
            <v>'[APUS ELECTRICOS.xls]</v>
          </cell>
          <cell r="L1002" t="str">
            <v>15.2</v>
          </cell>
        </row>
        <row r="1003">
          <cell r="B1003" t="str">
            <v>15.3</v>
          </cell>
          <cell r="C1003" t="str">
            <v>Lamparas incandescentes de 200W-120V</v>
          </cell>
          <cell r="D1003" t="str">
            <v>U</v>
          </cell>
          <cell r="E1003">
            <v>0</v>
          </cell>
          <cell r="F1003">
            <v>121800</v>
          </cell>
          <cell r="G1003">
            <v>25152.899999999998</v>
          </cell>
          <cell r="H1003">
            <v>1257.645</v>
          </cell>
          <cell r="I1003">
            <v>148212</v>
          </cell>
          <cell r="J1003">
            <v>0</v>
          </cell>
          <cell r="K1003" t="str">
            <v>'[APUS ELECTRICOS.xls]</v>
          </cell>
          <cell r="L1003" t="str">
            <v>15.3</v>
          </cell>
        </row>
        <row r="1004">
          <cell r="B1004" t="str">
            <v>15.4</v>
          </cell>
          <cell r="C1004" t="str">
            <v>Reflectores de 500W</v>
          </cell>
          <cell r="D1004" t="str">
            <v>U</v>
          </cell>
          <cell r="E1004">
            <v>0</v>
          </cell>
          <cell r="F1004">
            <v>440800</v>
          </cell>
          <cell r="G1004">
            <v>20960.75</v>
          </cell>
          <cell r="H1004">
            <v>1048.0375000000001</v>
          </cell>
          <cell r="I1004">
            <v>462809</v>
          </cell>
          <cell r="J1004">
            <v>0</v>
          </cell>
          <cell r="K1004" t="str">
            <v>'[APUS ELECTRICOS.xls]</v>
          </cell>
          <cell r="L1004" t="str">
            <v>15.4</v>
          </cell>
        </row>
        <row r="1005">
          <cell r="C1005" t="str">
            <v>TOTAL CAPITULO</v>
          </cell>
          <cell r="E1005">
            <v>0</v>
          </cell>
          <cell r="J1005">
            <v>0</v>
          </cell>
        </row>
        <row r="1006">
          <cell r="B1006" t="str">
            <v>16.0</v>
          </cell>
          <cell r="C1006" t="str">
            <v>APARATOS  SANITARIOS Y ACCESORIOS</v>
          </cell>
          <cell r="E1006">
            <v>0</v>
          </cell>
          <cell r="J1006">
            <v>0</v>
          </cell>
        </row>
        <row r="1007">
          <cell r="B1007" t="str">
            <v>16.1</v>
          </cell>
          <cell r="C1007" t="str">
            <v>Taza fluxometro institucional con griferÝa</v>
          </cell>
          <cell r="D1007" t="str">
            <v>Und</v>
          </cell>
          <cell r="E1007">
            <v>0</v>
          </cell>
          <cell r="F1007">
            <v>456228</v>
          </cell>
          <cell r="G1007">
            <v>7645</v>
          </cell>
          <cell r="H1007">
            <v>229.35</v>
          </cell>
          <cell r="I1007">
            <v>464102</v>
          </cell>
          <cell r="J1007">
            <v>0</v>
          </cell>
        </row>
        <row r="1008">
          <cell r="B1008" t="str">
            <v>16.2</v>
          </cell>
          <cell r="C1008" t="str">
            <v>Sanitario ni±os completo mancesa</v>
          </cell>
          <cell r="D1008" t="str">
            <v>Und</v>
          </cell>
          <cell r="E1008">
            <v>0</v>
          </cell>
          <cell r="F1008">
            <v>237999.52</v>
          </cell>
          <cell r="G1008">
            <v>7645</v>
          </cell>
          <cell r="H1008">
            <v>229.35</v>
          </cell>
          <cell r="I1008">
            <v>245874</v>
          </cell>
          <cell r="J1008">
            <v>0</v>
          </cell>
        </row>
        <row r="1009">
          <cell r="B1009" t="str">
            <v>16.3</v>
          </cell>
          <cell r="C1009" t="str">
            <v>lavamanos incrustar blanco con griferia de sobreponer</v>
          </cell>
          <cell r="D1009" t="str">
            <v>Und</v>
          </cell>
          <cell r="E1009">
            <v>0</v>
          </cell>
          <cell r="F1009">
            <v>229480.48</v>
          </cell>
          <cell r="G1009">
            <v>7645</v>
          </cell>
          <cell r="H1009">
            <v>229.35</v>
          </cell>
          <cell r="I1009">
            <v>237355</v>
          </cell>
          <cell r="J1009">
            <v>0</v>
          </cell>
          <cell r="K1009" t="str">
            <v>'[APUS2.xls]</v>
          </cell>
          <cell r="L1009" t="str">
            <v>16.3</v>
          </cell>
        </row>
        <row r="1010">
          <cell r="B1010" t="str">
            <v>16.4</v>
          </cell>
          <cell r="C1010" t="str">
            <v>lavamanos colgar blanco con griferia</v>
          </cell>
          <cell r="D1010" t="str">
            <v>Und</v>
          </cell>
          <cell r="E1010">
            <v>0</v>
          </cell>
          <cell r="F1010">
            <v>229480.48</v>
          </cell>
          <cell r="G1010">
            <v>7645</v>
          </cell>
          <cell r="H1010">
            <v>229.35</v>
          </cell>
          <cell r="I1010">
            <v>237355</v>
          </cell>
          <cell r="J1010">
            <v>0</v>
          </cell>
          <cell r="K1010" t="str">
            <v>'[APUS2.xls]</v>
          </cell>
          <cell r="L1010" t="str">
            <v>16.4</v>
          </cell>
        </row>
        <row r="1011">
          <cell r="B1011" t="str">
            <v>16.5</v>
          </cell>
          <cell r="C1011" t="str">
            <v>Orinales</v>
          </cell>
          <cell r="D1011" t="str">
            <v>Un</v>
          </cell>
          <cell r="E1011">
            <v>0</v>
          </cell>
          <cell r="F1011">
            <v>299879.71999999997</v>
          </cell>
          <cell r="G1011">
            <v>5460.71</v>
          </cell>
          <cell r="H1011">
            <v>163.82130000000001</v>
          </cell>
          <cell r="I1011">
            <v>305504</v>
          </cell>
          <cell r="J1011">
            <v>0</v>
          </cell>
          <cell r="K1011" t="str">
            <v>'[APUS2.xls]</v>
          </cell>
          <cell r="L1011" t="str">
            <v>16.5</v>
          </cell>
        </row>
        <row r="1012">
          <cell r="B1012" t="str">
            <v>16.6</v>
          </cell>
          <cell r="C1012" t="str">
            <v>Dispensador de papel</v>
          </cell>
          <cell r="D1012" t="str">
            <v>Un</v>
          </cell>
          <cell r="E1012">
            <v>47</v>
          </cell>
          <cell r="F1012">
            <v>74124</v>
          </cell>
          <cell r="G1012">
            <v>7645</v>
          </cell>
          <cell r="H1012">
            <v>229.35</v>
          </cell>
          <cell r="I1012">
            <v>81998</v>
          </cell>
          <cell r="J1012">
            <v>3853906</v>
          </cell>
          <cell r="K1012" t="str">
            <v>'[APUS2.xls]</v>
          </cell>
          <cell r="L1012" t="str">
            <v>16.6</v>
          </cell>
        </row>
        <row r="1013">
          <cell r="B1013" t="str">
            <v>16.7</v>
          </cell>
          <cell r="C1013" t="str">
            <v>Dispensador de toallas</v>
          </cell>
          <cell r="D1013" t="str">
            <v>Un</v>
          </cell>
          <cell r="E1013">
            <v>18</v>
          </cell>
          <cell r="F1013">
            <v>110780</v>
          </cell>
          <cell r="G1013">
            <v>2548.33</v>
          </cell>
          <cell r="H1013">
            <v>76.4499</v>
          </cell>
          <cell r="I1013">
            <v>113405</v>
          </cell>
          <cell r="J1013">
            <v>2041290</v>
          </cell>
          <cell r="K1013" t="str">
            <v>'[APUS2.xls]</v>
          </cell>
          <cell r="L1013" t="str">
            <v>16.7</v>
          </cell>
        </row>
        <row r="1014">
          <cell r="B1014" t="str">
            <v>16.8</v>
          </cell>
          <cell r="C1014" t="str">
            <v>Jabonera  acero inoxidable</v>
          </cell>
          <cell r="D1014" t="str">
            <v>Un</v>
          </cell>
          <cell r="E1014">
            <v>0</v>
          </cell>
          <cell r="F1014">
            <v>45593.8</v>
          </cell>
          <cell r="G1014">
            <v>3822.5</v>
          </cell>
          <cell r="H1014">
            <v>114.675</v>
          </cell>
          <cell r="I1014">
            <v>49531</v>
          </cell>
          <cell r="J1014">
            <v>0</v>
          </cell>
          <cell r="K1014" t="str">
            <v>'[APUS2.xls]</v>
          </cell>
          <cell r="L1014" t="str">
            <v>16.8</v>
          </cell>
        </row>
        <row r="1015">
          <cell r="B1015" t="str">
            <v>16.9</v>
          </cell>
          <cell r="C1015" t="str">
            <v>Taparegistro metalico</v>
          </cell>
          <cell r="D1015" t="str">
            <v>Un</v>
          </cell>
          <cell r="E1015">
            <v>0</v>
          </cell>
          <cell r="F1015">
            <v>58235.37</v>
          </cell>
          <cell r="G1015">
            <v>0</v>
          </cell>
          <cell r="H1015">
            <v>0</v>
          </cell>
          <cell r="I1015">
            <v>58235</v>
          </cell>
          <cell r="J1015">
            <v>0</v>
          </cell>
          <cell r="K1015" t="str">
            <v>'[APUS2.xls]</v>
          </cell>
          <cell r="L1015" t="str">
            <v>16.9</v>
          </cell>
        </row>
        <row r="1016">
          <cell r="B1016" t="str">
            <v>16.10</v>
          </cell>
          <cell r="C1016" t="str">
            <v>Rejillas de piso</v>
          </cell>
          <cell r="D1016" t="str">
            <v>Un</v>
          </cell>
          <cell r="E1016">
            <v>0</v>
          </cell>
          <cell r="F1016">
            <v>456228</v>
          </cell>
          <cell r="G1016">
            <v>7645</v>
          </cell>
          <cell r="H1016">
            <v>229.35</v>
          </cell>
          <cell r="I1016">
            <v>464102</v>
          </cell>
          <cell r="J1016">
            <v>0</v>
          </cell>
          <cell r="K1016" t="str">
            <v>'[APUS2.xls]</v>
          </cell>
          <cell r="L1016" t="str">
            <v>16.10</v>
          </cell>
        </row>
        <row r="1017">
          <cell r="B1017" t="str">
            <v>16.11</v>
          </cell>
          <cell r="C1017" t="str">
            <v>Barras discapacitados</v>
          </cell>
          <cell r="D1017" t="str">
            <v>Un</v>
          </cell>
          <cell r="E1017">
            <v>0</v>
          </cell>
          <cell r="F1017">
            <v>72157.8</v>
          </cell>
          <cell r="G1017">
            <v>3822.5</v>
          </cell>
          <cell r="H1017">
            <v>114.675</v>
          </cell>
          <cell r="I1017">
            <v>76095</v>
          </cell>
          <cell r="J1017">
            <v>0</v>
          </cell>
          <cell r="K1017" t="str">
            <v>'[APUS2.xls]</v>
          </cell>
          <cell r="L1017" t="str">
            <v>16.11</v>
          </cell>
        </row>
        <row r="1018">
          <cell r="B1018" t="str">
            <v>16.12</v>
          </cell>
          <cell r="C1018" t="str">
            <v>Lavamanos acero inoxidable</v>
          </cell>
          <cell r="D1018" t="str">
            <v>Un</v>
          </cell>
          <cell r="E1018">
            <v>0</v>
          </cell>
          <cell r="F1018">
            <v>318773.8</v>
          </cell>
          <cell r="G1018">
            <v>6370.83</v>
          </cell>
          <cell r="H1018">
            <v>191.1249</v>
          </cell>
          <cell r="I1018">
            <v>325336</v>
          </cell>
          <cell r="J1018">
            <v>0</v>
          </cell>
          <cell r="K1018" t="str">
            <v>'[APUS2.xls]</v>
          </cell>
          <cell r="L1018" t="str">
            <v>16.12</v>
          </cell>
        </row>
        <row r="1019">
          <cell r="B1019" t="str">
            <v>16.13</v>
          </cell>
          <cell r="C1019" t="str">
            <v>Ducha</v>
          </cell>
          <cell r="D1019" t="str">
            <v>Un</v>
          </cell>
          <cell r="E1019">
            <v>0</v>
          </cell>
          <cell r="F1019">
            <v>80504</v>
          </cell>
          <cell r="G1019">
            <v>3822.5</v>
          </cell>
          <cell r="H1019">
            <v>114.675</v>
          </cell>
          <cell r="I1019">
            <v>84441</v>
          </cell>
          <cell r="J1019">
            <v>0</v>
          </cell>
          <cell r="K1019" t="str">
            <v>'[APUS2.xls]</v>
          </cell>
          <cell r="L1019" t="str">
            <v>16.13</v>
          </cell>
        </row>
        <row r="1020">
          <cell r="B1020" t="str">
            <v>16.14</v>
          </cell>
          <cell r="C1020" t="str">
            <v>Sanitario blanco con tanque</v>
          </cell>
          <cell r="D1020" t="str">
            <v>Un</v>
          </cell>
          <cell r="E1020">
            <v>0</v>
          </cell>
          <cell r="F1020">
            <v>255768.4</v>
          </cell>
          <cell r="G1020">
            <v>9556.25</v>
          </cell>
          <cell r="H1020">
            <v>286.6875</v>
          </cell>
          <cell r="I1020">
            <v>265611</v>
          </cell>
          <cell r="J1020">
            <v>0</v>
          </cell>
          <cell r="K1020" t="str">
            <v>'[APUS2.xls]</v>
          </cell>
          <cell r="L1020" t="str">
            <v>16.14</v>
          </cell>
        </row>
        <row r="1021">
          <cell r="B1021" t="str">
            <v>16.15</v>
          </cell>
          <cell r="C1021" t="str">
            <v>Incrustaciones</v>
          </cell>
          <cell r="D1021" t="str">
            <v>Un</v>
          </cell>
          <cell r="E1021">
            <v>0</v>
          </cell>
          <cell r="F1021">
            <v>40052.480000000003</v>
          </cell>
          <cell r="G1021">
            <v>3822.5</v>
          </cell>
          <cell r="H1021">
            <v>114.675</v>
          </cell>
          <cell r="I1021">
            <v>43990</v>
          </cell>
          <cell r="J1021">
            <v>0</v>
          </cell>
          <cell r="K1021" t="str">
            <v>'[APUS2.xls]</v>
          </cell>
          <cell r="L1021" t="str">
            <v>16.15</v>
          </cell>
        </row>
        <row r="1022">
          <cell r="B1022" t="str">
            <v>16.16</v>
          </cell>
          <cell r="C1022" t="str">
            <v>Dispensadores de agua (vevederos)</v>
          </cell>
          <cell r="D1022" t="str">
            <v>Un</v>
          </cell>
          <cell r="E1022">
            <v>0</v>
          </cell>
          <cell r="F1022">
            <v>541720</v>
          </cell>
          <cell r="G1022">
            <v>6370.83</v>
          </cell>
          <cell r="H1022">
            <v>191.1249</v>
          </cell>
          <cell r="I1022">
            <v>548282</v>
          </cell>
          <cell r="J1022">
            <v>0</v>
          </cell>
          <cell r="K1022" t="str">
            <v>'[APUS2.xls]</v>
          </cell>
          <cell r="L1022" t="str">
            <v>16.16</v>
          </cell>
        </row>
        <row r="1023">
          <cell r="B1023" t="str">
            <v>16.17</v>
          </cell>
          <cell r="C1023" t="str">
            <v>Posetas de aseo (ya estan incluidas en muros y en enchapes y pisos)</v>
          </cell>
          <cell r="D1023" t="str">
            <v>Un</v>
          </cell>
          <cell r="E1023">
            <v>0</v>
          </cell>
          <cell r="F1023">
            <v>1844.4</v>
          </cell>
          <cell r="G1023">
            <v>6370.83</v>
          </cell>
          <cell r="H1023">
            <v>191.1249</v>
          </cell>
          <cell r="I1023">
            <v>8406</v>
          </cell>
          <cell r="J1023">
            <v>0</v>
          </cell>
          <cell r="K1023" t="str">
            <v>'[APUS2.xls]</v>
          </cell>
          <cell r="L1023" t="str">
            <v>16.17</v>
          </cell>
        </row>
        <row r="1024">
          <cell r="B1024" t="str">
            <v>16.18</v>
          </cell>
          <cell r="C1024" t="str">
            <v>Secador de manos electrico</v>
          </cell>
          <cell r="D1024" t="str">
            <v>Un</v>
          </cell>
          <cell r="E1024">
            <v>0</v>
          </cell>
          <cell r="F1024">
            <v>385473.8</v>
          </cell>
          <cell r="G1024">
            <v>0</v>
          </cell>
          <cell r="H1024">
            <v>0</v>
          </cell>
          <cell r="I1024">
            <v>385474</v>
          </cell>
          <cell r="J1024">
            <v>0</v>
          </cell>
          <cell r="K1024" t="str">
            <v>'[APUS2.xls]</v>
          </cell>
          <cell r="L1024" t="str">
            <v>16.18</v>
          </cell>
        </row>
        <row r="1025">
          <cell r="B1025" t="str">
            <v>16.19</v>
          </cell>
          <cell r="C1025" t="str">
            <v>SANITARIOS DE FLUXOMETRO ( TAZA INSTITUCIONAL BLANCA REF. 03046 CON FLUXOMETRO ANTIVANDALISMO DOCOL REF. DO-01550006 )</v>
          </cell>
          <cell r="D1025" t="str">
            <v>UND</v>
          </cell>
          <cell r="E1025">
            <v>38</v>
          </cell>
          <cell r="F1025">
            <v>457741.8</v>
          </cell>
          <cell r="G1025">
            <v>7645</v>
          </cell>
          <cell r="H1025">
            <v>229.35</v>
          </cell>
          <cell r="I1025">
            <v>465616</v>
          </cell>
          <cell r="J1025">
            <v>17693408</v>
          </cell>
          <cell r="K1025" t="str">
            <v>'[APUS2.xls]</v>
          </cell>
          <cell r="L1025" t="str">
            <v>16.19</v>
          </cell>
        </row>
        <row r="1026">
          <cell r="B1026" t="str">
            <v>16.20</v>
          </cell>
          <cell r="C1026" t="str">
            <v>SANITARIO NIÑOS CORONA REF. 30199-100 COMPLETO O SU EQUIVALENTE</v>
          </cell>
          <cell r="D1026" t="str">
            <v>UND</v>
          </cell>
          <cell r="E1026">
            <v>6</v>
          </cell>
          <cell r="F1026">
            <v>239513.8</v>
          </cell>
          <cell r="G1026">
            <v>7645</v>
          </cell>
          <cell r="H1026">
            <v>229.35</v>
          </cell>
          <cell r="I1026">
            <v>247388</v>
          </cell>
          <cell r="J1026">
            <v>1484328</v>
          </cell>
          <cell r="K1026" t="str">
            <v>'[APUS2.xls]</v>
          </cell>
          <cell r="L1026" t="str">
            <v>16.20</v>
          </cell>
        </row>
        <row r="1027">
          <cell r="B1027" t="str">
            <v>16.21</v>
          </cell>
          <cell r="C1027" t="str">
            <v>LAVAMANOS DE SOBREPONER CORONA LINEA NOVA REF. 07344 CON GRIFERIA DE PUSH REF. 71100 CROMO O SU EQUIVALENTE</v>
          </cell>
          <cell r="D1027" t="str">
            <v>UND</v>
          </cell>
          <cell r="E1027">
            <v>33</v>
          </cell>
          <cell r="F1027">
            <v>230994.28</v>
          </cell>
          <cell r="G1027">
            <v>7645</v>
          </cell>
          <cell r="H1027">
            <v>229.35</v>
          </cell>
          <cell r="I1027">
            <v>238869</v>
          </cell>
          <cell r="J1027">
            <v>7882677</v>
          </cell>
          <cell r="K1027" t="str">
            <v>'[APUS2.xls]</v>
          </cell>
          <cell r="L1027" t="str">
            <v>16.21</v>
          </cell>
        </row>
        <row r="1028">
          <cell r="B1028" t="str">
            <v>16.22</v>
          </cell>
          <cell r="C1028" t="str">
            <v>LAVAMANOS DE COLGAR CORONA LINEA NOVA REF. 07381 CON GRIFERIA DE PUSH REF. 71100 CROMO O SU EQUIVALENTE</v>
          </cell>
          <cell r="D1028" t="str">
            <v>UND</v>
          </cell>
          <cell r="E1028">
            <v>0</v>
          </cell>
          <cell r="F1028">
            <v>230994.28</v>
          </cell>
          <cell r="G1028">
            <v>6370.83</v>
          </cell>
          <cell r="H1028">
            <v>191.1249</v>
          </cell>
          <cell r="I1028">
            <v>237556</v>
          </cell>
          <cell r="J1028">
            <v>0</v>
          </cell>
          <cell r="K1028" t="str">
            <v>'[APUS2.xls]</v>
          </cell>
          <cell r="L1028" t="str">
            <v>16.22</v>
          </cell>
        </row>
        <row r="1029">
          <cell r="B1029" t="str">
            <v>16.23</v>
          </cell>
          <cell r="C1029" t="str">
            <v xml:space="preserve">ORINAL MEDIANO TIPO CORONA REF. 08860 CON GRIFERIA DE FLUXOMETRO ANTIVANDALISMO DOCOL REF. DO-17015006 </v>
          </cell>
          <cell r="D1029" t="str">
            <v>UND</v>
          </cell>
          <cell r="E1029">
            <v>13</v>
          </cell>
          <cell r="F1029">
            <v>582403.52</v>
          </cell>
          <cell r="G1029">
            <v>7645</v>
          </cell>
          <cell r="H1029">
            <v>229.35</v>
          </cell>
          <cell r="I1029">
            <v>590278</v>
          </cell>
          <cell r="J1029">
            <v>7673614</v>
          </cell>
          <cell r="K1029" t="str">
            <v>'[APUS2.xls]</v>
          </cell>
          <cell r="L1029" t="str">
            <v>16.23</v>
          </cell>
        </row>
        <row r="1030">
          <cell r="B1030" t="str">
            <v>16.24</v>
          </cell>
          <cell r="C1030" t="str">
            <v>ORINAL PARA NIÑOS TIPO CORONA REF. 06103-100 CON GRIFERIA AUTOMATICA REF. 71300 CROMO O SU EQUIVALENTE</v>
          </cell>
          <cell r="D1030" t="str">
            <v>UND</v>
          </cell>
          <cell r="E1030">
            <v>0</v>
          </cell>
          <cell r="F1030">
            <v>356543.8</v>
          </cell>
          <cell r="G1030">
            <v>7645</v>
          </cell>
          <cell r="H1030">
            <v>229.35</v>
          </cell>
          <cell r="I1030">
            <v>364418</v>
          </cell>
          <cell r="J1030">
            <v>0</v>
          </cell>
          <cell r="K1030" t="str">
            <v>'[APUS2.xls]</v>
          </cell>
          <cell r="L1030" t="str">
            <v>16.24</v>
          </cell>
        </row>
        <row r="1031">
          <cell r="B1031" t="str">
            <v>16.25</v>
          </cell>
          <cell r="C1031" t="str">
            <v>VERTEDEROS EN ACERO INOX. TIPO SOCODA 0.35 X 0.50 MTS.</v>
          </cell>
          <cell r="D1031" t="str">
            <v>UND</v>
          </cell>
          <cell r="E1031">
            <v>0</v>
          </cell>
          <cell r="F1031">
            <v>45242.2</v>
          </cell>
          <cell r="G1031">
            <v>7645</v>
          </cell>
          <cell r="H1031">
            <v>229.35</v>
          </cell>
          <cell r="I1031">
            <v>53117</v>
          </cell>
          <cell r="J1031">
            <v>0</v>
          </cell>
          <cell r="K1031" t="str">
            <v>'[APUS2.xls]</v>
          </cell>
          <cell r="L1031" t="str">
            <v>16.25</v>
          </cell>
        </row>
        <row r="1032">
          <cell r="B1032" t="str">
            <v>16.26</v>
          </cell>
          <cell r="C1032" t="str">
            <v>DUCHA DE EMERGENCIA TIPO HAWS REF. HW8122H O SU EQUIVALENTE</v>
          </cell>
          <cell r="D1032" t="str">
            <v>UND</v>
          </cell>
          <cell r="E1032">
            <v>0</v>
          </cell>
          <cell r="F1032">
            <v>80810.240000000005</v>
          </cell>
          <cell r="G1032">
            <v>7645</v>
          </cell>
          <cell r="H1032">
            <v>458.7</v>
          </cell>
          <cell r="I1032">
            <v>88685</v>
          </cell>
          <cell r="J1032">
            <v>0</v>
          </cell>
          <cell r="K1032" t="str">
            <v>'[APUS2.xls]</v>
          </cell>
          <cell r="L1032" t="str">
            <v>16.26</v>
          </cell>
        </row>
        <row r="1033">
          <cell r="B1033" t="str">
            <v>16.27</v>
          </cell>
          <cell r="C1033" t="str">
            <v>DUCHA ANTIVANDALICA DOCOL REF. DO-17125006</v>
          </cell>
          <cell r="D1033" t="str">
            <v>UND</v>
          </cell>
          <cell r="E1033">
            <v>1</v>
          </cell>
          <cell r="F1033">
            <v>80504</v>
          </cell>
          <cell r="G1033">
            <v>3822.5</v>
          </cell>
          <cell r="H1033">
            <v>114.675</v>
          </cell>
          <cell r="I1033">
            <v>84441</v>
          </cell>
          <cell r="J1033">
            <v>84441</v>
          </cell>
          <cell r="K1033" t="str">
            <v>'[APUS2.xls]</v>
          </cell>
          <cell r="L1033" t="str">
            <v>16.27</v>
          </cell>
        </row>
        <row r="1034">
          <cell r="B1034" t="str">
            <v>16.28</v>
          </cell>
          <cell r="C1034" t="str">
            <v>PAPELERA EN ACERO INOXIDABLE 400 MTS. REF. FA-SPO-5A O SU EQUIV.</v>
          </cell>
          <cell r="D1034" t="str">
            <v>UND</v>
          </cell>
          <cell r="E1034">
            <v>0</v>
          </cell>
          <cell r="F1034">
            <v>25000</v>
          </cell>
          <cell r="G1034">
            <v>1529</v>
          </cell>
          <cell r="H1034">
            <v>45.87</v>
          </cell>
          <cell r="I1034">
            <v>26575</v>
          </cell>
          <cell r="J1034">
            <v>0</v>
          </cell>
          <cell r="K1034" t="str">
            <v>'[APUS2.xls]</v>
          </cell>
          <cell r="L1034" t="str">
            <v>16.28</v>
          </cell>
        </row>
        <row r="1035">
          <cell r="B1035" t="str">
            <v>16.29</v>
          </cell>
          <cell r="C1035" t="str">
            <v>DISPENSADOR DE TOALLAS EN ACERO INOXIDABLE REF. FA-GO2B-M BLANCO O SU EQUIVALENTE</v>
          </cell>
          <cell r="D1035" t="str">
            <v>UND</v>
          </cell>
          <cell r="E1035">
            <v>0</v>
          </cell>
          <cell r="F1035">
            <v>9995</v>
          </cell>
          <cell r="G1035">
            <v>3185.42</v>
          </cell>
          <cell r="H1035">
            <v>95.562600000000003</v>
          </cell>
          <cell r="I1035">
            <v>13276</v>
          </cell>
          <cell r="J1035">
            <v>0</v>
          </cell>
          <cell r="K1035" t="str">
            <v>'[APUS2.xls]</v>
          </cell>
          <cell r="L1035" t="str">
            <v>16.29</v>
          </cell>
        </row>
        <row r="1036">
          <cell r="B1036" t="str">
            <v>16.30</v>
          </cell>
          <cell r="C1036" t="str">
            <v>SECADOR DE MANOS ELECTRICO EXCEL REF. E-76C 110V DE SOBREPONER O SU EQUIVALENTE</v>
          </cell>
          <cell r="D1036" t="str">
            <v>UND</v>
          </cell>
          <cell r="E1036">
            <v>0</v>
          </cell>
          <cell r="F1036">
            <v>385120</v>
          </cell>
          <cell r="G1036">
            <v>9556.25</v>
          </cell>
          <cell r="H1036">
            <v>286.6875</v>
          </cell>
          <cell r="I1036">
            <v>394963</v>
          </cell>
          <cell r="J1036">
            <v>0</v>
          </cell>
          <cell r="K1036" t="str">
            <v>'[APUS2.xls]</v>
          </cell>
          <cell r="L1036" t="str">
            <v>16.30</v>
          </cell>
        </row>
        <row r="1037">
          <cell r="B1037" t="str">
            <v>16.31</v>
          </cell>
          <cell r="C1037" t="str">
            <v>JABONERA EN ACERO INOXIDABLE 36 ONZAS REF. D-01 O SU EQUIVALENTE</v>
          </cell>
          <cell r="D1037" t="str">
            <v>UND</v>
          </cell>
          <cell r="E1037">
            <v>0</v>
          </cell>
          <cell r="F1037">
            <v>46400</v>
          </cell>
          <cell r="G1037">
            <v>2548.33</v>
          </cell>
          <cell r="H1037">
            <v>76.4499</v>
          </cell>
          <cell r="I1037">
            <v>49025</v>
          </cell>
          <cell r="J1037">
            <v>0</v>
          </cell>
          <cell r="K1037" t="str">
            <v>'[APUS2.xls]</v>
          </cell>
          <cell r="L1037" t="str">
            <v>16.31</v>
          </cell>
        </row>
        <row r="1038">
          <cell r="B1038" t="str">
            <v>16.32</v>
          </cell>
          <cell r="C1038" t="str">
            <v>TAPAREGISTROS EN A. INOX. CON CERRADURA 15X15 CMS. REF. FA-TIPO 1 O SU EQUIVALENTE</v>
          </cell>
          <cell r="D1038" t="str">
            <v>UND</v>
          </cell>
          <cell r="E1038">
            <v>58</v>
          </cell>
          <cell r="F1038">
            <v>24729.48</v>
          </cell>
          <cell r="G1038">
            <v>0</v>
          </cell>
          <cell r="H1038">
            <v>0</v>
          </cell>
          <cell r="I1038">
            <v>24729</v>
          </cell>
          <cell r="J1038">
            <v>1434282</v>
          </cell>
          <cell r="K1038" t="str">
            <v>'[APUS2.xls]</v>
          </cell>
          <cell r="L1038" t="str">
            <v>16.32</v>
          </cell>
        </row>
        <row r="1039">
          <cell r="B1039" t="str">
            <v>16.33</v>
          </cell>
          <cell r="C1039" t="str">
            <v>LLAVE DE MANGUERA DE ½” TIPO PESADO REF. 97720 CROMADA O SU EQUIVALENTE</v>
          </cell>
          <cell r="D1039" t="str">
            <v>UND</v>
          </cell>
          <cell r="E1039">
            <v>10</v>
          </cell>
          <cell r="F1039">
            <v>28555.74</v>
          </cell>
          <cell r="G1039">
            <v>3185.42</v>
          </cell>
          <cell r="H1039">
            <v>95.562600000000003</v>
          </cell>
          <cell r="I1039">
            <v>31837</v>
          </cell>
          <cell r="J1039">
            <v>318370</v>
          </cell>
          <cell r="K1039" t="str">
            <v>'[APUS2.xls]</v>
          </cell>
          <cell r="L1039" t="str">
            <v>16.33</v>
          </cell>
        </row>
        <row r="1040">
          <cell r="B1040" t="str">
            <v>16.34</v>
          </cell>
          <cell r="C1040" t="str">
            <v>REJILLAS DE PISO CON SOSCO DE 3” X 2” CUADRADAS CONCENTRICAS EN ALUMINIO TIPO COLREJILLAS O SU EQUIVALENTE</v>
          </cell>
          <cell r="D1040" t="str">
            <v>UND</v>
          </cell>
          <cell r="E1040">
            <v>44</v>
          </cell>
          <cell r="F1040">
            <v>22306.240000000002</v>
          </cell>
          <cell r="G1040">
            <v>4778.13</v>
          </cell>
          <cell r="H1040">
            <v>143.34389999999999</v>
          </cell>
          <cell r="I1040">
            <v>27228</v>
          </cell>
          <cell r="J1040">
            <v>1198032</v>
          </cell>
          <cell r="K1040" t="str">
            <v>'[APUS2.xls]</v>
          </cell>
          <cell r="L1040" t="str">
            <v>16.34</v>
          </cell>
        </row>
        <row r="1041">
          <cell r="B1041" t="str">
            <v>16.35</v>
          </cell>
          <cell r="C1041" t="str">
            <v>GRIFERIA PARA VERTEDEROS TIPO GALAXIA REF. 50500 DE SOBREPONER GRIVAL O SU EQUIVALENTE</v>
          </cell>
          <cell r="D1041" t="str">
            <v>UND</v>
          </cell>
          <cell r="E1041">
            <v>0</v>
          </cell>
          <cell r="F1041">
            <v>29913.8</v>
          </cell>
          <cell r="G1041">
            <v>4778.13</v>
          </cell>
          <cell r="H1041">
            <v>143.34389999999999</v>
          </cell>
          <cell r="I1041">
            <v>34835</v>
          </cell>
          <cell r="J1041">
            <v>0</v>
          </cell>
          <cell r="K1041" t="str">
            <v>'[APUS2.xls]</v>
          </cell>
          <cell r="L1041" t="str">
            <v>16.35</v>
          </cell>
        </row>
        <row r="1042">
          <cell r="B1042" t="str">
            <v>16.36</v>
          </cell>
          <cell r="C1042" t="str">
            <v>BARRAS DE AYUDA PARA MINUSVALIDOS EN A. INOXIDABLE PARA SANITARIO TIPO FRANKLIN BRASS REF. 5774 O SU EQUIVALENTE</v>
          </cell>
          <cell r="D1042" t="str">
            <v>UND</v>
          </cell>
          <cell r="E1042">
            <v>0</v>
          </cell>
          <cell r="F1042">
            <v>66626.240000000005</v>
          </cell>
          <cell r="G1042">
            <v>7645</v>
          </cell>
          <cell r="H1042">
            <v>229.35</v>
          </cell>
          <cell r="I1042">
            <v>74501</v>
          </cell>
          <cell r="J1042">
            <v>0</v>
          </cell>
          <cell r="K1042" t="str">
            <v>'[APUS2.xls]</v>
          </cell>
          <cell r="L1042" t="str">
            <v>16.36</v>
          </cell>
        </row>
        <row r="1043">
          <cell r="B1043" t="str">
            <v>16.37</v>
          </cell>
          <cell r="C1043" t="str">
            <v>BARRAS DE AYUDA PARA MINUSVALIDOS EN A. INOXIDABLE PARA MURO TIPO FRANKLIN BRASS REF. FB-5724 O SU EQUIVALENTE</v>
          </cell>
          <cell r="D1043" t="str">
            <v>UND</v>
          </cell>
          <cell r="E1043">
            <v>1</v>
          </cell>
          <cell r="F1043">
            <v>66626.240000000005</v>
          </cell>
          <cell r="G1043">
            <v>7645</v>
          </cell>
          <cell r="H1043">
            <v>229.35</v>
          </cell>
          <cell r="I1043">
            <v>74501</v>
          </cell>
          <cell r="J1043">
            <v>74501</v>
          </cell>
          <cell r="K1043" t="str">
            <v>'[APUS2.xls]</v>
          </cell>
          <cell r="L1043" t="str">
            <v>16.37</v>
          </cell>
        </row>
        <row r="1044">
          <cell r="B1044" t="str">
            <v>16.38</v>
          </cell>
          <cell r="C1044" t="str">
            <v>ESPEJOS CALIDAD PELDAR DE 4 MM. BORDES BISELADOS</v>
          </cell>
          <cell r="D1044" t="str">
            <v>M2</v>
          </cell>
          <cell r="E1044">
            <v>25</v>
          </cell>
          <cell r="F1044">
            <v>30707.599999999999</v>
          </cell>
          <cell r="G1044">
            <v>12741.67</v>
          </cell>
          <cell r="H1044">
            <v>382.25009999999997</v>
          </cell>
          <cell r="I1044">
            <v>43832</v>
          </cell>
          <cell r="J1044">
            <v>1095800</v>
          </cell>
          <cell r="K1044" t="str">
            <v>'[APUS2.xls]</v>
          </cell>
          <cell r="L1044" t="str">
            <v>16.38</v>
          </cell>
        </row>
        <row r="1045">
          <cell r="B1045" t="str">
            <v>16.39</v>
          </cell>
          <cell r="C1045" t="str">
            <v>Sanitario de tanque Nova Ref. 30351</v>
          </cell>
          <cell r="D1045" t="str">
            <v>UN</v>
          </cell>
          <cell r="E1045">
            <v>0</v>
          </cell>
          <cell r="F1045">
            <v>144791.20000000001</v>
          </cell>
          <cell r="G1045">
            <v>12741.67</v>
          </cell>
          <cell r="H1045">
            <v>382.25009999999997</v>
          </cell>
          <cell r="I1045">
            <v>157915</v>
          </cell>
          <cell r="J1045">
            <v>0</v>
          </cell>
          <cell r="K1045" t="str">
            <v>'[APUS2.xls]</v>
          </cell>
          <cell r="L1045" t="str">
            <v>16.39</v>
          </cell>
        </row>
        <row r="1046">
          <cell r="B1046" t="str">
            <v>16.40</v>
          </cell>
          <cell r="C1046" t="str">
            <v>Llave de manguera cromada de 1/2"</v>
          </cell>
          <cell r="D1046" t="str">
            <v>UN</v>
          </cell>
          <cell r="E1046">
            <v>0</v>
          </cell>
          <cell r="F1046">
            <v>7552.1100000000006</v>
          </cell>
          <cell r="G1046">
            <v>4778.13</v>
          </cell>
          <cell r="H1046">
            <v>143.34389999999999</v>
          </cell>
          <cell r="I1046">
            <v>12474</v>
          </cell>
          <cell r="J1046">
            <v>0</v>
          </cell>
          <cell r="K1046" t="str">
            <v>'[APUS2.xls]</v>
          </cell>
          <cell r="L1046" t="str">
            <v>16.40</v>
          </cell>
        </row>
        <row r="1047">
          <cell r="B1047" t="str">
            <v>16.41</v>
          </cell>
          <cell r="C1047" t="str">
            <v>Rejilla de piso aluminio con sosco de 4" x 3"</v>
          </cell>
          <cell r="D1047" t="str">
            <v>UN</v>
          </cell>
          <cell r="E1047">
            <v>0</v>
          </cell>
          <cell r="F1047">
            <v>4134.24</v>
          </cell>
          <cell r="G1047">
            <v>2421.54</v>
          </cell>
          <cell r="H1047">
            <v>72.646199999999993</v>
          </cell>
          <cell r="I1047">
            <v>6628</v>
          </cell>
          <cell r="J1047">
            <v>0</v>
          </cell>
          <cell r="K1047" t="str">
            <v>'[APUS2.xls]</v>
          </cell>
          <cell r="L1047" t="str">
            <v>16.41</v>
          </cell>
        </row>
        <row r="1048">
          <cell r="B1048" t="str">
            <v>16.42</v>
          </cell>
          <cell r="C1048" t="str">
            <v>Grifería ducha</v>
          </cell>
          <cell r="D1048" t="str">
            <v>UN</v>
          </cell>
          <cell r="E1048">
            <v>0</v>
          </cell>
          <cell r="F1048">
            <v>137828.88</v>
          </cell>
          <cell r="G1048">
            <v>6370.83</v>
          </cell>
          <cell r="H1048">
            <v>191.1249</v>
          </cell>
          <cell r="I1048">
            <v>144391</v>
          </cell>
          <cell r="J1048">
            <v>0</v>
          </cell>
          <cell r="K1048" t="str">
            <v>'[APUS2.xls]</v>
          </cell>
          <cell r="L1048" t="str">
            <v>16.42</v>
          </cell>
        </row>
        <row r="1049">
          <cell r="B1049" t="str">
            <v>16.43</v>
          </cell>
          <cell r="C1049" t="str">
            <v>Dispensadores para papel higiénico en acero satinado</v>
          </cell>
          <cell r="D1049" t="str">
            <v>UN</v>
          </cell>
          <cell r="E1049">
            <v>0</v>
          </cell>
          <cell r="F1049">
            <v>72732</v>
          </cell>
          <cell r="G1049">
            <v>3632.31</v>
          </cell>
          <cell r="H1049">
            <v>108.96929999999999</v>
          </cell>
          <cell r="I1049">
            <v>76473</v>
          </cell>
          <cell r="J1049">
            <v>0</v>
          </cell>
          <cell r="K1049" t="str">
            <v>'[APUS2.xls]</v>
          </cell>
          <cell r="L1049" t="str">
            <v>16.43</v>
          </cell>
        </row>
        <row r="1050">
          <cell r="B1050" t="str">
            <v>16.45</v>
          </cell>
          <cell r="C1050" t="str">
            <v>LAVAPLATOS DE ACERO INOX</v>
          </cell>
          <cell r="D1050" t="str">
            <v>UN</v>
          </cell>
          <cell r="E1050">
            <v>23</v>
          </cell>
          <cell r="F1050">
            <v>66122.2</v>
          </cell>
          <cell r="G1050">
            <v>19112.5</v>
          </cell>
          <cell r="H1050">
            <v>955.625</v>
          </cell>
          <cell r="I1050">
            <v>86190</v>
          </cell>
          <cell r="J1050">
            <v>1982370</v>
          </cell>
          <cell r="K1050" t="str">
            <v>'[APUS2.xls]</v>
          </cell>
          <cell r="L1050" t="str">
            <v>16.45</v>
          </cell>
        </row>
        <row r="1051">
          <cell r="B1051" t="str">
            <v>16.46</v>
          </cell>
          <cell r="C1051" t="str">
            <v>DISPENSADORES DE JABON</v>
          </cell>
          <cell r="D1051" t="str">
            <v>UN</v>
          </cell>
          <cell r="E1051">
            <v>18</v>
          </cell>
          <cell r="F1051">
            <v>20300</v>
          </cell>
          <cell r="G1051">
            <v>12741.67</v>
          </cell>
          <cell r="H1051">
            <v>937.92009999999993</v>
          </cell>
          <cell r="I1051">
            <v>33980</v>
          </cell>
          <cell r="J1051">
            <v>611640</v>
          </cell>
          <cell r="K1051" t="str">
            <v>'[APUS2.xls]</v>
          </cell>
          <cell r="L1051" t="str">
            <v>16.46</v>
          </cell>
        </row>
        <row r="1052">
          <cell r="B1052" t="str">
            <v>16.47</v>
          </cell>
          <cell r="C1052" t="str">
            <v>Lavamanos Royal Ref. 749</v>
          </cell>
          <cell r="D1052" t="str">
            <v>UN</v>
          </cell>
          <cell r="E1052">
            <v>3</v>
          </cell>
          <cell r="F1052">
            <v>41162</v>
          </cell>
          <cell r="G1052">
            <v>72646.25</v>
          </cell>
          <cell r="H1052">
            <v>2179.3874999999998</v>
          </cell>
          <cell r="I1052">
            <v>115988</v>
          </cell>
          <cell r="J1052">
            <v>347964</v>
          </cell>
          <cell r="K1052" t="str">
            <v>'[APUS2.xls]</v>
          </cell>
          <cell r="L1052" t="str">
            <v>16.47</v>
          </cell>
        </row>
        <row r="1053">
          <cell r="C1053" t="str">
            <v>TOTAL CAPITULO</v>
          </cell>
          <cell r="E1053">
            <v>0</v>
          </cell>
          <cell r="J1053">
            <v>0</v>
          </cell>
        </row>
        <row r="1054">
          <cell r="B1054" t="str">
            <v>17.0</v>
          </cell>
          <cell r="C1054" t="str">
            <v>CIELORASOS Y DIVISIONES</v>
          </cell>
          <cell r="E1054">
            <v>0</v>
          </cell>
          <cell r="J1054">
            <v>0</v>
          </cell>
        </row>
        <row r="1055">
          <cell r="B1055" t="str">
            <v>17.1</v>
          </cell>
          <cell r="C1055" t="str">
            <v>Division ba±o en Plycem</v>
          </cell>
          <cell r="D1055" t="str">
            <v>M2</v>
          </cell>
          <cell r="E1055">
            <v>0</v>
          </cell>
          <cell r="F1055">
            <v>57018</v>
          </cell>
          <cell r="G1055">
            <v>20000</v>
          </cell>
          <cell r="H1055">
            <v>600</v>
          </cell>
          <cell r="I1055">
            <v>77618</v>
          </cell>
          <cell r="J1055">
            <v>0</v>
          </cell>
          <cell r="K1055" t="str">
            <v>'[APUS2.xls]</v>
          </cell>
          <cell r="L1055" t="str">
            <v>17.1</v>
          </cell>
        </row>
        <row r="1056">
          <cell r="B1056" t="str">
            <v>17.2</v>
          </cell>
          <cell r="C1056" t="str">
            <v>Division oficina</v>
          </cell>
          <cell r="D1056" t="str">
            <v>M2</v>
          </cell>
          <cell r="E1056">
            <v>0</v>
          </cell>
          <cell r="F1056">
            <v>284375</v>
          </cell>
          <cell r="G1056">
            <v>121875</v>
          </cell>
          <cell r="I1056">
            <v>406250</v>
          </cell>
          <cell r="J1056">
            <v>0</v>
          </cell>
          <cell r="K1056" t="str">
            <v>'[APUS2.xls]</v>
          </cell>
          <cell r="L1056" t="str">
            <v>17.2</v>
          </cell>
        </row>
        <row r="1057">
          <cell r="B1057" t="str">
            <v>17.3</v>
          </cell>
          <cell r="C1057" t="str">
            <v>Puertas para divisiones ba±os 0.60 x 1.80 m</v>
          </cell>
          <cell r="D1057" t="str">
            <v>Un</v>
          </cell>
          <cell r="E1057">
            <v>0</v>
          </cell>
          <cell r="F1057">
            <v>91875</v>
          </cell>
          <cell r="G1057">
            <v>39375</v>
          </cell>
          <cell r="I1057">
            <v>131250</v>
          </cell>
          <cell r="J1057">
            <v>0</v>
          </cell>
          <cell r="K1057" t="str">
            <v>'[APUS2.xls]</v>
          </cell>
          <cell r="L1057" t="str">
            <v>17.3</v>
          </cell>
        </row>
        <row r="1058">
          <cell r="B1058" t="str">
            <v>17.4</v>
          </cell>
          <cell r="C1058" t="str">
            <v>Cielo raso plastico</v>
          </cell>
          <cell r="D1058" t="str">
            <v>M2</v>
          </cell>
          <cell r="E1058">
            <v>0</v>
          </cell>
          <cell r="F1058">
            <v>21014.560000000001</v>
          </cell>
          <cell r="G1058">
            <v>9426.33</v>
          </cell>
          <cell r="H1058">
            <v>545.78989999999999</v>
          </cell>
          <cell r="I1058">
            <v>30987</v>
          </cell>
          <cell r="J1058">
            <v>0</v>
          </cell>
          <cell r="K1058" t="str">
            <v>'[APUS2.xls]</v>
          </cell>
          <cell r="L1058" t="str">
            <v>17.4</v>
          </cell>
        </row>
        <row r="1059">
          <cell r="B1059" t="str">
            <v>17.5</v>
          </cell>
          <cell r="C1059" t="str">
            <v>PUERTAS EN LAMINA GALVANIZADA CAL 20 TIENDA</v>
          </cell>
          <cell r="D1059" t="str">
            <v>UND</v>
          </cell>
          <cell r="E1059">
            <v>0</v>
          </cell>
          <cell r="F1059">
            <v>280696</v>
          </cell>
          <cell r="G1059">
            <v>9836.17</v>
          </cell>
          <cell r="H1059">
            <v>295.08510000000001</v>
          </cell>
          <cell r="I1059">
            <v>290827</v>
          </cell>
          <cell r="J1059">
            <v>0</v>
          </cell>
          <cell r="K1059" t="str">
            <v>'[APUS2.xls]</v>
          </cell>
          <cell r="L1059" t="str">
            <v>17.5</v>
          </cell>
        </row>
        <row r="1060">
          <cell r="B1060" t="str">
            <v>17.6</v>
          </cell>
          <cell r="C1060" t="str">
            <v>PUESRTAS EN LAMINA GALVANIZADA CON RECUBRIMIENTO 1.0 * 1.70</v>
          </cell>
          <cell r="D1060" t="str">
            <v>UND</v>
          </cell>
          <cell r="E1060">
            <v>0</v>
          </cell>
          <cell r="F1060">
            <v>100696</v>
          </cell>
          <cell r="G1060">
            <v>9836.17</v>
          </cell>
          <cell r="H1060">
            <v>295.08510000000001</v>
          </cell>
          <cell r="I1060">
            <v>110827</v>
          </cell>
          <cell r="J1060">
            <v>0</v>
          </cell>
          <cell r="K1060" t="str">
            <v>'[APUS2.xls]</v>
          </cell>
          <cell r="L1060" t="str">
            <v>17.6</v>
          </cell>
        </row>
        <row r="1061">
          <cell r="B1061" t="str">
            <v>17.7</v>
          </cell>
          <cell r="C1061" t="str">
            <v>Cielo raso duracustic 5/8"</v>
          </cell>
          <cell r="D1061" t="str">
            <v>M2</v>
          </cell>
          <cell r="E1061">
            <v>0</v>
          </cell>
          <cell r="F1061">
            <v>15119.96</v>
          </cell>
          <cell r="G1061">
            <v>11311.6</v>
          </cell>
          <cell r="H1061">
            <v>339.34800000000001</v>
          </cell>
          <cell r="I1061">
            <v>26771</v>
          </cell>
          <cell r="J1061">
            <v>0</v>
          </cell>
          <cell r="K1061" t="str">
            <v>'[APUS2.xls]</v>
          </cell>
          <cell r="L1061" t="str">
            <v>17.7</v>
          </cell>
        </row>
        <row r="1062">
          <cell r="B1062" t="str">
            <v>17.8</v>
          </cell>
          <cell r="C1062" t="str">
            <v>Puertas para cabinas baños con recubrimiento electrostático</v>
          </cell>
          <cell r="D1062" t="str">
            <v>M2</v>
          </cell>
          <cell r="E1062">
            <v>57.6</v>
          </cell>
          <cell r="F1062">
            <v>92000</v>
          </cell>
          <cell r="G1062">
            <v>11623.4</v>
          </cell>
          <cell r="H1062">
            <v>348.702</v>
          </cell>
          <cell r="I1062">
            <v>103972</v>
          </cell>
          <cell r="J1062">
            <v>5988787.2000000002</v>
          </cell>
          <cell r="K1062" t="str">
            <v>'[APUS2.xls]</v>
          </cell>
          <cell r="L1062" t="str">
            <v>17.8</v>
          </cell>
        </row>
        <row r="1063">
          <cell r="B1063" t="str">
            <v>17.9</v>
          </cell>
          <cell r="C1063" t="str">
            <v>Divisiones oficinas en Dry Wall</v>
          </cell>
          <cell r="D1063" t="str">
            <v>M2</v>
          </cell>
          <cell r="E1063">
            <v>95</v>
          </cell>
          <cell r="F1063">
            <v>40040</v>
          </cell>
          <cell r="G1063">
            <v>54801.66</v>
          </cell>
          <cell r="H1063">
            <v>1452.9249</v>
          </cell>
          <cell r="I1063">
            <v>89924</v>
          </cell>
          <cell r="J1063">
            <v>8542780</v>
          </cell>
          <cell r="K1063" t="str">
            <v>'[APUS2.xls]</v>
          </cell>
          <cell r="L1063" t="str">
            <v>17.9</v>
          </cell>
        </row>
        <row r="1064">
          <cell r="C1064" t="str">
            <v>TOTAL CAPITULO</v>
          </cell>
          <cell r="E1064">
            <v>0</v>
          </cell>
          <cell r="J1064">
            <v>0</v>
          </cell>
        </row>
        <row r="1065">
          <cell r="B1065" t="str">
            <v>18.0</v>
          </cell>
          <cell r="C1065" t="str">
            <v>PINTURA</v>
          </cell>
          <cell r="E1065">
            <v>0</v>
          </cell>
          <cell r="J1065">
            <v>0</v>
          </cell>
        </row>
        <row r="1066">
          <cell r="B1066" t="str">
            <v>18.1</v>
          </cell>
          <cell r="C1066" t="str">
            <v>Vinilo cielos sin estuco</v>
          </cell>
          <cell r="D1066" t="str">
            <v>M2</v>
          </cell>
          <cell r="E1066">
            <v>0</v>
          </cell>
          <cell r="F1066">
            <v>2307.7800000000002</v>
          </cell>
          <cell r="G1066">
            <v>1131.1600000000001</v>
          </cell>
          <cell r="H1066">
            <v>33.934800000000003</v>
          </cell>
          <cell r="I1066">
            <v>3473</v>
          </cell>
          <cell r="J1066">
            <v>0</v>
          </cell>
          <cell r="K1066" t="str">
            <v>'[APUS2.xls]</v>
          </cell>
          <cell r="L1066" t="str">
            <v>18.1</v>
          </cell>
        </row>
        <row r="1067">
          <cell r="B1067" t="str">
            <v>18.2</v>
          </cell>
          <cell r="C1067" t="str">
            <v>Esmalte marcos metßlicos puertas</v>
          </cell>
          <cell r="D1067" t="str">
            <v>Ml</v>
          </cell>
          <cell r="E1067">
            <v>590.44000000000005</v>
          </cell>
          <cell r="F1067">
            <v>5684</v>
          </cell>
          <cell r="G1067">
            <v>6284.22</v>
          </cell>
          <cell r="H1067">
            <v>188.5266</v>
          </cell>
          <cell r="I1067">
            <v>12157</v>
          </cell>
          <cell r="J1067">
            <v>7177979.080000001</v>
          </cell>
          <cell r="K1067" t="str">
            <v>'[APUS2.xls]</v>
          </cell>
          <cell r="L1067" t="str">
            <v>18.2</v>
          </cell>
        </row>
        <row r="1068">
          <cell r="B1068" t="str">
            <v>18.3</v>
          </cell>
          <cell r="C1068" t="str">
            <v>Esmalte puertas metßlicas (2 caras)</v>
          </cell>
          <cell r="D1068" t="str">
            <v>M2</v>
          </cell>
          <cell r="E1068">
            <v>267.36</v>
          </cell>
          <cell r="F1068">
            <v>11368</v>
          </cell>
          <cell r="G1068">
            <v>22943.48</v>
          </cell>
          <cell r="H1068">
            <v>688.30439999999999</v>
          </cell>
          <cell r="I1068">
            <v>35000</v>
          </cell>
          <cell r="J1068">
            <v>9357600</v>
          </cell>
          <cell r="K1068" t="str">
            <v>'[APUS2.xls]</v>
          </cell>
          <cell r="L1068" t="str">
            <v>18.3</v>
          </cell>
        </row>
        <row r="1069">
          <cell r="B1069" t="str">
            <v>18.4</v>
          </cell>
          <cell r="C1069" t="str">
            <v>Esmalte baranda metßlica</v>
          </cell>
          <cell r="D1069" t="str">
            <v>ML</v>
          </cell>
          <cell r="E1069">
            <v>254.44</v>
          </cell>
          <cell r="F1069">
            <v>3027.23</v>
          </cell>
          <cell r="G1069">
            <v>1800</v>
          </cell>
          <cell r="H1069">
            <v>54</v>
          </cell>
          <cell r="I1069">
            <v>4881</v>
          </cell>
          <cell r="J1069">
            <v>1241921.6399999999</v>
          </cell>
          <cell r="K1069" t="str">
            <v>'[APUS2.xls]</v>
          </cell>
          <cell r="L1069" t="str">
            <v>18.4</v>
          </cell>
        </row>
        <row r="1070">
          <cell r="B1070" t="str">
            <v>18.5</v>
          </cell>
          <cell r="C1070" t="str">
            <v>Demarcacion parqueos</v>
          </cell>
          <cell r="D1070" t="str">
            <v>Ml</v>
          </cell>
          <cell r="E1070">
            <v>21</v>
          </cell>
          <cell r="F1070">
            <v>1827</v>
          </cell>
          <cell r="G1070">
            <v>1800</v>
          </cell>
          <cell r="H1070">
            <v>54</v>
          </cell>
          <cell r="I1070">
            <v>3681</v>
          </cell>
          <cell r="J1070">
            <v>77301</v>
          </cell>
          <cell r="K1070" t="str">
            <v>'[APUS2.xls]</v>
          </cell>
          <cell r="L1070" t="str">
            <v>18.5</v>
          </cell>
        </row>
        <row r="1071">
          <cell r="B1071" t="str">
            <v>18.6</v>
          </cell>
          <cell r="C1071" t="str">
            <v>Demarcacion canchas</v>
          </cell>
          <cell r="D1071" t="str">
            <v>Ml</v>
          </cell>
          <cell r="E1071">
            <v>1</v>
          </cell>
          <cell r="F1071">
            <v>1827</v>
          </cell>
          <cell r="G1071">
            <v>1800</v>
          </cell>
          <cell r="H1071">
            <v>54</v>
          </cell>
          <cell r="I1071">
            <v>3681</v>
          </cell>
          <cell r="J1071">
            <v>3681</v>
          </cell>
          <cell r="K1071" t="str">
            <v>'[APUS2.xls]</v>
          </cell>
          <cell r="L1071" t="str">
            <v>18.6</v>
          </cell>
        </row>
        <row r="1072">
          <cell r="B1072" t="str">
            <v>18.7</v>
          </cell>
          <cell r="C1072" t="str">
            <v>Esmalte estructura  metalica puente peatonal</v>
          </cell>
          <cell r="D1072" t="str">
            <v>M2</v>
          </cell>
          <cell r="E1072">
            <v>0</v>
          </cell>
          <cell r="F1072">
            <v>9384.4</v>
          </cell>
          <cell r="G1072">
            <v>11311.6</v>
          </cell>
          <cell r="H1072">
            <v>339.34800000000001</v>
          </cell>
          <cell r="I1072">
            <v>21035</v>
          </cell>
          <cell r="J1072">
            <v>0</v>
          </cell>
          <cell r="K1072" t="str">
            <v>'[APUS2.xls]</v>
          </cell>
          <cell r="L1072" t="str">
            <v>18.7</v>
          </cell>
        </row>
        <row r="1073">
          <cell r="B1073" t="str">
            <v>18.8</v>
          </cell>
          <cell r="C1073" t="str">
            <v>Esmalte escalera de gato</v>
          </cell>
          <cell r="D1073" t="str">
            <v>Ml</v>
          </cell>
          <cell r="E1073">
            <v>0</v>
          </cell>
          <cell r="F1073">
            <v>5684</v>
          </cell>
          <cell r="G1073">
            <v>6284.22</v>
          </cell>
          <cell r="H1073">
            <v>188.5266</v>
          </cell>
          <cell r="I1073">
            <v>12157</v>
          </cell>
          <cell r="J1073">
            <v>0</v>
          </cell>
          <cell r="K1073" t="str">
            <v>'[APUS2.xls]</v>
          </cell>
          <cell r="L1073" t="str">
            <v>18.8</v>
          </cell>
        </row>
        <row r="1074">
          <cell r="B1074" t="str">
            <v>18.9</v>
          </cell>
          <cell r="C1074" t="str">
            <v>Hidrofuho fachadas</v>
          </cell>
          <cell r="D1074" t="str">
            <v>M2</v>
          </cell>
          <cell r="E1074">
            <v>1810</v>
          </cell>
          <cell r="F1074">
            <v>6032</v>
          </cell>
          <cell r="G1074">
            <v>2400</v>
          </cell>
          <cell r="H1074">
            <v>72</v>
          </cell>
          <cell r="I1074">
            <v>8504</v>
          </cell>
          <cell r="J1074">
            <v>15392240</v>
          </cell>
          <cell r="K1074" t="str">
            <v>'[APUS2.xls]</v>
          </cell>
          <cell r="L1074" t="str">
            <v>18.9</v>
          </cell>
        </row>
        <row r="1075">
          <cell r="B1075" t="str">
            <v>18.10</v>
          </cell>
          <cell r="C1075" t="str">
            <v>Estuco y vinilo para ba±os</v>
          </cell>
          <cell r="D1075" t="str">
            <v>M2</v>
          </cell>
          <cell r="E1075">
            <v>0</v>
          </cell>
          <cell r="F1075">
            <v>2307.7800000000002</v>
          </cell>
          <cell r="G1075">
            <v>1131.1600000000001</v>
          </cell>
          <cell r="H1075">
            <v>33.934800000000003</v>
          </cell>
          <cell r="I1075">
            <v>3473</v>
          </cell>
          <cell r="J1075">
            <v>0</v>
          </cell>
          <cell r="K1075" t="str">
            <v>'[APUS2.xls]</v>
          </cell>
          <cell r="L1075" t="str">
            <v>18.10</v>
          </cell>
        </row>
        <row r="1076">
          <cell r="B1076" t="str">
            <v>18.11</v>
          </cell>
          <cell r="C1076" t="str">
            <v>ESMALTE SOBRE MARQUESINAS METALICAS</v>
          </cell>
          <cell r="D1076" t="str">
            <v>M2</v>
          </cell>
          <cell r="E1076">
            <v>0</v>
          </cell>
          <cell r="F1076">
            <v>11368</v>
          </cell>
          <cell r="G1076">
            <v>5655.8</v>
          </cell>
          <cell r="H1076">
            <v>169.67400000000001</v>
          </cell>
          <cell r="I1076">
            <v>17193</v>
          </cell>
          <cell r="J1076">
            <v>0</v>
          </cell>
          <cell r="K1076" t="str">
            <v>'[APUS2.xls]</v>
          </cell>
          <cell r="L1076" t="str">
            <v>18.11</v>
          </cell>
        </row>
        <row r="1077">
          <cell r="B1077" t="str">
            <v>18.12</v>
          </cell>
          <cell r="C1077" t="str">
            <v>ESMALTE SOBRE TAPAJUNTAS DE CONSTRUCCION</v>
          </cell>
          <cell r="D1077" t="str">
            <v>ML</v>
          </cell>
          <cell r="E1077">
            <v>0</v>
          </cell>
          <cell r="F1077">
            <v>5684</v>
          </cell>
          <cell r="G1077">
            <v>6284.22</v>
          </cell>
          <cell r="H1077">
            <v>188.5266</v>
          </cell>
          <cell r="I1077">
            <v>12157</v>
          </cell>
          <cell r="J1077">
            <v>0</v>
          </cell>
          <cell r="K1077" t="str">
            <v>'[APUS2.xls]</v>
          </cell>
          <cell r="L1077" t="str">
            <v>18.12</v>
          </cell>
        </row>
        <row r="1078">
          <cell r="B1078" t="str">
            <v>18.13</v>
          </cell>
          <cell r="C1078" t="str">
            <v>ESMALTE SOBRE TAPAS TANQUES</v>
          </cell>
          <cell r="D1078" t="str">
            <v>UND</v>
          </cell>
          <cell r="E1078">
            <v>2</v>
          </cell>
          <cell r="F1078">
            <v>11800.12</v>
          </cell>
          <cell r="G1078">
            <v>6284.22</v>
          </cell>
          <cell r="H1078">
            <v>188.5266</v>
          </cell>
          <cell r="I1078">
            <v>18273</v>
          </cell>
          <cell r="J1078">
            <v>36546</v>
          </cell>
          <cell r="K1078" t="str">
            <v>'[APUS2.xls]</v>
          </cell>
          <cell r="L1078" t="str">
            <v>18.13</v>
          </cell>
        </row>
        <row r="1079">
          <cell r="B1079" t="str">
            <v>18.14</v>
          </cell>
          <cell r="C1079" t="str">
            <v>ESMALTE SOBRE PERGOLAS METALICAS</v>
          </cell>
          <cell r="D1079" t="str">
            <v>ML</v>
          </cell>
          <cell r="E1079">
            <v>0</v>
          </cell>
          <cell r="F1079">
            <v>7522.6</v>
          </cell>
          <cell r="G1079">
            <v>6284.22</v>
          </cell>
          <cell r="H1079">
            <v>188.5266</v>
          </cell>
          <cell r="I1079">
            <v>13995</v>
          </cell>
          <cell r="J1079">
            <v>0</v>
          </cell>
          <cell r="K1079" t="str">
            <v>'[APUS2.xls]</v>
          </cell>
          <cell r="L1079" t="str">
            <v>18.14</v>
          </cell>
        </row>
        <row r="1080">
          <cell r="B1080" t="str">
            <v>18.16</v>
          </cell>
          <cell r="C1080" t="str">
            <v>Esmalte sobre rejas</v>
          </cell>
          <cell r="D1080" t="str">
            <v>M2</v>
          </cell>
          <cell r="E1080">
            <v>0</v>
          </cell>
          <cell r="F1080">
            <v>4745.5600000000004</v>
          </cell>
          <cell r="G1080">
            <v>21423.48</v>
          </cell>
          <cell r="H1080">
            <v>642.70439999999996</v>
          </cell>
          <cell r="I1080">
            <v>26812</v>
          </cell>
          <cell r="J1080">
            <v>0</v>
          </cell>
          <cell r="K1080" t="str">
            <v>'[APUS2.xls]</v>
          </cell>
          <cell r="L1080" t="str">
            <v>18.16</v>
          </cell>
        </row>
        <row r="1081">
          <cell r="B1081" t="str">
            <v>18.17</v>
          </cell>
          <cell r="C1081" t="str">
            <v>Esmalte sobre pasamanos 2"</v>
          </cell>
          <cell r="D1081" t="str">
            <v>ML</v>
          </cell>
          <cell r="E1081">
            <v>0</v>
          </cell>
          <cell r="F1081">
            <v>1105.48</v>
          </cell>
          <cell r="G1081">
            <v>6653.88</v>
          </cell>
          <cell r="H1081">
            <v>199.6164</v>
          </cell>
          <cell r="I1081">
            <v>7959</v>
          </cell>
          <cell r="J1081">
            <v>0</v>
          </cell>
          <cell r="K1081" t="str">
            <v>'[APUS2.xls]</v>
          </cell>
          <cell r="L1081" t="str">
            <v>18.17</v>
          </cell>
        </row>
        <row r="1082">
          <cell r="B1082" t="str">
            <v>18.18</v>
          </cell>
          <cell r="C1082" t="str">
            <v>Esmalte sobre pasamanos 4"</v>
          </cell>
          <cell r="D1082" t="str">
            <v>ML</v>
          </cell>
          <cell r="E1082">
            <v>0</v>
          </cell>
          <cell r="F1082">
            <v>1564.1399999999999</v>
          </cell>
          <cell r="G1082">
            <v>6897.32</v>
          </cell>
          <cell r="H1082">
            <v>206.91959999999997</v>
          </cell>
          <cell r="I1082">
            <v>8668</v>
          </cell>
          <cell r="J1082">
            <v>0</v>
          </cell>
          <cell r="K1082" t="str">
            <v>'[APUS2.xls]</v>
          </cell>
          <cell r="L1082" t="str">
            <v>18.18</v>
          </cell>
        </row>
        <row r="1083">
          <cell r="B1083" t="str">
            <v>18.19</v>
          </cell>
          <cell r="C1083" t="str">
            <v>Esmalte sobre escalera de gato</v>
          </cell>
          <cell r="D1083" t="str">
            <v>ML</v>
          </cell>
          <cell r="E1083">
            <v>0</v>
          </cell>
          <cell r="F1083">
            <v>2140.7799999999997</v>
          </cell>
          <cell r="G1083">
            <v>8317.35</v>
          </cell>
          <cell r="H1083">
            <v>249.5205</v>
          </cell>
          <cell r="I1083">
            <v>10708</v>
          </cell>
          <cell r="J1083">
            <v>0</v>
          </cell>
          <cell r="K1083" t="str">
            <v>'[APUS2.xls]</v>
          </cell>
          <cell r="L1083" t="str">
            <v>18.19</v>
          </cell>
        </row>
        <row r="1084">
          <cell r="B1084" t="str">
            <v>18.20</v>
          </cell>
          <cell r="C1084" t="str">
            <v>Pintura electrostática sobre flanches metálicos</v>
          </cell>
          <cell r="D1084" t="str">
            <v>ML</v>
          </cell>
          <cell r="E1084">
            <v>0</v>
          </cell>
          <cell r="F1084">
            <v>1564.1399999999999</v>
          </cell>
          <cell r="G1084">
            <v>7204.84</v>
          </cell>
          <cell r="H1084">
            <v>216.14519999999999</v>
          </cell>
          <cell r="I1084">
            <v>8985</v>
          </cell>
          <cell r="J1084">
            <v>0</v>
          </cell>
          <cell r="K1084" t="str">
            <v>'[APUS2.xls]</v>
          </cell>
          <cell r="L1084" t="str">
            <v>18.20</v>
          </cell>
        </row>
        <row r="1085">
          <cell r="B1085" t="str">
            <v>18.21</v>
          </cell>
          <cell r="C1085" t="str">
            <v>Pintura estructura metálica soporte cubierta (Proyección hztal.)</v>
          </cell>
          <cell r="D1085" t="str">
            <v>M2</v>
          </cell>
          <cell r="E1085">
            <v>0</v>
          </cell>
          <cell r="F1085">
            <v>4745.5600000000004</v>
          </cell>
          <cell r="G1085">
            <v>5236.8500000000004</v>
          </cell>
          <cell r="H1085">
            <v>157.10550000000001</v>
          </cell>
          <cell r="I1085">
            <v>10140</v>
          </cell>
          <cell r="J1085">
            <v>0</v>
          </cell>
          <cell r="K1085" t="str">
            <v>'[APUS2.xls]</v>
          </cell>
          <cell r="L1085" t="str">
            <v>18.21</v>
          </cell>
        </row>
        <row r="1086">
          <cell r="B1086" t="str">
            <v>18.22</v>
          </cell>
          <cell r="C1086" t="str">
            <v>Pintura escalera caracol</v>
          </cell>
          <cell r="D1086" t="str">
            <v>UN</v>
          </cell>
          <cell r="E1086">
            <v>0</v>
          </cell>
          <cell r="F1086">
            <v>171158</v>
          </cell>
          <cell r="G1086">
            <v>113116</v>
          </cell>
          <cell r="H1086">
            <v>3393.48</v>
          </cell>
          <cell r="I1086">
            <v>287667</v>
          </cell>
          <cell r="J1086">
            <v>0</v>
          </cell>
          <cell r="K1086" t="str">
            <v>'[APUS2.xls]</v>
          </cell>
          <cell r="L1086" t="str">
            <v>18.22</v>
          </cell>
        </row>
        <row r="1087">
          <cell r="B1087" t="str">
            <v>18.23</v>
          </cell>
          <cell r="C1087" t="str">
            <v>PINTURA PLASTICA BA¥OS</v>
          </cell>
          <cell r="D1087" t="str">
            <v>M2</v>
          </cell>
          <cell r="E1087">
            <v>250</v>
          </cell>
          <cell r="F1087">
            <v>15758.6</v>
          </cell>
          <cell r="G1087">
            <v>4713.17</v>
          </cell>
          <cell r="H1087">
            <v>176.14509999999996</v>
          </cell>
          <cell r="I1087">
            <v>20648</v>
          </cell>
          <cell r="J1087">
            <v>5162000</v>
          </cell>
          <cell r="K1087" t="str">
            <v>'[APUS2.xls]</v>
          </cell>
          <cell r="L1087" t="str">
            <v>18.23</v>
          </cell>
        </row>
        <row r="1088">
          <cell r="B1088" t="str">
            <v>18.24</v>
          </cell>
          <cell r="C1088" t="str">
            <v>Hoja entamborada de 0,60</v>
          </cell>
          <cell r="D1088" t="str">
            <v>M2</v>
          </cell>
          <cell r="E1088">
            <v>2</v>
          </cell>
          <cell r="F1088">
            <v>4356.38</v>
          </cell>
          <cell r="G1088">
            <v>9122.26</v>
          </cell>
          <cell r="H1088">
            <v>273.6678</v>
          </cell>
          <cell r="I1088">
            <v>13752</v>
          </cell>
          <cell r="J1088">
            <v>27504</v>
          </cell>
          <cell r="K1088" t="str">
            <v>'[APUS2.xls]</v>
          </cell>
          <cell r="L1088" t="str">
            <v>18.24</v>
          </cell>
        </row>
        <row r="1089">
          <cell r="B1089" t="str">
            <v>18.25</v>
          </cell>
          <cell r="C1089" t="str">
            <v>Poliuretano sobre tarima auditorio</v>
          </cell>
          <cell r="D1089" t="str">
            <v>M2</v>
          </cell>
          <cell r="E1089">
            <v>31.5</v>
          </cell>
          <cell r="F1089">
            <v>4172.5200000000004</v>
          </cell>
          <cell r="G1089">
            <v>9122.26</v>
          </cell>
          <cell r="H1089">
            <v>273.6678</v>
          </cell>
          <cell r="I1089">
            <v>13568</v>
          </cell>
          <cell r="J1089">
            <v>427392</v>
          </cell>
          <cell r="K1089" t="str">
            <v>'[APUS2.xls]</v>
          </cell>
          <cell r="L1089" t="str">
            <v>18.25</v>
          </cell>
        </row>
        <row r="1090">
          <cell r="C1090" t="str">
            <v>TOTAL CAPITULO</v>
          </cell>
          <cell r="E1090">
            <v>0</v>
          </cell>
          <cell r="J1090">
            <v>0</v>
          </cell>
        </row>
        <row r="1091">
          <cell r="B1091" t="str">
            <v>19.0</v>
          </cell>
          <cell r="C1091" t="str">
            <v>CERRADURAS Y VIDRIOS</v>
          </cell>
          <cell r="E1091">
            <v>0</v>
          </cell>
          <cell r="J1091">
            <v>0</v>
          </cell>
        </row>
        <row r="1092">
          <cell r="B1092" t="str">
            <v>19.1</v>
          </cell>
          <cell r="C1092" t="str">
            <v>Espejo vidrional claro 3mmm instalado</v>
          </cell>
          <cell r="D1092" t="str">
            <v>M2</v>
          </cell>
          <cell r="E1092">
            <v>0</v>
          </cell>
          <cell r="F1092">
            <v>24371.599999999999</v>
          </cell>
          <cell r="G1092">
            <v>1529</v>
          </cell>
          <cell r="H1092">
            <v>45.87</v>
          </cell>
          <cell r="I1092">
            <v>25946</v>
          </cell>
          <cell r="J1092">
            <v>0</v>
          </cell>
          <cell r="K1092" t="str">
            <v>'[APUS2.xls]</v>
          </cell>
          <cell r="L1092" t="str">
            <v>19.1</v>
          </cell>
        </row>
        <row r="1093">
          <cell r="B1093" t="str">
            <v>19.2</v>
          </cell>
          <cell r="C1093" t="str">
            <v>Cerradura Ba±os y depositos</v>
          </cell>
          <cell r="D1093" t="str">
            <v>Un</v>
          </cell>
          <cell r="E1093">
            <v>0</v>
          </cell>
          <cell r="F1093">
            <v>19720</v>
          </cell>
          <cell r="G1093">
            <v>5655.8</v>
          </cell>
          <cell r="H1093">
            <v>169.67400000000001</v>
          </cell>
          <cell r="I1093">
            <v>25545</v>
          </cell>
          <cell r="J1093">
            <v>0</v>
          </cell>
          <cell r="K1093" t="str">
            <v>'[APUS2.xls]</v>
          </cell>
          <cell r="L1093" t="str">
            <v>19.2</v>
          </cell>
        </row>
        <row r="1094">
          <cell r="B1094" t="str">
            <v>19.3</v>
          </cell>
          <cell r="C1094" t="str">
            <v>Cerradura Aulas</v>
          </cell>
          <cell r="D1094" t="str">
            <v>Un</v>
          </cell>
          <cell r="E1094">
            <v>0</v>
          </cell>
          <cell r="F1094">
            <v>33129.599999999999</v>
          </cell>
          <cell r="G1094">
            <v>5655.8</v>
          </cell>
          <cell r="H1094">
            <v>169.67400000000001</v>
          </cell>
          <cell r="I1094">
            <v>38955</v>
          </cell>
          <cell r="J1094">
            <v>0</v>
          </cell>
          <cell r="K1094" t="str">
            <v>'[APUS2.xls]</v>
          </cell>
          <cell r="L1094" t="str">
            <v>19.3</v>
          </cell>
        </row>
        <row r="1095">
          <cell r="B1095" t="str">
            <v>19.4</v>
          </cell>
          <cell r="C1095" t="str">
            <v>Cerradura Oficinas</v>
          </cell>
          <cell r="D1095" t="str">
            <v>Un</v>
          </cell>
          <cell r="E1095">
            <v>0</v>
          </cell>
          <cell r="F1095">
            <v>33129.599999999999</v>
          </cell>
          <cell r="G1095">
            <v>5655.8</v>
          </cell>
          <cell r="H1095">
            <v>169.67400000000001</v>
          </cell>
          <cell r="I1095">
            <v>38955</v>
          </cell>
          <cell r="J1095">
            <v>0</v>
          </cell>
          <cell r="K1095" t="str">
            <v>'[APUS2.xls]</v>
          </cell>
          <cell r="L1095" t="str">
            <v>19.4</v>
          </cell>
        </row>
        <row r="1096">
          <cell r="B1096" t="str">
            <v>19.5</v>
          </cell>
          <cell r="C1096" t="str">
            <v>Cerradura Entrada principal</v>
          </cell>
          <cell r="D1096" t="str">
            <v>Un</v>
          </cell>
          <cell r="E1096">
            <v>1</v>
          </cell>
          <cell r="F1096">
            <v>92289.600000000006</v>
          </cell>
          <cell r="G1096">
            <v>5655.8</v>
          </cell>
          <cell r="H1096">
            <v>169.67400000000001</v>
          </cell>
          <cell r="I1096">
            <v>98115</v>
          </cell>
          <cell r="J1096">
            <v>98115</v>
          </cell>
          <cell r="K1096" t="str">
            <v>'[APUS2.xls]</v>
          </cell>
          <cell r="L1096" t="str">
            <v>19.5</v>
          </cell>
        </row>
        <row r="1097">
          <cell r="B1097" t="str">
            <v>19.6</v>
          </cell>
          <cell r="C1097" t="str">
            <v>CERRADURAS PARA AULAS TIPO INAFER SCHLAGE TULIP WOOD DE PASO CON ESCUDO DE ALUMINIO MAS CILINDRO DE SEGURIDAD</v>
          </cell>
          <cell r="D1097" t="str">
            <v>UND</v>
          </cell>
          <cell r="E1097">
            <v>112</v>
          </cell>
          <cell r="F1097">
            <v>86628</v>
          </cell>
          <cell r="G1097">
            <v>5655.8</v>
          </cell>
          <cell r="H1097">
            <v>336.37400000000002</v>
          </cell>
          <cell r="I1097">
            <v>92620</v>
          </cell>
          <cell r="J1097">
            <v>10373440</v>
          </cell>
          <cell r="K1097" t="str">
            <v>'[APUS2.xls]</v>
          </cell>
          <cell r="L1097" t="str">
            <v>19.6</v>
          </cell>
        </row>
        <row r="1098">
          <cell r="B1098" t="str">
            <v>19.7</v>
          </cell>
          <cell r="C1098" t="str">
            <v xml:space="preserve">CERRADURAS PUERTAS DOBLES TIPO INAFER SCHLAGE TULIP WOOD DE PASO CON ESCUDO DE ALUMINIO, CILINDRO DE SEGUR. Y DOBLE FALLEBA </v>
          </cell>
          <cell r="D1098" t="str">
            <v>UND</v>
          </cell>
          <cell r="E1098">
            <v>0</v>
          </cell>
          <cell r="F1098">
            <v>83093</v>
          </cell>
          <cell r="G1098">
            <v>7069.75</v>
          </cell>
          <cell r="H1098">
            <v>420.47249999999997</v>
          </cell>
          <cell r="I1098">
            <v>90583</v>
          </cell>
          <cell r="J1098">
            <v>0</v>
          </cell>
          <cell r="K1098" t="str">
            <v>'[APUS2.xls]</v>
          </cell>
          <cell r="L1098" t="str">
            <v>19.7</v>
          </cell>
        </row>
        <row r="1099">
          <cell r="B1099" t="str">
            <v>19.8</v>
          </cell>
          <cell r="C1099" t="str">
            <v>CERRADURAS PUERTAS ENTAMBORADAS SCHLAGE TULIP WOOD DE PASO CON ESCUDO DE ALUMINIO MAS CILINDRO DE SEGURIDAD</v>
          </cell>
          <cell r="D1099" t="str">
            <v>UND</v>
          </cell>
          <cell r="E1099">
            <v>0</v>
          </cell>
          <cell r="F1099">
            <v>70248</v>
          </cell>
          <cell r="G1099">
            <v>7069.75</v>
          </cell>
          <cell r="H1099">
            <v>420.47249999999997</v>
          </cell>
          <cell r="I1099">
            <v>77738</v>
          </cell>
          <cell r="J1099">
            <v>0</v>
          </cell>
          <cell r="K1099" t="str">
            <v>'[APUS2.xls]</v>
          </cell>
          <cell r="L1099" t="str">
            <v>19.8</v>
          </cell>
        </row>
        <row r="1100">
          <cell r="B1100" t="str">
            <v>19.9</v>
          </cell>
          <cell r="C1100" t="str">
            <v>CERRADURAS BAÑOS PRIVADOS INAFER SCHLAGE TULIP WOOD CON  ESCUDO DE ALUMINIO</v>
          </cell>
          <cell r="D1100" t="str">
            <v>UND</v>
          </cell>
          <cell r="E1100">
            <v>0</v>
          </cell>
          <cell r="F1100">
            <v>16801</v>
          </cell>
          <cell r="G1100">
            <v>9426.33</v>
          </cell>
          <cell r="H1100">
            <v>560.61989999999992</v>
          </cell>
          <cell r="I1100">
            <v>26788</v>
          </cell>
          <cell r="J1100">
            <v>0</v>
          </cell>
          <cell r="K1100" t="str">
            <v>'[APUS2.xls]</v>
          </cell>
          <cell r="L1100" t="str">
            <v>19.9</v>
          </cell>
        </row>
        <row r="1101">
          <cell r="B1101" t="str">
            <v>19.10</v>
          </cell>
          <cell r="C1101" t="str">
            <v>CERRADURAS DEPOSITOS INAFER SCHLAGE TIPO CANDADO REF. C-999</v>
          </cell>
          <cell r="D1101" t="str">
            <v>UND</v>
          </cell>
          <cell r="E1101">
            <v>0</v>
          </cell>
          <cell r="F1101">
            <v>37231</v>
          </cell>
          <cell r="G1101">
            <v>9426.33</v>
          </cell>
          <cell r="H1101">
            <v>560.61989999999992</v>
          </cell>
          <cell r="I1101">
            <v>47218</v>
          </cell>
          <cell r="J1101">
            <v>0</v>
          </cell>
          <cell r="K1101" t="str">
            <v>'[APUS2.xls]</v>
          </cell>
          <cell r="L1101" t="str">
            <v>19.10</v>
          </cell>
        </row>
        <row r="1102">
          <cell r="B1102" t="str">
            <v>19.11</v>
          </cell>
          <cell r="C1102" t="str">
            <v xml:space="preserve">BRAZOS HIDRAULICOS TIPO YALE REF. 2003 </v>
          </cell>
          <cell r="D1102" t="str">
            <v>UND</v>
          </cell>
          <cell r="E1102">
            <v>14</v>
          </cell>
          <cell r="F1102">
            <v>123928</v>
          </cell>
          <cell r="G1102">
            <v>5655.8</v>
          </cell>
          <cell r="H1102">
            <v>336.37400000000002</v>
          </cell>
          <cell r="I1102">
            <v>129920</v>
          </cell>
          <cell r="J1102">
            <v>1818880</v>
          </cell>
          <cell r="K1102" t="str">
            <v>'[APUS2.xls]</v>
          </cell>
          <cell r="L1102" t="str">
            <v>19.11</v>
          </cell>
        </row>
        <row r="1103">
          <cell r="B1103" t="str">
            <v>19.12</v>
          </cell>
          <cell r="C1103" t="str">
            <v>Topes</v>
          </cell>
          <cell r="D1103" t="str">
            <v>UN</v>
          </cell>
          <cell r="E1103">
            <v>0</v>
          </cell>
          <cell r="F1103">
            <v>3364</v>
          </cell>
          <cell r="G1103">
            <v>2324.6799999999998</v>
          </cell>
          <cell r="H1103">
            <v>69.740399999999994</v>
          </cell>
          <cell r="I1103">
            <v>5758</v>
          </cell>
          <cell r="J1103">
            <v>0</v>
          </cell>
          <cell r="K1103" t="str">
            <v>'[APUS2.xls]</v>
          </cell>
          <cell r="L1103" t="str">
            <v>19.12</v>
          </cell>
        </row>
        <row r="1104">
          <cell r="B1104" t="str">
            <v>19.13</v>
          </cell>
          <cell r="C1104" t="str">
            <v>Fallebas cromadas</v>
          </cell>
          <cell r="D1104" t="str">
            <v>UN</v>
          </cell>
          <cell r="E1104">
            <v>0</v>
          </cell>
          <cell r="F1104">
            <v>8120</v>
          </cell>
          <cell r="G1104">
            <v>2262.3200000000002</v>
          </cell>
          <cell r="H1104">
            <v>67.869600000000005</v>
          </cell>
          <cell r="I1104">
            <v>10450</v>
          </cell>
          <cell r="J1104">
            <v>0</v>
          </cell>
          <cell r="K1104" t="str">
            <v>'[APUS2.xls]</v>
          </cell>
          <cell r="L1104" t="str">
            <v>19.13</v>
          </cell>
        </row>
        <row r="1105">
          <cell r="B1105" t="str">
            <v>19.14</v>
          </cell>
          <cell r="C1105" t="str">
            <v>PARA PIVOTANTES Y CORREDER</v>
          </cell>
          <cell r="D1105" t="str">
            <v>UN</v>
          </cell>
          <cell r="E1105">
            <v>0</v>
          </cell>
          <cell r="F1105">
            <v>123928</v>
          </cell>
          <cell r="G1105">
            <v>4713.17</v>
          </cell>
          <cell r="H1105">
            <v>280.31509999999997</v>
          </cell>
          <cell r="I1105">
            <v>128921</v>
          </cell>
          <cell r="J1105">
            <v>0</v>
          </cell>
          <cell r="K1105" t="str">
            <v>'[APUS2.xls]</v>
          </cell>
          <cell r="L1105" t="str">
            <v>19.14</v>
          </cell>
        </row>
        <row r="1106">
          <cell r="C1106" t="str">
            <v>TOTAL CAPITULO</v>
          </cell>
          <cell r="E1106">
            <v>0</v>
          </cell>
          <cell r="J1106">
            <v>0</v>
          </cell>
        </row>
        <row r="1107">
          <cell r="B1107" t="str">
            <v>20.0</v>
          </cell>
          <cell r="C1107" t="str">
            <v>OBRAS EXTERIORES</v>
          </cell>
          <cell r="E1107">
            <v>0</v>
          </cell>
          <cell r="J1107">
            <v>0</v>
          </cell>
        </row>
        <row r="1108">
          <cell r="B1108" t="str">
            <v>20.1</v>
          </cell>
          <cell r="C1108" t="str">
            <v>Excavaci¾n y retiro a mßquina material com·n</v>
          </cell>
          <cell r="D1108" t="str">
            <v>M3</v>
          </cell>
          <cell r="E1108">
            <v>8570</v>
          </cell>
          <cell r="F1108">
            <v>0</v>
          </cell>
          <cell r="G1108">
            <v>220</v>
          </cell>
          <cell r="H1108">
            <v>13006.6</v>
          </cell>
          <cell r="I1108">
            <v>13227</v>
          </cell>
          <cell r="J1108">
            <v>113355390</v>
          </cell>
          <cell r="K1108" t="str">
            <v>'[APUS2.xls]</v>
          </cell>
          <cell r="L1108" t="str">
            <v>20.1</v>
          </cell>
        </row>
        <row r="1109">
          <cell r="B1109" t="str">
            <v>20.2</v>
          </cell>
          <cell r="C1109" t="str">
            <v>Relleno recebo compactado a mßquina</v>
          </cell>
          <cell r="D1109" t="str">
            <v>M3</v>
          </cell>
          <cell r="E1109">
            <v>0</v>
          </cell>
          <cell r="F1109">
            <v>21866</v>
          </cell>
          <cell r="G1109">
            <v>629.91</v>
          </cell>
          <cell r="H1109">
            <v>4083.0672999999997</v>
          </cell>
          <cell r="I1109">
            <v>26579</v>
          </cell>
          <cell r="J1109">
            <v>0</v>
          </cell>
          <cell r="K1109" t="str">
            <v>'[APUS2.xls]</v>
          </cell>
          <cell r="L1109" t="str">
            <v>20.2</v>
          </cell>
        </row>
        <row r="1110">
          <cell r="B1110" t="str">
            <v>20.3</v>
          </cell>
          <cell r="C1110" t="str">
            <v>Cancha m·ltiple concreto</v>
          </cell>
          <cell r="D1110" t="str">
            <v>Un</v>
          </cell>
          <cell r="E1110">
            <v>0</v>
          </cell>
          <cell r="F1110">
            <v>45395445.799999997</v>
          </cell>
          <cell r="G1110">
            <v>3289545.24</v>
          </cell>
          <cell r="H1110">
            <v>5409796.3572000004</v>
          </cell>
          <cell r="I1110">
            <v>54094787</v>
          </cell>
          <cell r="J1110">
            <v>0</v>
          </cell>
          <cell r="K1110" t="str">
            <v>'[APUS2.xls]</v>
          </cell>
          <cell r="L1110" t="str">
            <v>20.3</v>
          </cell>
        </row>
        <row r="1111">
          <cell r="B1111" t="str">
            <v>20.4</v>
          </cell>
          <cell r="C1111" t="str">
            <v>Empradizaci¾n</v>
          </cell>
          <cell r="D1111" t="str">
            <v>M2</v>
          </cell>
          <cell r="E1111">
            <v>2500</v>
          </cell>
          <cell r="F1111">
            <v>3542.2</v>
          </cell>
          <cell r="G1111">
            <v>279.58999999999997</v>
          </cell>
          <cell r="H1111">
            <v>8.3876999999999988</v>
          </cell>
          <cell r="I1111">
            <v>3830</v>
          </cell>
          <cell r="J1111">
            <v>9575000</v>
          </cell>
          <cell r="K1111" t="str">
            <v>'[APUS2.xls]</v>
          </cell>
          <cell r="L1111" t="str">
            <v>20.4</v>
          </cell>
        </row>
        <row r="1112">
          <cell r="B1112" t="str">
            <v>20.5</v>
          </cell>
          <cell r="C1112" t="str">
            <v>Arboles</v>
          </cell>
          <cell r="D1112" t="str">
            <v>Un</v>
          </cell>
          <cell r="E1112">
            <v>0</v>
          </cell>
          <cell r="F1112">
            <v>14599.03</v>
          </cell>
          <cell r="G1112">
            <v>22000</v>
          </cell>
          <cell r="H1112">
            <v>660</v>
          </cell>
          <cell r="I1112">
            <v>37259</v>
          </cell>
          <cell r="J1112">
            <v>0</v>
          </cell>
          <cell r="K1112" t="str">
            <v>'[APUS2.xls]</v>
          </cell>
          <cell r="L1112" t="str">
            <v>20.5</v>
          </cell>
        </row>
        <row r="1113">
          <cell r="B1113" t="str">
            <v>20.6</v>
          </cell>
          <cell r="C1113" t="str">
            <v>Ca±uela perimetral  en concreto y ladrillo para canchas</v>
          </cell>
          <cell r="D1113" t="str">
            <v>Ml</v>
          </cell>
          <cell r="E1113">
            <v>0</v>
          </cell>
          <cell r="F1113">
            <v>13399.54</v>
          </cell>
          <cell r="G1113">
            <v>7625</v>
          </cell>
          <cell r="H1113">
            <v>228.75</v>
          </cell>
          <cell r="I1113">
            <v>21253</v>
          </cell>
          <cell r="J1113">
            <v>0</v>
          </cell>
          <cell r="K1113" t="str">
            <v>'[APUS2.xls]</v>
          </cell>
          <cell r="L1113" t="str">
            <v>20.6</v>
          </cell>
        </row>
        <row r="1114">
          <cell r="B1114" t="str">
            <v>20.7</v>
          </cell>
          <cell r="C1114" t="str">
            <v>Excavacion manual  incluye transporte</v>
          </cell>
          <cell r="D1114" t="str">
            <v>M3</v>
          </cell>
          <cell r="E1114">
            <v>0</v>
          </cell>
          <cell r="F1114">
            <v>0</v>
          </cell>
          <cell r="G1114">
            <v>5889.65</v>
          </cell>
          <cell r="H1114">
            <v>7014.4895000000006</v>
          </cell>
          <cell r="I1114">
            <v>12904</v>
          </cell>
          <cell r="J1114">
            <v>0</v>
          </cell>
          <cell r="K1114" t="str">
            <v>'[APUS2.xls]</v>
          </cell>
          <cell r="L1114" t="str">
            <v>20.7</v>
          </cell>
        </row>
        <row r="1115">
          <cell r="B1115" t="str">
            <v>20.8</v>
          </cell>
          <cell r="C1115" t="str">
            <v>Adoquin en ladrillo</v>
          </cell>
          <cell r="D1115" t="str">
            <v>M2</v>
          </cell>
          <cell r="E1115">
            <v>0</v>
          </cell>
          <cell r="F1115">
            <v>19975.2</v>
          </cell>
          <cell r="G1115">
            <v>9261</v>
          </cell>
          <cell r="H1115">
            <v>277.83</v>
          </cell>
          <cell r="I1115">
            <v>29514</v>
          </cell>
          <cell r="J1115">
            <v>0</v>
          </cell>
          <cell r="K1115" t="str">
            <v>'[APUS2.xls]</v>
          </cell>
          <cell r="L1115" t="str">
            <v>20.8</v>
          </cell>
        </row>
        <row r="1116">
          <cell r="B1116" t="str">
            <v>20.9</v>
          </cell>
          <cell r="C1116" t="str">
            <v>Confinamiento adoquin</v>
          </cell>
          <cell r="D1116" t="str">
            <v>Ml</v>
          </cell>
          <cell r="E1116">
            <v>0</v>
          </cell>
          <cell r="F1116">
            <v>4847.49</v>
          </cell>
          <cell r="G1116">
            <v>1923.62</v>
          </cell>
          <cell r="H1116">
            <v>57.708599999999997</v>
          </cell>
          <cell r="I1116">
            <v>6829</v>
          </cell>
          <cell r="J1116">
            <v>0</v>
          </cell>
          <cell r="K1116" t="str">
            <v>'[APUS2.xls]</v>
          </cell>
          <cell r="L1116" t="str">
            <v>20.9</v>
          </cell>
        </row>
        <row r="1117">
          <cell r="B1117" t="str">
            <v>20.10</v>
          </cell>
          <cell r="C1117" t="str">
            <v>Arena  para adoquin</v>
          </cell>
          <cell r="D1117" t="str">
            <v>M3</v>
          </cell>
          <cell r="E1117">
            <v>0</v>
          </cell>
          <cell r="F1117">
            <v>30450</v>
          </cell>
          <cell r="G1117">
            <v>0</v>
          </cell>
          <cell r="H1117">
            <v>0</v>
          </cell>
          <cell r="I1117">
            <v>30450</v>
          </cell>
          <cell r="J1117">
            <v>0</v>
          </cell>
          <cell r="K1117" t="str">
            <v>'[APUS2.xls]</v>
          </cell>
          <cell r="L1117" t="str">
            <v>20.10</v>
          </cell>
        </row>
        <row r="1118">
          <cell r="B1118" t="str">
            <v>20.11</v>
          </cell>
          <cell r="C1118" t="str">
            <v>Tablon de gres  30 x 30 circulaciones  y terrazas</v>
          </cell>
          <cell r="D1118" t="str">
            <v>M2</v>
          </cell>
          <cell r="E1118">
            <v>0</v>
          </cell>
          <cell r="F1118">
            <v>20722.400000000001</v>
          </cell>
          <cell r="G1118">
            <v>1118.3499999999999</v>
          </cell>
          <cell r="H1118">
            <v>33.5505</v>
          </cell>
          <cell r="I1118">
            <v>21874</v>
          </cell>
          <cell r="J1118">
            <v>0</v>
          </cell>
          <cell r="K1118" t="str">
            <v>'[APUS2.xls]</v>
          </cell>
          <cell r="L1118" t="str">
            <v>20.11</v>
          </cell>
        </row>
        <row r="1119">
          <cell r="B1119" t="str">
            <v>20.12</v>
          </cell>
          <cell r="C1119" t="str">
            <v>Prefabricado plaquetas puente  peatonal</v>
          </cell>
          <cell r="D1119" t="str">
            <v>M2</v>
          </cell>
          <cell r="E1119">
            <v>0</v>
          </cell>
          <cell r="F1119">
            <v>29409.890000000003</v>
          </cell>
          <cell r="G1119">
            <v>2600.3000000000002</v>
          </cell>
          <cell r="H1119">
            <v>78.009</v>
          </cell>
          <cell r="I1119">
            <v>32088</v>
          </cell>
          <cell r="J1119">
            <v>0</v>
          </cell>
          <cell r="K1119" t="str">
            <v>'[APUS2.xls]</v>
          </cell>
          <cell r="L1119" t="str">
            <v>20.12</v>
          </cell>
        </row>
        <row r="1120">
          <cell r="B1120" t="str">
            <v>20.13</v>
          </cell>
          <cell r="C1120" t="str">
            <v>Anden en concreto</v>
          </cell>
          <cell r="D1120" t="str">
            <v>M2</v>
          </cell>
          <cell r="E1120">
            <v>0</v>
          </cell>
          <cell r="F1120">
            <v>28928.02</v>
          </cell>
          <cell r="G1120">
            <v>2795.87</v>
          </cell>
          <cell r="H1120">
            <v>83.876099999999994</v>
          </cell>
          <cell r="I1120">
            <v>31808</v>
          </cell>
          <cell r="J1120">
            <v>0</v>
          </cell>
          <cell r="K1120" t="str">
            <v>'[APUS2.xls]</v>
          </cell>
          <cell r="L1120" t="str">
            <v>20.13</v>
          </cell>
        </row>
        <row r="1121">
          <cell r="B1121" t="str">
            <v>20.14</v>
          </cell>
          <cell r="C1121" t="str">
            <v>Gradas  exteriores en concreto  para plazoletas</v>
          </cell>
          <cell r="D1121" t="str">
            <v>Ml</v>
          </cell>
          <cell r="E1121">
            <v>482</v>
          </cell>
          <cell r="F1121">
            <v>39081.81</v>
          </cell>
          <cell r="G1121">
            <v>3727.83</v>
          </cell>
          <cell r="H1121">
            <v>111.83489999999999</v>
          </cell>
          <cell r="I1121">
            <v>42921</v>
          </cell>
          <cell r="J1121">
            <v>20687922</v>
          </cell>
          <cell r="K1121" t="str">
            <v>'[APUS2.xls]</v>
          </cell>
          <cell r="L1121" t="str">
            <v>20.14</v>
          </cell>
        </row>
        <row r="1122">
          <cell r="B1122" t="str">
            <v>20.15</v>
          </cell>
          <cell r="C1122" t="str">
            <v>Rellenos en tierra para gradas</v>
          </cell>
          <cell r="D1122" t="str">
            <v>M3</v>
          </cell>
          <cell r="E1122">
            <v>5</v>
          </cell>
          <cell r="F1122">
            <v>3500</v>
          </cell>
          <cell r="G1122">
            <v>1177.93</v>
          </cell>
          <cell r="H1122">
            <v>5135.3379000000004</v>
          </cell>
          <cell r="I1122">
            <v>9813</v>
          </cell>
          <cell r="J1122">
            <v>49065</v>
          </cell>
          <cell r="K1122" t="str">
            <v>'[APUS2.xls]</v>
          </cell>
          <cell r="L1122" t="str">
            <v>20.15</v>
          </cell>
        </row>
        <row r="1123">
          <cell r="B1123" t="str">
            <v>20.16</v>
          </cell>
          <cell r="C1123" t="str">
            <v>Bordillo en ladrillo para plazoletas de juegos infantiles</v>
          </cell>
          <cell r="D1123" t="str">
            <v>Ml</v>
          </cell>
          <cell r="E1123">
            <v>15</v>
          </cell>
          <cell r="F1123">
            <v>9194.5400000000009</v>
          </cell>
          <cell r="G1123">
            <v>1963.22</v>
          </cell>
          <cell r="H1123">
            <v>58.896599999999999</v>
          </cell>
          <cell r="I1123">
            <v>11217</v>
          </cell>
          <cell r="J1123">
            <v>168255</v>
          </cell>
          <cell r="K1123" t="str">
            <v>'[APUS2.xls]</v>
          </cell>
          <cell r="L1123" t="str">
            <v>20.16</v>
          </cell>
        </row>
        <row r="1124">
          <cell r="B1124" t="str">
            <v>20.17</v>
          </cell>
          <cell r="C1124" t="str">
            <v>Hilada en ladrillo para anden</v>
          </cell>
          <cell r="D1124" t="str">
            <v>Ml</v>
          </cell>
          <cell r="E1124">
            <v>0</v>
          </cell>
          <cell r="F1124">
            <v>9194.5400000000009</v>
          </cell>
          <cell r="G1124">
            <v>1131.1600000000001</v>
          </cell>
          <cell r="H1124">
            <v>33.934800000000003</v>
          </cell>
          <cell r="I1124">
            <v>10360</v>
          </cell>
          <cell r="J1124">
            <v>0</v>
          </cell>
          <cell r="K1124" t="str">
            <v>'[APUS2.xls]</v>
          </cell>
          <cell r="L1124" t="str">
            <v>20.17</v>
          </cell>
        </row>
        <row r="1125">
          <cell r="B1125" t="str">
            <v>20.18</v>
          </cell>
          <cell r="C1125" t="str">
            <v>Sardineles</v>
          </cell>
          <cell r="D1125" t="str">
            <v>Ml</v>
          </cell>
          <cell r="E1125">
            <v>232</v>
          </cell>
          <cell r="F1125">
            <v>11618.730000000001</v>
          </cell>
          <cell r="G1125">
            <v>2795.87</v>
          </cell>
          <cell r="H1125">
            <v>83.876099999999994</v>
          </cell>
          <cell r="I1125">
            <v>14498</v>
          </cell>
          <cell r="J1125">
            <v>3363536</v>
          </cell>
          <cell r="K1125" t="str">
            <v>'[APUS2.xls]</v>
          </cell>
          <cell r="L1125" t="str">
            <v>20.18</v>
          </cell>
        </row>
        <row r="1126">
          <cell r="B1126" t="str">
            <v>20.19</v>
          </cell>
          <cell r="C1126" t="str">
            <v>Cerramiento en  malla ondulada con huecos de 0.8 x 0.8 mts, tubo horizontal  de .04 x .04 mts, angulo de 1"x 1"x 1/4", tubo metalico vertical 0.10 x .04 mts, angulo del marco de 2"x 2"x 1/8"</v>
          </cell>
          <cell r="D1126" t="str">
            <v>Ml</v>
          </cell>
          <cell r="E1126">
            <v>656</v>
          </cell>
          <cell r="F1126">
            <v>61687.5</v>
          </cell>
          <cell r="G1126">
            <v>26437.5</v>
          </cell>
          <cell r="I1126">
            <v>88125</v>
          </cell>
          <cell r="J1126">
            <v>57810000</v>
          </cell>
          <cell r="K1126" t="str">
            <v>'[APUS2.xls]</v>
          </cell>
          <cell r="L1126" t="str">
            <v>20.19</v>
          </cell>
        </row>
        <row r="1127">
          <cell r="B1127" t="str">
            <v>20.20</v>
          </cell>
          <cell r="C1127" t="str">
            <v>Pilote para cerramiento en concreto de 3000 PSI de  H= 1,80 mts  y diametro de 0.25 mts</v>
          </cell>
          <cell r="D1127" t="str">
            <v>ML</v>
          </cell>
          <cell r="E1127">
            <v>86</v>
          </cell>
          <cell r="F1127">
            <v>21866</v>
          </cell>
          <cell r="G1127">
            <v>29058.5</v>
          </cell>
          <cell r="H1127">
            <v>33371.754999999997</v>
          </cell>
          <cell r="I1127">
            <v>86512</v>
          </cell>
          <cell r="J1127">
            <v>7440032</v>
          </cell>
          <cell r="K1127" t="str">
            <v>'[APUS2.xls]</v>
          </cell>
          <cell r="L1127" t="str">
            <v>20.20</v>
          </cell>
        </row>
        <row r="1128">
          <cell r="B1128" t="str">
            <v>20.21</v>
          </cell>
          <cell r="C1128" t="str">
            <v>JARDINES ORNAMENTALES EN PATIOS INTERIORES</v>
          </cell>
          <cell r="D1128" t="str">
            <v>M2</v>
          </cell>
          <cell r="E1128">
            <v>180</v>
          </cell>
          <cell r="F1128">
            <v>3500</v>
          </cell>
          <cell r="G1128">
            <v>9686.17</v>
          </cell>
          <cell r="H1128">
            <v>11123.9151</v>
          </cell>
          <cell r="I1128">
            <v>24310</v>
          </cell>
          <cell r="J1128">
            <v>4375800</v>
          </cell>
          <cell r="K1128" t="str">
            <v>'[APUS2.xls]</v>
          </cell>
          <cell r="L1128" t="str">
            <v>20.21</v>
          </cell>
        </row>
        <row r="1129">
          <cell r="B1129" t="str">
            <v>20.22</v>
          </cell>
          <cell r="C1129" t="str">
            <v>SIEMBRA DE ARBOLES TIPO EUCALIPTO H: 3.0 MTS CON CERCO PROTECTOR</v>
          </cell>
          <cell r="D1129" t="str">
            <v>UND</v>
          </cell>
          <cell r="E1129">
            <v>0</v>
          </cell>
          <cell r="F1129">
            <v>15680</v>
          </cell>
          <cell r="G1129">
            <v>11623.4</v>
          </cell>
          <cell r="H1129">
            <v>13348.701999999999</v>
          </cell>
          <cell r="I1129">
            <v>40652</v>
          </cell>
          <cell r="J1129">
            <v>0</v>
          </cell>
          <cell r="K1129" t="str">
            <v>'[APUS2.xls]</v>
          </cell>
          <cell r="L1129" t="str">
            <v>20.22</v>
          </cell>
        </row>
        <row r="1130">
          <cell r="B1130" t="str">
            <v>20.23</v>
          </cell>
          <cell r="C1130" t="str">
            <v>CUARTO DE BASURAS DE 6 M2 SEGÚN DETALLE</v>
          </cell>
          <cell r="D1130" t="str">
            <v>UND</v>
          </cell>
          <cell r="E1130">
            <v>0</v>
          </cell>
          <cell r="F1130">
            <v>742162.48</v>
          </cell>
          <cell r="G1130">
            <v>28279</v>
          </cell>
          <cell r="H1130">
            <v>848.37</v>
          </cell>
          <cell r="I1130">
            <v>771290</v>
          </cell>
          <cell r="J1130">
            <v>0</v>
          </cell>
          <cell r="K1130" t="str">
            <v>'[APUS2.xls]</v>
          </cell>
          <cell r="L1130" t="str">
            <v>20.23</v>
          </cell>
        </row>
        <row r="1131">
          <cell r="B1131" t="str">
            <v>20.24</v>
          </cell>
          <cell r="C1131" t="str">
            <v xml:space="preserve">Rampa  peatonal en concreto </v>
          </cell>
          <cell r="D1131" t="str">
            <v>M2</v>
          </cell>
          <cell r="E1131">
            <v>0</v>
          </cell>
          <cell r="F1131">
            <v>30001.309999999998</v>
          </cell>
          <cell r="G1131">
            <v>10020.17</v>
          </cell>
          <cell r="H1131">
            <v>501.00850000000003</v>
          </cell>
          <cell r="I1131">
            <v>40522</v>
          </cell>
          <cell r="J1131">
            <v>0</v>
          </cell>
          <cell r="K1131" t="str">
            <v>'[APUS2.xls]</v>
          </cell>
          <cell r="L1131" t="str">
            <v>20.24</v>
          </cell>
        </row>
        <row r="1132">
          <cell r="B1132" t="str">
            <v>20.25</v>
          </cell>
          <cell r="C1132" t="str">
            <v>Banca en concreto y ladrillo tolete para grado 0</v>
          </cell>
          <cell r="D1132" t="str">
            <v>ML</v>
          </cell>
          <cell r="E1132">
            <v>0</v>
          </cell>
          <cell r="F1132">
            <v>46545.23</v>
          </cell>
          <cell r="G1132">
            <v>10020.17</v>
          </cell>
          <cell r="H1132">
            <v>501.00850000000003</v>
          </cell>
          <cell r="I1132">
            <v>57066</v>
          </cell>
          <cell r="J1132">
            <v>0</v>
          </cell>
          <cell r="K1132" t="str">
            <v>'[APUS2.xls]</v>
          </cell>
          <cell r="L1132" t="str">
            <v>20.25</v>
          </cell>
        </row>
        <row r="1133">
          <cell r="B1133" t="str">
            <v>20.26</v>
          </cell>
          <cell r="C1133" t="str">
            <v>Banca en cocreto y ladrillo tolete en corredores</v>
          </cell>
          <cell r="D1133" t="str">
            <v>UN</v>
          </cell>
          <cell r="E1133">
            <v>0</v>
          </cell>
          <cell r="F1133">
            <v>30189.23</v>
          </cell>
          <cell r="G1133">
            <v>10020.17</v>
          </cell>
          <cell r="H1133">
            <v>501.00850000000003</v>
          </cell>
          <cell r="I1133">
            <v>40710</v>
          </cell>
          <cell r="J1133">
            <v>0</v>
          </cell>
          <cell r="K1133" t="str">
            <v>'[APUS2.xls]</v>
          </cell>
          <cell r="L1133" t="str">
            <v>20.26</v>
          </cell>
        </row>
        <row r="1134">
          <cell r="B1134" t="str">
            <v>20.27</v>
          </cell>
          <cell r="C1134" t="str">
            <v>Adoquin de concreto</v>
          </cell>
          <cell r="D1134" t="str">
            <v>M2</v>
          </cell>
          <cell r="E1134">
            <v>0</v>
          </cell>
          <cell r="F1134">
            <v>22216.32</v>
          </cell>
          <cell r="G1134">
            <v>9271.7999999999993</v>
          </cell>
          <cell r="H1134">
            <v>463.59</v>
          </cell>
          <cell r="I1134">
            <v>31952</v>
          </cell>
          <cell r="J1134">
            <v>0</v>
          </cell>
          <cell r="K1134" t="str">
            <v>'[APUS2.xls]</v>
          </cell>
          <cell r="L1134" t="str">
            <v>20.27</v>
          </cell>
        </row>
        <row r="1135">
          <cell r="B1135" t="str">
            <v>20.28</v>
          </cell>
          <cell r="C1135" t="str">
            <v>Dilataciones para piso en ladrillo tolete a=6cm h=12,5 cm</v>
          </cell>
          <cell r="D1135" t="str">
            <v>ML</v>
          </cell>
          <cell r="E1135">
            <v>0</v>
          </cell>
          <cell r="F1135">
            <v>3900.62</v>
          </cell>
          <cell r="G1135">
            <v>4039.86</v>
          </cell>
          <cell r="H1135">
            <v>201.99300000000002</v>
          </cell>
          <cell r="I1135">
            <v>8142</v>
          </cell>
          <cell r="J1135">
            <v>0</v>
          </cell>
          <cell r="K1135" t="str">
            <v>'[APUS2.xls]</v>
          </cell>
          <cell r="L1135" t="str">
            <v>20.28</v>
          </cell>
        </row>
        <row r="1136">
          <cell r="B1136" t="str">
            <v>20.29</v>
          </cell>
          <cell r="C1136" t="str">
            <v>Dilataciones para piso en ladrillo tolete a=25cm h=12,5 cm</v>
          </cell>
          <cell r="D1136" t="str">
            <v>ML</v>
          </cell>
          <cell r="E1136">
            <v>0</v>
          </cell>
          <cell r="F1136">
            <v>6336.62</v>
          </cell>
          <cell r="G1136">
            <v>4039.86</v>
          </cell>
          <cell r="H1136">
            <v>201.99300000000002</v>
          </cell>
          <cell r="I1136">
            <v>10578</v>
          </cell>
          <cell r="J1136">
            <v>0</v>
          </cell>
          <cell r="K1136" t="str">
            <v>'[APUS2.xls]</v>
          </cell>
          <cell r="L1136" t="str">
            <v>20.29</v>
          </cell>
        </row>
        <row r="1137">
          <cell r="B1137" t="str">
            <v>20.30</v>
          </cell>
          <cell r="C1137" t="str">
            <v>Pavimento en concreto canchas deportivas</v>
          </cell>
          <cell r="D1137" t="str">
            <v>M2</v>
          </cell>
          <cell r="E1137">
            <v>0</v>
          </cell>
          <cell r="F1137" t="str">
            <v>[APUS2.xls]20.30'!$G$40</v>
          </cell>
          <cell r="G1137" t="str">
            <v>[APUS2.xls]20.30'!$G$60</v>
          </cell>
          <cell r="H1137" t="str">
            <v>'[APUS2.xls]20.30'!$G$50</v>
          </cell>
          <cell r="I1137" t="str">
            <v>'[APUS2.xls]20.30'!$G$65</v>
          </cell>
          <cell r="J1137">
            <v>0</v>
          </cell>
          <cell r="K1137" t="str">
            <v>'[APUS2.xls]</v>
          </cell>
          <cell r="L1137" t="str">
            <v>20.30</v>
          </cell>
        </row>
        <row r="1138">
          <cell r="B1138" t="str">
            <v>20.31</v>
          </cell>
          <cell r="C1138" t="str">
            <v>Gradas en ladrillo tolete a=0,25 m (Incluye base en concreto)</v>
          </cell>
          <cell r="D1138" t="str">
            <v>ML</v>
          </cell>
          <cell r="E1138">
            <v>0</v>
          </cell>
          <cell r="F1138">
            <v>6913.2100000000009</v>
          </cell>
          <cell r="G1138">
            <v>2827.9</v>
          </cell>
          <cell r="H1138">
            <v>141.39500000000001</v>
          </cell>
          <cell r="I1138">
            <v>9883</v>
          </cell>
          <cell r="J1138">
            <v>0</v>
          </cell>
          <cell r="K1138" t="str">
            <v>'[APUS2.xls]</v>
          </cell>
          <cell r="L1138" t="str">
            <v>20.31</v>
          </cell>
        </row>
        <row r="1139">
          <cell r="B1139" t="str">
            <v>20.32</v>
          </cell>
          <cell r="C1139" t="str">
            <v>Bordillo prefabricado en concreto 2500 psi h=0,30m a=0,15 m</v>
          </cell>
          <cell r="D1139" t="str">
            <v>ML</v>
          </cell>
          <cell r="E1139">
            <v>0</v>
          </cell>
          <cell r="F1139" t="str">
            <v>'[APUS2.xls]20.32'!$G$40</v>
          </cell>
          <cell r="G1139" t="str">
            <v>[APUS2.xls]20.32'!$G$60</v>
          </cell>
          <cell r="H1139" t="str">
            <v>'[APUS2.xls]20.32'!$G$50</v>
          </cell>
          <cell r="I1139" t="str">
            <v>'[APUS2.xls]20.32'!$G$65</v>
          </cell>
          <cell r="J1139">
            <v>0</v>
          </cell>
          <cell r="K1139" t="str">
            <v>'[APUS2.xls]</v>
          </cell>
          <cell r="L1139" t="str">
            <v>20.32</v>
          </cell>
        </row>
        <row r="1140">
          <cell r="B1140" t="str">
            <v>20.33</v>
          </cell>
          <cell r="C1140" t="str">
            <v>Piso en placas prefabricadas de 45cmx45cm en concreto e=6cm</v>
          </cell>
          <cell r="D1140" t="str">
            <v>M2</v>
          </cell>
          <cell r="E1140">
            <v>0</v>
          </cell>
          <cell r="F1140">
            <v>27089.890000000003</v>
          </cell>
          <cell r="G1140">
            <v>2600.3000000000002</v>
          </cell>
          <cell r="H1140">
            <v>78.009</v>
          </cell>
          <cell r="I1140">
            <v>29768</v>
          </cell>
          <cell r="J1140">
            <v>0</v>
          </cell>
          <cell r="K1140" t="str">
            <v>'[APUS2.xls]</v>
          </cell>
          <cell r="L1140" t="str">
            <v>20.33</v>
          </cell>
        </row>
        <row r="1141">
          <cell r="B1141" t="str">
            <v>20.34</v>
          </cell>
          <cell r="C1141" t="str">
            <v>Limpieza fachadas y muros interiores</v>
          </cell>
          <cell r="D1141" t="str">
            <v>M2</v>
          </cell>
          <cell r="E1141">
            <v>0</v>
          </cell>
          <cell r="F1141" t="str">
            <v>'[APUS2.xls]20.34'!$G$40</v>
          </cell>
          <cell r="G1141" t="str">
            <v>[APUS2.xls]20.34'!$G$60</v>
          </cell>
          <cell r="H1141" t="str">
            <v>'[APUS2.xls]20.34'!$G$50</v>
          </cell>
          <cell r="I1141" t="str">
            <v>'[APUS2.xls]20.34'!$G$65</v>
          </cell>
          <cell r="J1141">
            <v>0</v>
          </cell>
          <cell r="K1141" t="str">
            <v>'[APUS2.xls]</v>
          </cell>
          <cell r="L1141" t="str">
            <v>20.34</v>
          </cell>
        </row>
        <row r="1142">
          <cell r="B1142" t="str">
            <v>20.35</v>
          </cell>
          <cell r="C1142" t="str">
            <v>Rampa  en concreto acceso parqueaderos</v>
          </cell>
          <cell r="D1142" t="str">
            <v>M2</v>
          </cell>
          <cell r="E1142">
            <v>100</v>
          </cell>
          <cell r="F1142">
            <v>44893.51</v>
          </cell>
          <cell r="G1142">
            <v>26003</v>
          </cell>
          <cell r="H1142">
            <v>1314.8899999999999</v>
          </cell>
          <cell r="I1142">
            <v>72211</v>
          </cell>
          <cell r="J1142">
            <v>7221100</v>
          </cell>
          <cell r="K1142" t="str">
            <v>'[APUS2.xls]</v>
          </cell>
          <cell r="L1142" t="str">
            <v>20.35</v>
          </cell>
        </row>
        <row r="1143">
          <cell r="B1143" t="str">
            <v>20.36</v>
          </cell>
          <cell r="C1143" t="str">
            <v>Muro en ladrillo tolete h=0,80 m e=0,35 m (Incluye hilada parada)</v>
          </cell>
          <cell r="D1143" t="str">
            <v>ML</v>
          </cell>
          <cell r="E1143">
            <v>0</v>
          </cell>
          <cell r="F1143">
            <v>38968.619999999995</v>
          </cell>
          <cell r="G1143">
            <v>8569.39</v>
          </cell>
          <cell r="H1143">
            <v>257.08169999999996</v>
          </cell>
          <cell r="I1143">
            <v>47795</v>
          </cell>
          <cell r="J1143">
            <v>0</v>
          </cell>
          <cell r="K1143" t="str">
            <v>'[APUS2.xls]</v>
          </cell>
          <cell r="L1143" t="str">
            <v>20.36</v>
          </cell>
        </row>
        <row r="1144">
          <cell r="B1144" t="str">
            <v>20.37</v>
          </cell>
          <cell r="C1144" t="str">
            <v>Muro en ladrillo tolete h=0,60 m e=0,35 m (Incluye hilada parada)</v>
          </cell>
          <cell r="D1144" t="str">
            <v>ML</v>
          </cell>
          <cell r="E1144">
            <v>0</v>
          </cell>
          <cell r="F1144">
            <v>28049.73</v>
          </cell>
          <cell r="G1144">
            <v>6284.22</v>
          </cell>
          <cell r="H1144">
            <v>188.5266</v>
          </cell>
          <cell r="I1144">
            <v>34522</v>
          </cell>
          <cell r="J1144">
            <v>0</v>
          </cell>
          <cell r="K1144" t="str">
            <v>'[APUS2.xls]</v>
          </cell>
          <cell r="L1144" t="str">
            <v>20.37</v>
          </cell>
        </row>
        <row r="1145">
          <cell r="B1145" t="str">
            <v>20.38</v>
          </cell>
          <cell r="C1145" t="str">
            <v>Muro en ladrillo tolete h=0,60 m e=0,25 m (Incluye hilada parada)</v>
          </cell>
          <cell r="D1145" t="str">
            <v>ML</v>
          </cell>
          <cell r="E1145">
            <v>0</v>
          </cell>
          <cell r="F1145">
            <v>69587.009999999995</v>
          </cell>
          <cell r="G1145">
            <v>11782.92</v>
          </cell>
          <cell r="H1145">
            <v>353.48759999999999</v>
          </cell>
          <cell r="I1145">
            <v>81723</v>
          </cell>
          <cell r="J1145">
            <v>0</v>
          </cell>
          <cell r="K1145" t="str">
            <v>'[APUS2.xls]</v>
          </cell>
          <cell r="L1145" t="str">
            <v>20.38</v>
          </cell>
        </row>
        <row r="1146">
          <cell r="B1146" t="str">
            <v>20.39</v>
          </cell>
          <cell r="C1146" t="str">
            <v>Muro en ladrillo tolete h=0,35 m e=0,25 m (Incluye hilada parada)</v>
          </cell>
          <cell r="D1146" t="str">
            <v>ML</v>
          </cell>
          <cell r="E1146">
            <v>0</v>
          </cell>
          <cell r="F1146">
            <v>40363.08</v>
          </cell>
          <cell r="G1146">
            <v>6814.22</v>
          </cell>
          <cell r="H1146">
            <v>204.42660000000001</v>
          </cell>
          <cell r="I1146">
            <v>47382</v>
          </cell>
          <cell r="J1146">
            <v>0</v>
          </cell>
          <cell r="K1146" t="str">
            <v>'[APUS2.xls]</v>
          </cell>
          <cell r="L1146" t="str">
            <v>20.39</v>
          </cell>
        </row>
        <row r="1147">
          <cell r="B1147" t="str">
            <v>20.40</v>
          </cell>
          <cell r="C1147" t="str">
            <v>Muro en ladrillo tolete h=0,70 m e=0,50 m (Incluye hilada parada)</v>
          </cell>
          <cell r="D1147" t="str">
            <v>ML</v>
          </cell>
          <cell r="E1147">
            <v>0</v>
          </cell>
          <cell r="F1147">
            <v>157937.25</v>
          </cell>
          <cell r="G1147">
            <v>26932.38</v>
          </cell>
          <cell r="H1147">
            <v>807.97140000000002</v>
          </cell>
          <cell r="I1147">
            <v>185678</v>
          </cell>
          <cell r="J1147">
            <v>0</v>
          </cell>
          <cell r="K1147" t="str">
            <v>'[APUS2.xls]</v>
          </cell>
          <cell r="L1147" t="str">
            <v>20.40</v>
          </cell>
        </row>
        <row r="1148">
          <cell r="B1148" t="str">
            <v>20.41</v>
          </cell>
          <cell r="C1148" t="str">
            <v>Muro en ladrillo tolete h=0.70cm, e=0.35</v>
          </cell>
          <cell r="D1148" t="str">
            <v>ML</v>
          </cell>
          <cell r="E1148">
            <v>0</v>
          </cell>
          <cell r="F1148">
            <v>33577.360000000001</v>
          </cell>
          <cell r="G1148">
            <v>7251.03</v>
          </cell>
          <cell r="H1148">
            <v>217.53089999999997</v>
          </cell>
          <cell r="I1148">
            <v>41046</v>
          </cell>
          <cell r="J1148">
            <v>0</v>
          </cell>
          <cell r="K1148" t="str">
            <v>'[APUS2.xls]</v>
          </cell>
          <cell r="L1148" t="str">
            <v>20.41</v>
          </cell>
        </row>
        <row r="1149">
          <cell r="B1149" t="str">
            <v>20.42</v>
          </cell>
          <cell r="C1149" t="str">
            <v>Viga cimentación para muros exteriores 0,35x0,20 3000 psi</v>
          </cell>
          <cell r="D1149" t="str">
            <v>M3</v>
          </cell>
          <cell r="E1149">
            <v>0</v>
          </cell>
          <cell r="F1149">
            <v>200043.03999999998</v>
          </cell>
          <cell r="G1149">
            <v>50000</v>
          </cell>
          <cell r="H1149">
            <v>2278.48</v>
          </cell>
          <cell r="I1149">
            <v>252322</v>
          </cell>
          <cell r="J1149">
            <v>0</v>
          </cell>
          <cell r="K1149" t="str">
            <v>'[APUS2.xls]</v>
          </cell>
          <cell r="L1149" t="str">
            <v>20.42</v>
          </cell>
        </row>
        <row r="1150">
          <cell r="B1150" t="str">
            <v>20.43</v>
          </cell>
          <cell r="C1150" t="str">
            <v>Viga cimentación para muros exteriores 0,50x0,25 3000 psi</v>
          </cell>
          <cell r="D1150" t="str">
            <v>M3</v>
          </cell>
          <cell r="E1150">
            <v>0</v>
          </cell>
          <cell r="F1150">
            <v>200043.03999999998</v>
          </cell>
          <cell r="G1150">
            <v>50000</v>
          </cell>
          <cell r="H1150">
            <v>2278.48</v>
          </cell>
          <cell r="I1150">
            <v>252322</v>
          </cell>
          <cell r="J1150">
            <v>0</v>
          </cell>
          <cell r="K1150" t="str">
            <v>'[APUS2.xls]</v>
          </cell>
          <cell r="L1150" t="str">
            <v>20.43</v>
          </cell>
        </row>
        <row r="1151">
          <cell r="B1151" t="str">
            <v>20.44</v>
          </cell>
          <cell r="C1151" t="str">
            <v>Cerramiento H=2,0 M (Incluye reja en malla eslabonada)</v>
          </cell>
          <cell r="D1151" t="str">
            <v>ML</v>
          </cell>
          <cell r="E1151">
            <v>0</v>
          </cell>
          <cell r="F1151">
            <v>200043.03999999998</v>
          </cell>
          <cell r="G1151">
            <v>50000</v>
          </cell>
          <cell r="H1151">
            <v>2278.48</v>
          </cell>
          <cell r="I1151">
            <v>252322</v>
          </cell>
          <cell r="J1151">
            <v>0</v>
          </cell>
          <cell r="K1151" t="str">
            <v>'[APUS2.xls]</v>
          </cell>
          <cell r="L1151" t="str">
            <v>20.44</v>
          </cell>
        </row>
        <row r="1152">
          <cell r="B1152" t="str">
            <v>20.45</v>
          </cell>
          <cell r="C1152" t="str">
            <v xml:space="preserve">Cerramiento reja sobre muroh=0,75 mt </v>
          </cell>
          <cell r="D1152" t="str">
            <v>ML</v>
          </cell>
          <cell r="E1152">
            <v>0</v>
          </cell>
          <cell r="F1152">
            <v>38220.259999999995</v>
          </cell>
          <cell r="G1152">
            <v>7251.03</v>
          </cell>
          <cell r="H1152">
            <v>217.53089999999997</v>
          </cell>
          <cell r="I1152">
            <v>45689</v>
          </cell>
          <cell r="J1152">
            <v>0</v>
          </cell>
          <cell r="K1152" t="str">
            <v>'[APUS2.xls]</v>
          </cell>
          <cell r="L1152" t="str">
            <v>20.45</v>
          </cell>
        </row>
        <row r="1153">
          <cell r="B1153" t="str">
            <v>20.46</v>
          </cell>
          <cell r="C1153" t="str">
            <v>Puerta reja acceso vehicular a=5.00 mt h=2.0 mt</v>
          </cell>
          <cell r="D1153" t="str">
            <v>UN</v>
          </cell>
          <cell r="E1153">
            <v>0</v>
          </cell>
          <cell r="F1153">
            <v>506938.68</v>
          </cell>
          <cell r="G1153">
            <v>28279</v>
          </cell>
          <cell r="H1153">
            <v>848.37</v>
          </cell>
          <cell r="I1153">
            <v>536066</v>
          </cell>
          <cell r="J1153">
            <v>0</v>
          </cell>
          <cell r="K1153" t="str">
            <v>'[APUS2.xls]</v>
          </cell>
          <cell r="L1153" t="str">
            <v>20.46</v>
          </cell>
        </row>
        <row r="1154">
          <cell r="B1154" t="str">
            <v>20.47</v>
          </cell>
          <cell r="C1154" t="str">
            <v>Puerta reja acceso peatonal a=2.00 mt h=2.0 mt</v>
          </cell>
          <cell r="D1154" t="str">
            <v>UN</v>
          </cell>
          <cell r="E1154">
            <v>0</v>
          </cell>
          <cell r="F1154">
            <v>288684.27</v>
          </cell>
          <cell r="G1154">
            <v>28279</v>
          </cell>
          <cell r="H1154">
            <v>848.37</v>
          </cell>
          <cell r="I1154">
            <v>317812</v>
          </cell>
          <cell r="J1154">
            <v>0</v>
          </cell>
          <cell r="K1154" t="str">
            <v>'[APUS2.xls]</v>
          </cell>
          <cell r="L1154" t="str">
            <v>20.47</v>
          </cell>
        </row>
        <row r="1155">
          <cell r="B1155" t="str">
            <v>20.48</v>
          </cell>
          <cell r="C1155" t="str">
            <v>Puerta revatible en lamina a=2.80 mt h=2,0 mt</v>
          </cell>
          <cell r="D1155" t="str">
            <v>UN</v>
          </cell>
          <cell r="E1155">
            <v>0</v>
          </cell>
          <cell r="F1155">
            <v>288684.27</v>
          </cell>
          <cell r="G1155">
            <v>28279</v>
          </cell>
          <cell r="H1155">
            <v>848.37</v>
          </cell>
          <cell r="I1155">
            <v>317812</v>
          </cell>
          <cell r="J1155">
            <v>0</v>
          </cell>
          <cell r="K1155" t="str">
            <v>'[APUS2.xls]</v>
          </cell>
          <cell r="L1155" t="str">
            <v>20.48</v>
          </cell>
        </row>
        <row r="1156">
          <cell r="B1156" t="str">
            <v>20.49</v>
          </cell>
          <cell r="C1156" t="str">
            <v>Arenera en diámetro de 4 m</v>
          </cell>
          <cell r="D1156" t="str">
            <v>UN</v>
          </cell>
          <cell r="E1156">
            <v>0</v>
          </cell>
          <cell r="F1156">
            <v>149651.6</v>
          </cell>
          <cell r="G1156">
            <v>29058.5</v>
          </cell>
          <cell r="H1156">
            <v>871.755</v>
          </cell>
          <cell r="I1156">
            <v>546810</v>
          </cell>
          <cell r="J1156">
            <v>0</v>
          </cell>
          <cell r="K1156" t="str">
            <v>'[APUS2.xls]</v>
          </cell>
          <cell r="L1156" t="str">
            <v>20.49</v>
          </cell>
        </row>
        <row r="1157">
          <cell r="B1157" t="str">
            <v>20.50</v>
          </cell>
          <cell r="C1157" t="str">
            <v>Tiendas</v>
          </cell>
          <cell r="D1157" t="str">
            <v>UN</v>
          </cell>
          <cell r="E1157">
            <v>0</v>
          </cell>
          <cell r="F1157">
            <v>1450000</v>
          </cell>
          <cell r="G1157">
            <v>0</v>
          </cell>
          <cell r="H1157">
            <v>0</v>
          </cell>
          <cell r="I1157">
            <v>1450000</v>
          </cell>
          <cell r="J1157">
            <v>0</v>
          </cell>
          <cell r="K1157" t="str">
            <v>'[APUS2.xls]</v>
          </cell>
          <cell r="L1157" t="str">
            <v>20.50</v>
          </cell>
        </row>
        <row r="1158">
          <cell r="B1158" t="str">
            <v>20.51</v>
          </cell>
          <cell r="C1158" t="str">
            <v>Limpieza fachadas y muros interiores</v>
          </cell>
          <cell r="D1158" t="str">
            <v>M2</v>
          </cell>
          <cell r="E1158">
            <v>7520</v>
          </cell>
          <cell r="F1158">
            <v>1049.8</v>
          </cell>
          <cell r="G1158">
            <v>1131.1600000000001</v>
          </cell>
          <cell r="H1158">
            <v>33.934800000000003</v>
          </cell>
          <cell r="I1158">
            <v>2215</v>
          </cell>
          <cell r="J1158">
            <v>16656800</v>
          </cell>
          <cell r="K1158" t="str">
            <v>'[APUS2.xls]</v>
          </cell>
          <cell r="L1158" t="str">
            <v>20.51</v>
          </cell>
        </row>
        <row r="1159">
          <cell r="B1159" t="str">
            <v>20.52</v>
          </cell>
          <cell r="C1159" t="str">
            <v>Arreglo fachadas vecinos</v>
          </cell>
          <cell r="D1159" t="str">
            <v>UN</v>
          </cell>
          <cell r="E1159">
            <v>0</v>
          </cell>
          <cell r="F1159">
            <v>1158005.96</v>
          </cell>
          <cell r="G1159">
            <v>5655.8</v>
          </cell>
          <cell r="H1159">
            <v>169.67400000000001</v>
          </cell>
          <cell r="I1159">
            <v>1163831</v>
          </cell>
          <cell r="J1159">
            <v>0</v>
          </cell>
          <cell r="K1159" t="str">
            <v>'[APUS2.xls]</v>
          </cell>
          <cell r="L1159" t="str">
            <v>20.52</v>
          </cell>
        </row>
        <row r="1160">
          <cell r="B1160" t="str">
            <v>20.53</v>
          </cell>
          <cell r="C1160" t="str">
            <v>Bicicletero</v>
          </cell>
          <cell r="D1160" t="str">
            <v>UN</v>
          </cell>
          <cell r="E1160">
            <v>4</v>
          </cell>
          <cell r="F1160">
            <v>88972</v>
          </cell>
          <cell r="G1160">
            <v>29058.5</v>
          </cell>
          <cell r="H1160">
            <v>871.755</v>
          </cell>
          <cell r="I1160">
            <v>118902</v>
          </cell>
          <cell r="J1160">
            <v>475608</v>
          </cell>
          <cell r="K1160" t="str">
            <v>'[APUS2.xls]</v>
          </cell>
          <cell r="L1160" t="str">
            <v>20.53</v>
          </cell>
        </row>
        <row r="1161">
          <cell r="B1161" t="str">
            <v>20.54</v>
          </cell>
          <cell r="C1161" t="str">
            <v>Canecas</v>
          </cell>
          <cell r="D1161" t="str">
            <v>UN</v>
          </cell>
          <cell r="E1161">
            <v>4</v>
          </cell>
          <cell r="F1161">
            <v>20184</v>
          </cell>
          <cell r="G1161">
            <v>0</v>
          </cell>
          <cell r="H1161">
            <v>0</v>
          </cell>
          <cell r="I1161">
            <v>20184</v>
          </cell>
          <cell r="J1161">
            <v>80736</v>
          </cell>
          <cell r="K1161" t="str">
            <v>'[APUS2.xls]</v>
          </cell>
          <cell r="L1161" t="str">
            <v>20.54</v>
          </cell>
        </row>
        <row r="1162">
          <cell r="B1162" t="str">
            <v>20.55</v>
          </cell>
          <cell r="C1162" t="str">
            <v>Asta para banderas</v>
          </cell>
          <cell r="D1162" t="str">
            <v>UN</v>
          </cell>
          <cell r="E1162">
            <v>2</v>
          </cell>
          <cell r="F1162">
            <v>329911.25</v>
          </cell>
          <cell r="G1162">
            <v>29058.5</v>
          </cell>
          <cell r="H1162">
            <v>871.755</v>
          </cell>
          <cell r="I1162">
            <v>359842</v>
          </cell>
          <cell r="J1162">
            <v>719684</v>
          </cell>
          <cell r="K1162" t="str">
            <v>'[APUS2.xls]</v>
          </cell>
          <cell r="L1162" t="str">
            <v>20.55</v>
          </cell>
        </row>
        <row r="1163">
          <cell r="B1163" t="str">
            <v>20.56</v>
          </cell>
          <cell r="C1163" t="str">
            <v>Tablero  basquetbol y porteria multifuncional</v>
          </cell>
          <cell r="D1163" t="str">
            <v>UN</v>
          </cell>
          <cell r="E1163">
            <v>0</v>
          </cell>
          <cell r="F1163">
            <v>936352</v>
          </cell>
          <cell r="G1163">
            <v>58117</v>
          </cell>
          <cell r="H1163">
            <v>1743.51</v>
          </cell>
          <cell r="I1163">
            <v>996213</v>
          </cell>
          <cell r="J1163">
            <v>0</v>
          </cell>
          <cell r="K1163" t="str">
            <v>'[APUS2.xls]</v>
          </cell>
          <cell r="L1163" t="str">
            <v>20.56</v>
          </cell>
        </row>
        <row r="1164">
          <cell r="B1164" t="str">
            <v>20.57</v>
          </cell>
          <cell r="C1164" t="str">
            <v>Tablero para marcador seco,acrilico con marco en aluminio de 2.40x1.20 mt</v>
          </cell>
          <cell r="D1164" t="str">
            <v>UN</v>
          </cell>
          <cell r="E1164">
            <v>0</v>
          </cell>
          <cell r="F1164">
            <v>157829.6</v>
          </cell>
          <cell r="G1164">
            <v>2905.85</v>
          </cell>
          <cell r="H1164">
            <v>87.1755</v>
          </cell>
          <cell r="I1164">
            <v>160823</v>
          </cell>
          <cell r="J1164">
            <v>0</v>
          </cell>
          <cell r="K1164" t="str">
            <v>'[APUS2.xls]</v>
          </cell>
          <cell r="L1164" t="str">
            <v>20.57</v>
          </cell>
        </row>
        <row r="1165">
          <cell r="B1165" t="str">
            <v>20.58</v>
          </cell>
          <cell r="C1165" t="str">
            <v>Bolardo metalico</v>
          </cell>
          <cell r="D1165" t="str">
            <v>UN</v>
          </cell>
          <cell r="E1165">
            <v>0</v>
          </cell>
          <cell r="F1165">
            <v>118500.15</v>
          </cell>
          <cell r="G1165">
            <v>4843.08</v>
          </cell>
          <cell r="H1165">
            <v>145.29239999999999</v>
          </cell>
          <cell r="I1165">
            <v>123489</v>
          </cell>
          <cell r="J1165">
            <v>0</v>
          </cell>
          <cell r="K1165" t="str">
            <v>'[APUS2.xls]</v>
          </cell>
          <cell r="L1165" t="str">
            <v>20.58</v>
          </cell>
        </row>
        <row r="1166">
          <cell r="B1166" t="str">
            <v>20.59</v>
          </cell>
          <cell r="C1166" t="str">
            <v>Nomenclatura en bronce</v>
          </cell>
          <cell r="D1166" t="str">
            <v>UN</v>
          </cell>
          <cell r="E1166">
            <v>0</v>
          </cell>
          <cell r="F1166">
            <v>1383956.2</v>
          </cell>
          <cell r="G1166">
            <v>7264.63</v>
          </cell>
          <cell r="H1166">
            <v>217.93889999999999</v>
          </cell>
          <cell r="I1166">
            <v>1391439</v>
          </cell>
          <cell r="J1166">
            <v>0</v>
          </cell>
          <cell r="K1166" t="str">
            <v>'[APUS2.xls]</v>
          </cell>
          <cell r="L1166" t="str">
            <v>20.59</v>
          </cell>
        </row>
        <row r="1167">
          <cell r="B1167" t="str">
            <v>20.60</v>
          </cell>
          <cell r="C1167" t="str">
            <v>EXCAV.MECANICA SIN RETIRO</v>
          </cell>
          <cell r="D1167" t="str">
            <v>M3</v>
          </cell>
          <cell r="E1167">
            <v>0</v>
          </cell>
          <cell r="F1167">
            <v>0</v>
          </cell>
          <cell r="G1167">
            <v>2617.62</v>
          </cell>
          <cell r="H1167">
            <v>6300.7485999999999</v>
          </cell>
          <cell r="I1167">
            <v>8918</v>
          </cell>
          <cell r="J1167">
            <v>0</v>
          </cell>
          <cell r="K1167" t="str">
            <v>'[APUS2.xls]</v>
          </cell>
          <cell r="L1167" t="str">
            <v>20.60</v>
          </cell>
        </row>
        <row r="1168">
          <cell r="B1168" t="str">
            <v>20.61</v>
          </cell>
          <cell r="C1168" t="str">
            <v>Excavacion muro</v>
          </cell>
          <cell r="D1168" t="str">
            <v>M3</v>
          </cell>
          <cell r="E1168">
            <v>54</v>
          </cell>
          <cell r="F1168">
            <v>0</v>
          </cell>
          <cell r="G1168">
            <v>11995.21</v>
          </cell>
          <cell r="H1168">
            <v>12579.816299999999</v>
          </cell>
          <cell r="I1168">
            <v>24575</v>
          </cell>
          <cell r="J1168">
            <v>1327050</v>
          </cell>
          <cell r="K1168" t="str">
            <v>'[APUS2.xls]</v>
          </cell>
          <cell r="L1168" t="str">
            <v>20.61</v>
          </cell>
        </row>
        <row r="1169">
          <cell r="B1169" t="str">
            <v>20.62</v>
          </cell>
          <cell r="C1169" t="str">
            <v>Muro de Cierre de 0,20</v>
          </cell>
          <cell r="D1169" t="str">
            <v>M2</v>
          </cell>
          <cell r="E1169">
            <v>400</v>
          </cell>
          <cell r="F1169">
            <v>31001.82</v>
          </cell>
          <cell r="G1169">
            <v>12568.44</v>
          </cell>
          <cell r="H1169">
            <v>377.0532</v>
          </cell>
          <cell r="I1169">
            <v>43947</v>
          </cell>
          <cell r="J1169">
            <v>17578800</v>
          </cell>
          <cell r="K1169" t="str">
            <v>'[APUS2.xls]</v>
          </cell>
          <cell r="L1169" t="str">
            <v>20.62</v>
          </cell>
        </row>
        <row r="1170">
          <cell r="B1170" t="str">
            <v>20.63</v>
          </cell>
          <cell r="C1170" t="str">
            <v>Parqueadero en Asfalto</v>
          </cell>
          <cell r="D1170" t="str">
            <v>m2</v>
          </cell>
          <cell r="E1170">
            <v>0</v>
          </cell>
          <cell r="F1170">
            <v>40364.519999999997</v>
          </cell>
          <cell r="G1170">
            <v>16635.919999999998</v>
          </cell>
          <cell r="H1170">
            <v>499.0775999999999</v>
          </cell>
          <cell r="I1170">
            <v>57500</v>
          </cell>
          <cell r="J1170">
            <v>0</v>
          </cell>
          <cell r="K1170" t="str">
            <v>'[APUS2.xls]</v>
          </cell>
          <cell r="L1170" t="str">
            <v>20.63</v>
          </cell>
        </row>
        <row r="1171">
          <cell r="B1171" t="str">
            <v>20.64</v>
          </cell>
          <cell r="C1171" t="str">
            <v>Andeén en Asfalto</v>
          </cell>
          <cell r="D1171" t="str">
            <v>m2</v>
          </cell>
          <cell r="E1171">
            <v>0</v>
          </cell>
          <cell r="F1171">
            <v>40364.519999999997</v>
          </cell>
          <cell r="G1171">
            <v>108166.69</v>
          </cell>
          <cell r="H1171">
            <v>3245.0007000000001</v>
          </cell>
          <cell r="I1171">
            <v>57500</v>
          </cell>
          <cell r="J1171">
            <v>0</v>
          </cell>
          <cell r="K1171" t="str">
            <v>'[APUS2.xls]</v>
          </cell>
          <cell r="L1171" t="str">
            <v>20.64</v>
          </cell>
        </row>
        <row r="1172">
          <cell r="B1172" t="str">
            <v>21.0</v>
          </cell>
          <cell r="C1172" t="str">
            <v>ASEO Y VARIOS</v>
          </cell>
          <cell r="E1172">
            <v>0</v>
          </cell>
          <cell r="J1172">
            <v>0</v>
          </cell>
        </row>
        <row r="1173">
          <cell r="B1173" t="str">
            <v>21.1</v>
          </cell>
          <cell r="C1173" t="str">
            <v>Aseo final</v>
          </cell>
          <cell r="D1173" t="str">
            <v>M2</v>
          </cell>
          <cell r="E1173">
            <v>5392</v>
          </cell>
          <cell r="F1173">
            <v>580</v>
          </cell>
          <cell r="G1173">
            <v>1131.1600000000001</v>
          </cell>
          <cell r="H1173">
            <v>33.934800000000003</v>
          </cell>
          <cell r="I1173">
            <v>1745</v>
          </cell>
          <cell r="J1173">
            <v>9409040</v>
          </cell>
          <cell r="K1173" t="str">
            <v>'[APUS2.xls]</v>
          </cell>
          <cell r="L1173" t="str">
            <v>21.1</v>
          </cell>
        </row>
        <row r="1174">
          <cell r="B1174" t="str">
            <v>21.2</v>
          </cell>
          <cell r="C1174" t="str">
            <v>Retiro sobrantes de obra con cargue</v>
          </cell>
          <cell r="D1174" t="str">
            <v>M3</v>
          </cell>
          <cell r="E1174">
            <v>120</v>
          </cell>
          <cell r="F1174">
            <v>0</v>
          </cell>
          <cell r="G1174">
            <v>4470.54</v>
          </cell>
          <cell r="H1174">
            <v>9364.8862000000008</v>
          </cell>
          <cell r="I1174">
            <v>13835</v>
          </cell>
          <cell r="J1174">
            <v>1660200</v>
          </cell>
          <cell r="K1174" t="str">
            <v>'[APUS2.xls]</v>
          </cell>
          <cell r="L1174" t="str">
            <v>21.2</v>
          </cell>
        </row>
        <row r="1175">
          <cell r="B1175" t="str">
            <v>21.3</v>
          </cell>
          <cell r="C1175" t="str">
            <v>REGILLA EN MADERA</v>
          </cell>
          <cell r="D1175" t="str">
            <v xml:space="preserve">M2 </v>
          </cell>
          <cell r="E1175">
            <v>0</v>
          </cell>
          <cell r="F1175">
            <v>0</v>
          </cell>
          <cell r="G1175">
            <v>3822.5</v>
          </cell>
          <cell r="H1175">
            <v>114.675</v>
          </cell>
          <cell r="I1175">
            <v>3937</v>
          </cell>
          <cell r="J1175">
            <v>0</v>
          </cell>
          <cell r="K1175" t="str">
            <v>'[APUS2.xls]</v>
          </cell>
          <cell r="L1175" t="str">
            <v>21.3</v>
          </cell>
        </row>
        <row r="1176">
          <cell r="B1176" t="str">
            <v>21.4</v>
          </cell>
          <cell r="C1176" t="str">
            <v>GUADAESCOBAS  EN MEDIA CAÑA GRANITO Nº 2</v>
          </cell>
          <cell r="D1176" t="str">
            <v>ML</v>
          </cell>
          <cell r="E1176">
            <v>1920</v>
          </cell>
          <cell r="F1176">
            <v>6215.2800000000007</v>
          </cell>
          <cell r="G1176">
            <v>1615.94</v>
          </cell>
          <cell r="H1176">
            <v>48.478200000000001</v>
          </cell>
          <cell r="I1176">
            <v>7880</v>
          </cell>
          <cell r="J1176">
            <v>15129600</v>
          </cell>
          <cell r="K1176" t="str">
            <v>'[APUS2.xls]</v>
          </cell>
          <cell r="L1176" t="str">
            <v>21.4</v>
          </cell>
        </row>
        <row r="1177">
          <cell r="B1177" t="str">
            <v>21.5</v>
          </cell>
          <cell r="C1177" t="str">
            <v>CAJAS DE INSPECCION  .60*.60</v>
          </cell>
          <cell r="D1177" t="str">
            <v>UN</v>
          </cell>
          <cell r="E1177">
            <v>0</v>
          </cell>
          <cell r="F1177">
            <v>93131.76</v>
          </cell>
          <cell r="G1177">
            <v>117829.17</v>
          </cell>
          <cell r="H1177">
            <v>3534.8750999999997</v>
          </cell>
          <cell r="I1177">
            <v>214496</v>
          </cell>
          <cell r="J1177">
            <v>0</v>
          </cell>
          <cell r="K1177" t="str">
            <v>'[APUS2.xls]</v>
          </cell>
          <cell r="L1177" t="str">
            <v>21.5</v>
          </cell>
        </row>
        <row r="1178">
          <cell r="B1178" t="str">
            <v>21.6</v>
          </cell>
          <cell r="C1178" t="str">
            <v>CAJAS DE INSPECCION  .70*.70</v>
          </cell>
          <cell r="D1178" t="str">
            <v>UN</v>
          </cell>
          <cell r="E1178">
            <v>0</v>
          </cell>
          <cell r="F1178">
            <v>125604.8</v>
          </cell>
          <cell r="G1178">
            <v>125684.44</v>
          </cell>
          <cell r="H1178">
            <v>3770.5331999999999</v>
          </cell>
          <cell r="I1178">
            <v>255060</v>
          </cell>
          <cell r="J1178">
            <v>0</v>
          </cell>
          <cell r="K1178" t="str">
            <v>'[APUS2.xls]</v>
          </cell>
          <cell r="L1178" t="str">
            <v>21.6</v>
          </cell>
        </row>
        <row r="1179">
          <cell r="B1179" t="str">
            <v>21.7</v>
          </cell>
          <cell r="C1179" t="str">
            <v>CAJS DE INSPECCION  .80*.80</v>
          </cell>
          <cell r="D1179" t="str">
            <v>UN</v>
          </cell>
          <cell r="E1179">
            <v>0</v>
          </cell>
          <cell r="F1179">
            <v>153296.32000000001</v>
          </cell>
          <cell r="G1179">
            <v>134661.9</v>
          </cell>
          <cell r="H1179">
            <v>4039.8569999999995</v>
          </cell>
          <cell r="I1179">
            <v>291998</v>
          </cell>
          <cell r="J1179">
            <v>0</v>
          </cell>
          <cell r="K1179" t="str">
            <v>'[APUS2.xls]</v>
          </cell>
          <cell r="L1179" t="str">
            <v>21.7</v>
          </cell>
        </row>
        <row r="1180">
          <cell r="B1180" t="str">
            <v>21.8</v>
          </cell>
          <cell r="C1180" t="str">
            <v>SUMIDEROS</v>
          </cell>
          <cell r="D1180" t="str">
            <v>UN</v>
          </cell>
          <cell r="E1180">
            <v>0</v>
          </cell>
          <cell r="F1180">
            <v>160920.14000000001</v>
          </cell>
          <cell r="G1180">
            <v>38225</v>
          </cell>
          <cell r="H1180">
            <v>1146.75</v>
          </cell>
          <cell r="I1180">
            <v>200292</v>
          </cell>
          <cell r="J1180">
            <v>0</v>
          </cell>
          <cell r="K1180" t="str">
            <v>'[APUS2.xls]</v>
          </cell>
          <cell r="L1180" t="str">
            <v>21.8</v>
          </cell>
        </row>
        <row r="1181">
          <cell r="B1181" t="str">
            <v>21.9</v>
          </cell>
          <cell r="C1181" t="str">
            <v>CAJA DE AFORO 1.1*1</v>
          </cell>
          <cell r="D1181" t="str">
            <v xml:space="preserve">UN </v>
          </cell>
          <cell r="E1181">
            <v>0</v>
          </cell>
          <cell r="F1181">
            <v>136061.57</v>
          </cell>
          <cell r="G1181">
            <v>38225</v>
          </cell>
          <cell r="H1181">
            <v>1146.75</v>
          </cell>
          <cell r="I1181">
            <v>175433</v>
          </cell>
          <cell r="J1181">
            <v>0</v>
          </cell>
          <cell r="K1181" t="str">
            <v>'[APUS2.xls]</v>
          </cell>
          <cell r="L1181" t="str">
            <v>21.9</v>
          </cell>
        </row>
        <row r="1182">
          <cell r="B1182" t="str">
            <v>21.10</v>
          </cell>
          <cell r="C1182" t="str">
            <v xml:space="preserve">CUNETAS </v>
          </cell>
          <cell r="D1182" t="str">
            <v>ML</v>
          </cell>
          <cell r="E1182">
            <v>0</v>
          </cell>
          <cell r="F1182">
            <v>14373.31</v>
          </cell>
          <cell r="G1182">
            <v>38225</v>
          </cell>
          <cell r="H1182">
            <v>1146.75</v>
          </cell>
          <cell r="I1182">
            <v>53745</v>
          </cell>
          <cell r="J1182">
            <v>0</v>
          </cell>
          <cell r="K1182" t="str">
            <v>'[APUS2.xls]</v>
          </cell>
          <cell r="L1182" t="str">
            <v>21.10</v>
          </cell>
        </row>
        <row r="1183">
          <cell r="B1183" t="str">
            <v>21.11</v>
          </cell>
          <cell r="C1183" t="str">
            <v>Cajas de 0,20x0,20 m</v>
          </cell>
          <cell r="D1183" t="str">
            <v>UN</v>
          </cell>
          <cell r="E1183">
            <v>0</v>
          </cell>
          <cell r="F1183">
            <v>13042.579999999998</v>
          </cell>
          <cell r="G1183">
            <v>28279</v>
          </cell>
          <cell r="H1183">
            <v>848.37</v>
          </cell>
          <cell r="I1183">
            <v>42170</v>
          </cell>
          <cell r="J1183">
            <v>0</v>
          </cell>
          <cell r="K1183" t="str">
            <v>'[APUS2.xls]</v>
          </cell>
          <cell r="L1183" t="str">
            <v>21.11</v>
          </cell>
        </row>
        <row r="1184">
          <cell r="B1184" t="str">
            <v>21.12</v>
          </cell>
          <cell r="C1184" t="str">
            <v>Plaqueta de Identificación</v>
          </cell>
          <cell r="D1184" t="str">
            <v>UN</v>
          </cell>
          <cell r="E1184">
            <v>0</v>
          </cell>
          <cell r="F1184">
            <v>1270000</v>
          </cell>
          <cell r="G1184">
            <v>56558</v>
          </cell>
          <cell r="H1184">
            <v>1696.74</v>
          </cell>
          <cell r="I1184">
            <v>1328255</v>
          </cell>
          <cell r="J1184">
            <v>0</v>
          </cell>
          <cell r="K1184" t="str">
            <v>'[APUS2.xls]</v>
          </cell>
          <cell r="L1184" t="str">
            <v>21.12</v>
          </cell>
        </row>
        <row r="1185">
          <cell r="B1185" t="str">
            <v>21.13</v>
          </cell>
          <cell r="C1185" t="str">
            <v>Gabinete Portaextintor y Extintor Tipo ABC de 10 Lbs,</v>
          </cell>
          <cell r="D1185" t="str">
            <v>UN</v>
          </cell>
          <cell r="E1185">
            <v>0</v>
          </cell>
          <cell r="F1185">
            <v>1270000</v>
          </cell>
          <cell r="G1185">
            <v>56558</v>
          </cell>
          <cell r="H1185">
            <v>1696.74</v>
          </cell>
          <cell r="I1185">
            <v>1328255</v>
          </cell>
          <cell r="J1185">
            <v>0</v>
          </cell>
          <cell r="K1185" t="str">
            <v>'[APUS2.xls]</v>
          </cell>
          <cell r="L1185" t="str">
            <v>21.13</v>
          </cell>
        </row>
        <row r="1186">
          <cell r="B1186" t="str">
            <v>21.14</v>
          </cell>
          <cell r="C1186" t="str">
            <v>Jazmín de cabo</v>
          </cell>
          <cell r="D1186" t="str">
            <v>UN</v>
          </cell>
          <cell r="E1186">
            <v>0</v>
          </cell>
          <cell r="F1186">
            <v>20880</v>
          </cell>
          <cell r="G1186">
            <v>9686.17</v>
          </cell>
          <cell r="H1186">
            <v>290.58510000000001</v>
          </cell>
          <cell r="I1186">
            <v>30857</v>
          </cell>
          <cell r="J1186">
            <v>0</v>
          </cell>
          <cell r="K1186" t="str">
            <v>'[APUS2.xls]</v>
          </cell>
          <cell r="L1186" t="str">
            <v>21.14</v>
          </cell>
        </row>
        <row r="1187">
          <cell r="B1187" t="str">
            <v>21.15</v>
          </cell>
          <cell r="C1187" t="str">
            <v>Cauchos sabaneros</v>
          </cell>
          <cell r="D1187" t="str">
            <v>UN</v>
          </cell>
          <cell r="E1187">
            <v>0</v>
          </cell>
          <cell r="F1187">
            <v>20880</v>
          </cell>
          <cell r="G1187">
            <v>9686.17</v>
          </cell>
          <cell r="H1187">
            <v>290.58510000000001</v>
          </cell>
          <cell r="I1187">
            <v>30857</v>
          </cell>
          <cell r="J1187">
            <v>0</v>
          </cell>
          <cell r="K1187" t="str">
            <v>'[APUS2.xls]</v>
          </cell>
          <cell r="L1187" t="str">
            <v>21.15</v>
          </cell>
        </row>
        <row r="1188">
          <cell r="B1188" t="str">
            <v>21.16</v>
          </cell>
          <cell r="C1188" t="str">
            <v>Eucalipto pomarroso</v>
          </cell>
          <cell r="D1188" t="str">
            <v>UN</v>
          </cell>
          <cell r="E1188">
            <v>0</v>
          </cell>
          <cell r="F1188">
            <v>20880</v>
          </cell>
          <cell r="G1188">
            <v>9686.17</v>
          </cell>
          <cell r="H1188">
            <v>290.58510000000001</v>
          </cell>
          <cell r="I1188">
            <v>30857</v>
          </cell>
          <cell r="J1188">
            <v>0</v>
          </cell>
          <cell r="K1188" t="str">
            <v>'[APUS2.xls]</v>
          </cell>
          <cell r="L1188" t="str">
            <v>21.16</v>
          </cell>
        </row>
        <row r="1189">
          <cell r="C1189" t="str">
            <v>TOTAL CAPITULO</v>
          </cell>
          <cell r="E1189">
            <v>376972.36</v>
          </cell>
          <cell r="J1189">
            <v>4173310136.4499993</v>
          </cell>
        </row>
        <row r="1190">
          <cell r="J1190">
            <v>161467525</v>
          </cell>
        </row>
        <row r="1191">
          <cell r="C1191" t="str">
            <v>SUB - TOTAL COSTO DIRECTO</v>
          </cell>
        </row>
        <row r="1192">
          <cell r="C1192" t="str">
            <v>IMPREVISTOS SOBRE COSTOS DIRECTOS 3%</v>
          </cell>
        </row>
        <row r="1193">
          <cell r="C1193" t="str">
            <v>TOTAL  COSTO DIRECTO</v>
          </cell>
        </row>
        <row r="1194">
          <cell r="C1194" t="str">
            <v>A.I.U  25.5%</v>
          </cell>
        </row>
        <row r="1195">
          <cell r="C1195" t="str">
            <v>TOTAL PRESUPUESTO</v>
          </cell>
        </row>
      </sheetData>
      <sheetData sheetId="5"/>
      <sheetData sheetId="6"/>
      <sheetData sheetId="7"/>
      <sheetData sheetId="8"/>
      <sheetData sheetId="9"/>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eriales"/>
      <sheetName val="COLORES"/>
    </sheetNames>
    <sheetDataSet>
      <sheetData sheetId="0">
        <row r="19">
          <cell r="B19">
            <v>1</v>
          </cell>
          <cell r="C19" t="str">
            <v>Abrazadera perno de 5/8"</v>
          </cell>
          <cell r="D19" t="str">
            <v>un</v>
          </cell>
          <cell r="E19">
            <v>9802</v>
          </cell>
          <cell r="F19">
            <v>8450</v>
          </cell>
          <cell r="G19">
            <v>40.799999999999997</v>
          </cell>
          <cell r="H19">
            <v>3.0178571428571428</v>
          </cell>
          <cell r="I19">
            <v>1.8545454545454545</v>
          </cell>
          <cell r="J19" t="str">
            <v>ENERGIA</v>
          </cell>
        </row>
        <row r="20">
          <cell r="B20">
            <v>2</v>
          </cell>
          <cell r="C20" t="str">
            <v>Abrazaderas de 1/2"</v>
          </cell>
          <cell r="D20" t="str">
            <v>un</v>
          </cell>
          <cell r="E20">
            <v>1160</v>
          </cell>
          <cell r="F20">
            <v>1000</v>
          </cell>
          <cell r="G20">
            <v>10</v>
          </cell>
          <cell r="H20">
            <v>0.35714285714285715</v>
          </cell>
          <cell r="I20">
            <v>0.45454545454545453</v>
          </cell>
          <cell r="J20" t="str">
            <v>VIVIENDA</v>
          </cell>
        </row>
        <row r="21">
          <cell r="B21">
            <v>3</v>
          </cell>
          <cell r="C21" t="str">
            <v>AC-30- manejo</v>
          </cell>
          <cell r="D21" t="str">
            <v>Un.</v>
          </cell>
          <cell r="E21">
            <v>3735.2</v>
          </cell>
          <cell r="F21">
            <v>3220</v>
          </cell>
          <cell r="G21">
            <v>23</v>
          </cell>
          <cell r="H21">
            <v>1.1499999999999999</v>
          </cell>
          <cell r="I21">
            <v>1.0454545454545454</v>
          </cell>
          <cell r="J21" t="str">
            <v>VIAS</v>
          </cell>
        </row>
        <row r="22">
          <cell r="B22">
            <v>4</v>
          </cell>
          <cell r="C22" t="str">
            <v>Aceite 2 tiempos.</v>
          </cell>
          <cell r="D22" t="str">
            <v>GL</v>
          </cell>
          <cell r="E22">
            <v>20880</v>
          </cell>
          <cell r="F22">
            <v>18000</v>
          </cell>
          <cell r="G22">
            <v>160</v>
          </cell>
          <cell r="H22">
            <v>6.4285714285714288</v>
          </cell>
          <cell r="I22">
            <v>7.2727272727272725</v>
          </cell>
          <cell r="J22" t="str">
            <v>VIAS</v>
          </cell>
        </row>
        <row r="23">
          <cell r="B23">
            <v>5</v>
          </cell>
          <cell r="C23" t="str">
            <v>Aceite de lubricantes.</v>
          </cell>
          <cell r="D23" t="str">
            <v>GL</v>
          </cell>
          <cell r="E23">
            <v>28999.999999999996</v>
          </cell>
          <cell r="F23">
            <v>25000</v>
          </cell>
          <cell r="G23">
            <v>120</v>
          </cell>
          <cell r="H23">
            <v>8.9285714285714288</v>
          </cell>
          <cell r="I23">
            <v>5.4545454545454541</v>
          </cell>
          <cell r="J23" t="str">
            <v>VIAS</v>
          </cell>
        </row>
        <row r="24">
          <cell r="B24">
            <v>6</v>
          </cell>
          <cell r="C24" t="str">
            <v>Acero 1/2" G40</v>
          </cell>
          <cell r="D24" t="str">
            <v>QQ</v>
          </cell>
          <cell r="E24">
            <v>0</v>
          </cell>
          <cell r="G24">
            <v>550</v>
          </cell>
          <cell r="H24">
            <v>0</v>
          </cell>
          <cell r="I24">
            <v>25</v>
          </cell>
          <cell r="J24" t="str">
            <v>PLUVIAL</v>
          </cell>
        </row>
        <row r="25">
          <cell r="B25">
            <v>7</v>
          </cell>
          <cell r="C25" t="str">
            <v>Acero 3/8" G40</v>
          </cell>
          <cell r="D25" t="str">
            <v>QQ</v>
          </cell>
          <cell r="E25">
            <v>0</v>
          </cell>
          <cell r="G25">
            <v>550</v>
          </cell>
          <cell r="H25">
            <v>0</v>
          </cell>
          <cell r="I25">
            <v>25</v>
          </cell>
          <cell r="J25" t="str">
            <v>PLUVIAL</v>
          </cell>
        </row>
        <row r="26">
          <cell r="B26">
            <v>8</v>
          </cell>
          <cell r="C26" t="str">
            <v>Acero de ¼”.</v>
          </cell>
          <cell r="D26" t="str">
            <v>Kg.</v>
          </cell>
          <cell r="E26">
            <v>1276</v>
          </cell>
          <cell r="F26">
            <v>1100</v>
          </cell>
          <cell r="G26">
            <v>11</v>
          </cell>
          <cell r="H26">
            <v>0.39285714285714285</v>
          </cell>
          <cell r="I26">
            <v>0.5</v>
          </cell>
          <cell r="J26" t="str">
            <v>VIAS</v>
          </cell>
        </row>
        <row r="27">
          <cell r="B27">
            <v>9</v>
          </cell>
          <cell r="C27" t="str">
            <v>Acero de ½”.</v>
          </cell>
          <cell r="D27" t="str">
            <v>Kg.</v>
          </cell>
          <cell r="E27">
            <v>1276</v>
          </cell>
          <cell r="F27">
            <v>1100</v>
          </cell>
          <cell r="G27">
            <v>11</v>
          </cell>
          <cell r="H27">
            <v>0.39285714285714285</v>
          </cell>
          <cell r="I27">
            <v>0.5</v>
          </cell>
          <cell r="J27" t="str">
            <v>VIAS</v>
          </cell>
        </row>
        <row r="28">
          <cell r="B28">
            <v>10</v>
          </cell>
          <cell r="C28" t="str">
            <v>Acero de ¾”</v>
          </cell>
          <cell r="D28" t="str">
            <v>Kg.</v>
          </cell>
          <cell r="E28">
            <v>1276</v>
          </cell>
          <cell r="F28">
            <v>1100</v>
          </cell>
          <cell r="G28">
            <v>11</v>
          </cell>
          <cell r="H28">
            <v>0.39285714285714285</v>
          </cell>
          <cell r="I28">
            <v>0.5</v>
          </cell>
          <cell r="J28" t="str">
            <v>VIAS</v>
          </cell>
        </row>
        <row r="29">
          <cell r="B29">
            <v>11</v>
          </cell>
          <cell r="C29" t="str">
            <v>Acero de 1”.</v>
          </cell>
          <cell r="D29" t="str">
            <v>Kg.</v>
          </cell>
          <cell r="E29">
            <v>1276</v>
          </cell>
          <cell r="F29">
            <v>1100</v>
          </cell>
          <cell r="G29">
            <v>11</v>
          </cell>
          <cell r="H29">
            <v>0.39285714285714285</v>
          </cell>
          <cell r="I29">
            <v>0.5</v>
          </cell>
          <cell r="J29" t="str">
            <v>VIAS</v>
          </cell>
        </row>
        <row r="30">
          <cell r="B30">
            <v>12</v>
          </cell>
          <cell r="C30" t="str">
            <v>Acero de 3/8”.</v>
          </cell>
          <cell r="D30" t="str">
            <v>Kg.</v>
          </cell>
          <cell r="E30">
            <v>1276</v>
          </cell>
          <cell r="F30">
            <v>1100</v>
          </cell>
          <cell r="G30">
            <v>11</v>
          </cell>
          <cell r="H30">
            <v>0.39285714285714285</v>
          </cell>
          <cell r="I30">
            <v>0.5</v>
          </cell>
          <cell r="J30" t="str">
            <v>VIAS</v>
          </cell>
        </row>
        <row r="31">
          <cell r="B31">
            <v>13</v>
          </cell>
          <cell r="C31" t="str">
            <v>ACPM</v>
          </cell>
          <cell r="D31" t="str">
            <v>gal</v>
          </cell>
          <cell r="E31">
            <v>3178.3999999999996</v>
          </cell>
          <cell r="F31">
            <v>2740</v>
          </cell>
          <cell r="G31">
            <v>26.5</v>
          </cell>
          <cell r="H31">
            <v>0.97857142857142854</v>
          </cell>
          <cell r="I31">
            <v>1.2045454545454546</v>
          </cell>
          <cell r="J31" t="str">
            <v>VIVIENDA</v>
          </cell>
        </row>
        <row r="32">
          <cell r="B32">
            <v>14</v>
          </cell>
          <cell r="C32" t="str">
            <v>Adaptador de limpieza 2"</v>
          </cell>
          <cell r="D32" t="str">
            <v>un</v>
          </cell>
          <cell r="E32">
            <v>4961.32</v>
          </cell>
          <cell r="F32">
            <v>4277</v>
          </cell>
          <cell r="G32">
            <v>46</v>
          </cell>
          <cell r="H32">
            <v>1.5275000000000001</v>
          </cell>
          <cell r="I32">
            <v>2.0909090909090908</v>
          </cell>
          <cell r="J32" t="str">
            <v>VIVIENDA</v>
          </cell>
        </row>
        <row r="33">
          <cell r="B33">
            <v>15</v>
          </cell>
          <cell r="C33" t="str">
            <v>Adaptador de limpieza 3"</v>
          </cell>
          <cell r="D33" t="str">
            <v>un</v>
          </cell>
          <cell r="E33">
            <v>9791.56</v>
          </cell>
          <cell r="F33">
            <v>8441</v>
          </cell>
          <cell r="G33">
            <v>91.2</v>
          </cell>
          <cell r="H33">
            <v>3.014642857142857</v>
          </cell>
          <cell r="I33">
            <v>4.1454545454545455</v>
          </cell>
          <cell r="J33" t="str">
            <v>VIVIENDA</v>
          </cell>
        </row>
        <row r="34">
          <cell r="B34">
            <v>16</v>
          </cell>
          <cell r="C34" t="str">
            <v>Adaptador de limpieza 4"</v>
          </cell>
          <cell r="D34" t="str">
            <v>un</v>
          </cell>
          <cell r="E34">
            <v>14421.119999999999</v>
          </cell>
          <cell r="F34">
            <v>12432</v>
          </cell>
          <cell r="G34">
            <v>135</v>
          </cell>
          <cell r="H34">
            <v>4.4400000000000004</v>
          </cell>
          <cell r="I34">
            <v>6.1363636363636367</v>
          </cell>
          <cell r="J34" t="str">
            <v>VIVIENDA</v>
          </cell>
        </row>
        <row r="35">
          <cell r="B35">
            <v>17</v>
          </cell>
          <cell r="C35" t="str">
            <v>Adaptadores hembra cpvc 3/4" a 1/2"</v>
          </cell>
          <cell r="D35" t="str">
            <v>un</v>
          </cell>
          <cell r="E35">
            <v>2100.7599999999998</v>
          </cell>
          <cell r="F35">
            <v>1811</v>
          </cell>
          <cell r="G35">
            <v>23.28362046798663</v>
          </cell>
          <cell r="H35">
            <v>0.6467857142857143</v>
          </cell>
          <cell r="I35">
            <v>1.0583463849084831</v>
          </cell>
          <cell r="J35" t="str">
            <v>VIVIENDA</v>
          </cell>
        </row>
        <row r="36">
          <cell r="B36">
            <v>18</v>
          </cell>
          <cell r="C36" t="str">
            <v>Adaptadores hembra pvc 1-1/2"</v>
          </cell>
          <cell r="D36" t="str">
            <v>un</v>
          </cell>
          <cell r="E36">
            <v>4098.28</v>
          </cell>
          <cell r="F36">
            <v>3533</v>
          </cell>
          <cell r="G36">
            <v>5.2</v>
          </cell>
          <cell r="H36">
            <v>1.2617857142857143</v>
          </cell>
          <cell r="I36">
            <v>0.23636363636363636</v>
          </cell>
          <cell r="J36" t="str">
            <v>VIVIENDA</v>
          </cell>
        </row>
        <row r="37">
          <cell r="B37">
            <v>19</v>
          </cell>
          <cell r="C37" t="str">
            <v>Adaptadores hembra pvc 1-1/4"</v>
          </cell>
          <cell r="D37" t="str">
            <v>un</v>
          </cell>
          <cell r="E37">
            <v>2423.2399999999998</v>
          </cell>
          <cell r="F37">
            <v>2089</v>
          </cell>
          <cell r="G37">
            <v>4</v>
          </cell>
          <cell r="H37">
            <v>0.74607142857142861</v>
          </cell>
          <cell r="I37">
            <v>0.18181818181818182</v>
          </cell>
          <cell r="J37" t="str">
            <v>VIVIENDA</v>
          </cell>
        </row>
        <row r="38">
          <cell r="B38">
            <v>20</v>
          </cell>
          <cell r="C38" t="str">
            <v>Adaptadores hembra pvc 1"</v>
          </cell>
          <cell r="D38" t="str">
            <v>un</v>
          </cell>
          <cell r="E38">
            <v>1483.6399999999999</v>
          </cell>
          <cell r="F38">
            <v>1279</v>
          </cell>
          <cell r="G38">
            <v>3.1</v>
          </cell>
          <cell r="H38">
            <v>0.45678571428571429</v>
          </cell>
          <cell r="I38">
            <v>0.1409090909090909</v>
          </cell>
          <cell r="J38" t="str">
            <v>VIVIENDA</v>
          </cell>
        </row>
        <row r="39">
          <cell r="B39">
            <v>21</v>
          </cell>
          <cell r="C39" t="str">
            <v>Adaptadores hembra pvc 1/2"</v>
          </cell>
          <cell r="D39" t="str">
            <v>un</v>
          </cell>
          <cell r="E39">
            <v>368.88</v>
          </cell>
          <cell r="F39">
            <v>318</v>
          </cell>
          <cell r="G39">
            <v>1.25</v>
          </cell>
          <cell r="H39">
            <v>0.11357142857142857</v>
          </cell>
          <cell r="I39">
            <v>5.6818181818181816E-2</v>
          </cell>
          <cell r="J39" t="str">
            <v>VIVIENDA</v>
          </cell>
        </row>
        <row r="40">
          <cell r="B40">
            <v>22</v>
          </cell>
          <cell r="C40" t="str">
            <v>Adaptadores hembra pvc 3/4"</v>
          </cell>
          <cell r="D40" t="str">
            <v>un</v>
          </cell>
          <cell r="E40">
            <v>665.83999999999992</v>
          </cell>
          <cell r="F40">
            <v>574</v>
          </cell>
          <cell r="G40">
            <v>1.6</v>
          </cell>
          <cell r="H40">
            <v>0.20499999999999999</v>
          </cell>
          <cell r="I40">
            <v>7.2727272727272738E-2</v>
          </cell>
          <cell r="J40" t="str">
            <v>VIVIENDA</v>
          </cell>
        </row>
        <row r="41">
          <cell r="B41">
            <v>23</v>
          </cell>
          <cell r="C41" t="str">
            <v>Adaptadores macho cpvc 1"</v>
          </cell>
          <cell r="D41" t="str">
            <v>un</v>
          </cell>
          <cell r="E41">
            <v>10608.199999999999</v>
          </cell>
          <cell r="F41">
            <v>9145</v>
          </cell>
          <cell r="G41">
            <v>2.1</v>
          </cell>
          <cell r="H41">
            <v>3.2660714285714287</v>
          </cell>
          <cell r="I41">
            <v>9.5454545454545459E-2</v>
          </cell>
          <cell r="J41" t="str">
            <v>VIVIENDA</v>
          </cell>
        </row>
        <row r="42">
          <cell r="B42">
            <v>24</v>
          </cell>
          <cell r="C42" t="str">
            <v>Adaptadores macho cpvc 1/2"</v>
          </cell>
          <cell r="D42" t="str">
            <v>un</v>
          </cell>
          <cell r="E42">
            <v>1409.3999999999999</v>
          </cell>
          <cell r="F42">
            <v>1215</v>
          </cell>
          <cell r="G42">
            <v>1.04</v>
          </cell>
          <cell r="H42">
            <v>0.43392857142857144</v>
          </cell>
          <cell r="I42">
            <v>4.7272727272727272E-2</v>
          </cell>
          <cell r="J42" t="str">
            <v>VIVIENDA</v>
          </cell>
        </row>
        <row r="43">
          <cell r="B43">
            <v>25</v>
          </cell>
          <cell r="C43" t="str">
            <v>Adaptadores macho cpvc 3/4"</v>
          </cell>
          <cell r="D43" t="str">
            <v>un</v>
          </cell>
          <cell r="E43">
            <v>1724.9199999999998</v>
          </cell>
          <cell r="F43">
            <v>1487</v>
          </cell>
          <cell r="G43">
            <v>1.25</v>
          </cell>
          <cell r="H43">
            <v>0.53107142857142853</v>
          </cell>
          <cell r="I43">
            <v>5.6818181818181816E-2</v>
          </cell>
          <cell r="J43" t="str">
            <v>VIVIENDA</v>
          </cell>
        </row>
        <row r="44">
          <cell r="B44">
            <v>26</v>
          </cell>
          <cell r="C44" t="str">
            <v>Adaptadores macho pvc 1-1/2"</v>
          </cell>
          <cell r="D44" t="str">
            <v>un</v>
          </cell>
          <cell r="E44">
            <v>3051.9599999999996</v>
          </cell>
          <cell r="F44">
            <v>2631</v>
          </cell>
          <cell r="G44">
            <v>4.9000000000000004</v>
          </cell>
          <cell r="H44">
            <v>0.93964285714285711</v>
          </cell>
          <cell r="I44">
            <v>0.22272727272727275</v>
          </cell>
          <cell r="J44" t="str">
            <v>VIVIENDA</v>
          </cell>
        </row>
        <row r="45">
          <cell r="B45">
            <v>27</v>
          </cell>
          <cell r="C45" t="str">
            <v>Adaptadores macho pvc 1-1/4"</v>
          </cell>
          <cell r="D45" t="str">
            <v>un</v>
          </cell>
          <cell r="E45">
            <v>2605.3599999999997</v>
          </cell>
          <cell r="F45">
            <v>2246</v>
          </cell>
          <cell r="G45">
            <v>4.9000000000000004</v>
          </cell>
          <cell r="H45">
            <v>0.80214285714285716</v>
          </cell>
          <cell r="I45">
            <v>0.22272727272727275</v>
          </cell>
          <cell r="J45" t="str">
            <v>VIVIENDA</v>
          </cell>
        </row>
        <row r="46">
          <cell r="B46">
            <v>28</v>
          </cell>
          <cell r="C46" t="str">
            <v>Adaptadores macho pvc 1"</v>
          </cell>
          <cell r="D46" t="str">
            <v>un</v>
          </cell>
          <cell r="E46">
            <v>1237.72</v>
          </cell>
          <cell r="F46">
            <v>1067</v>
          </cell>
          <cell r="G46">
            <v>2.1</v>
          </cell>
          <cell r="H46">
            <v>0.38107142857142856</v>
          </cell>
          <cell r="I46">
            <v>9.5454545454545459E-2</v>
          </cell>
          <cell r="J46" t="str">
            <v>VIVIENDA</v>
          </cell>
        </row>
        <row r="47">
          <cell r="B47">
            <v>29</v>
          </cell>
          <cell r="C47" t="str">
            <v>Adaptadores macho pvc 1/2"</v>
          </cell>
          <cell r="D47" t="str">
            <v>un</v>
          </cell>
          <cell r="E47">
            <v>325.95999999999998</v>
          </cell>
          <cell r="F47">
            <v>281</v>
          </cell>
          <cell r="G47">
            <v>1.04</v>
          </cell>
          <cell r="H47">
            <v>0.10035714285714285</v>
          </cell>
          <cell r="I47">
            <v>4.7272727272727272E-2</v>
          </cell>
          <cell r="J47" t="str">
            <v>VIVIENDA</v>
          </cell>
        </row>
        <row r="48">
          <cell r="B48">
            <v>30</v>
          </cell>
          <cell r="C48" t="str">
            <v>Adaptadores macho pvc 3/4"</v>
          </cell>
          <cell r="D48" t="str">
            <v>un</v>
          </cell>
          <cell r="E48">
            <v>591.59999999999991</v>
          </cell>
          <cell r="F48">
            <v>510</v>
          </cell>
          <cell r="G48">
            <v>1.25</v>
          </cell>
          <cell r="H48">
            <v>0.18214285714285713</v>
          </cell>
          <cell r="I48">
            <v>5.6818181818181816E-2</v>
          </cell>
          <cell r="J48" t="str">
            <v>VIVIENDA</v>
          </cell>
        </row>
        <row r="49">
          <cell r="B49">
            <v>31</v>
          </cell>
          <cell r="C49" t="str">
            <v>Adaptador Sifon 1 1/2"</v>
          </cell>
          <cell r="D49" t="str">
            <v>un</v>
          </cell>
          <cell r="E49">
            <v>7678.0399999999991</v>
          </cell>
          <cell r="F49">
            <v>6619</v>
          </cell>
          <cell r="G49">
            <v>72</v>
          </cell>
          <cell r="H49">
            <v>2.3639285714285716</v>
          </cell>
          <cell r="I49">
            <v>3.2727272727272729</v>
          </cell>
          <cell r="J49" t="str">
            <v>VIVIENDA</v>
          </cell>
        </row>
        <row r="50">
          <cell r="B50">
            <v>32</v>
          </cell>
          <cell r="C50" t="str">
            <v>Adaptador Sifon 1 1/4"</v>
          </cell>
          <cell r="D50" t="str">
            <v>un</v>
          </cell>
          <cell r="E50">
            <v>7332.36</v>
          </cell>
          <cell r="F50">
            <v>6321</v>
          </cell>
          <cell r="G50">
            <v>68</v>
          </cell>
          <cell r="H50">
            <v>2.2574999999999998</v>
          </cell>
          <cell r="I50">
            <v>3.0909090909090908</v>
          </cell>
          <cell r="J50" t="str">
            <v>VIVIENDA</v>
          </cell>
        </row>
        <row r="51">
          <cell r="B51">
            <v>33</v>
          </cell>
          <cell r="C51" t="str">
            <v>Adaptador terminal conduit PVC de 1/2"</v>
          </cell>
          <cell r="D51" t="str">
            <v>un</v>
          </cell>
          <cell r="E51">
            <v>193.72</v>
          </cell>
          <cell r="F51">
            <v>167</v>
          </cell>
          <cell r="G51">
            <v>1.45</v>
          </cell>
          <cell r="H51">
            <v>5.9642857142857143E-2</v>
          </cell>
          <cell r="I51">
            <v>6.5909090909090903E-2</v>
          </cell>
          <cell r="J51" t="str">
            <v>ENERGIA</v>
          </cell>
        </row>
        <row r="52">
          <cell r="B52">
            <v>34</v>
          </cell>
          <cell r="C52" t="str">
            <v>Adaptador terminal de 1-1/2 E.M.T.</v>
          </cell>
          <cell r="D52" t="str">
            <v>un</v>
          </cell>
          <cell r="E52">
            <v>3711.9999999999995</v>
          </cell>
          <cell r="F52">
            <v>3200</v>
          </cell>
          <cell r="G52">
            <v>2.75</v>
          </cell>
          <cell r="H52">
            <v>1.1428571428571428</v>
          </cell>
          <cell r="I52">
            <v>0.125</v>
          </cell>
          <cell r="J52" t="str">
            <v>ENERGIA</v>
          </cell>
        </row>
        <row r="53">
          <cell r="B53">
            <v>35</v>
          </cell>
          <cell r="C53" t="str">
            <v>Aditivo acelerante.</v>
          </cell>
          <cell r="D53" t="str">
            <v>Kg.</v>
          </cell>
          <cell r="E53">
            <v>5220</v>
          </cell>
          <cell r="F53">
            <v>4500</v>
          </cell>
          <cell r="G53">
            <v>37</v>
          </cell>
          <cell r="H53">
            <v>1.6071428571428572</v>
          </cell>
          <cell r="I53">
            <v>1.6818181818181819</v>
          </cell>
          <cell r="J53" t="str">
            <v>VIAS</v>
          </cell>
        </row>
        <row r="54">
          <cell r="B54">
            <v>36</v>
          </cell>
          <cell r="C54" t="str">
            <v>Agregado Grueso</v>
          </cell>
          <cell r="D54" t="str">
            <v>m3</v>
          </cell>
          <cell r="E54">
            <v>0</v>
          </cell>
          <cell r="H54">
            <v>0</v>
          </cell>
          <cell r="I54">
            <v>0</v>
          </cell>
          <cell r="J54" t="str">
            <v>VIVIENDA</v>
          </cell>
        </row>
        <row r="55">
          <cell r="B55">
            <v>37</v>
          </cell>
          <cell r="C55" t="str">
            <v>Agua</v>
          </cell>
          <cell r="D55" t="str">
            <v>GL</v>
          </cell>
          <cell r="E55">
            <v>406</v>
          </cell>
          <cell r="F55">
            <v>350</v>
          </cell>
          <cell r="G55">
            <v>0.22</v>
          </cell>
          <cell r="H55">
            <v>0.125</v>
          </cell>
          <cell r="I55">
            <v>0.01</v>
          </cell>
          <cell r="J55" t="str">
            <v>VIVIENDA</v>
          </cell>
        </row>
        <row r="56">
          <cell r="B56">
            <v>38</v>
          </cell>
          <cell r="C56" t="str">
            <v>Aislador de carrete de 3 "</v>
          </cell>
          <cell r="D56" t="str">
            <v>un</v>
          </cell>
          <cell r="E56">
            <v>2436</v>
          </cell>
          <cell r="F56">
            <v>2100</v>
          </cell>
          <cell r="G56">
            <v>28</v>
          </cell>
          <cell r="H56">
            <v>0.75</v>
          </cell>
          <cell r="I56">
            <v>1.2727272727272727</v>
          </cell>
          <cell r="J56" t="str">
            <v>ENERGIA</v>
          </cell>
        </row>
        <row r="57">
          <cell r="B57">
            <v>39</v>
          </cell>
          <cell r="C57" t="str">
            <v>Aislador de pin de 5-1/2''  Cl-55-3</v>
          </cell>
          <cell r="D57" t="str">
            <v>un</v>
          </cell>
          <cell r="E57">
            <v>16820</v>
          </cell>
          <cell r="F57">
            <v>14500</v>
          </cell>
          <cell r="G57">
            <v>70</v>
          </cell>
          <cell r="H57">
            <v>5.1785714285714288</v>
          </cell>
          <cell r="I57">
            <v>3.1818181818181817</v>
          </cell>
          <cell r="J57" t="str">
            <v>ENERGIA</v>
          </cell>
        </row>
        <row r="58">
          <cell r="B58">
            <v>40</v>
          </cell>
          <cell r="C58" t="str">
            <v>Aislador de suspensión de 7-1/2''</v>
          </cell>
          <cell r="D58" t="str">
            <v>un</v>
          </cell>
          <cell r="E58">
            <v>18444</v>
          </cell>
          <cell r="F58">
            <v>15900</v>
          </cell>
          <cell r="G58">
            <v>132</v>
          </cell>
          <cell r="H58">
            <v>5.6785714285714288</v>
          </cell>
          <cell r="I58">
            <v>6</v>
          </cell>
          <cell r="J58" t="str">
            <v>ENERGIA</v>
          </cell>
        </row>
        <row r="59">
          <cell r="B59">
            <v>41</v>
          </cell>
          <cell r="C59" t="str">
            <v>Adaptador terminal PVC de 1  1/4"</v>
          </cell>
          <cell r="D59" t="str">
            <v>m</v>
          </cell>
          <cell r="E59">
            <v>199.51999999999998</v>
          </cell>
          <cell r="F59">
            <v>172</v>
          </cell>
          <cell r="G59">
            <v>1.9799999999999998</v>
          </cell>
          <cell r="H59">
            <v>6.142857142857143E-2</v>
          </cell>
          <cell r="I59">
            <v>8.9999999999999983E-2</v>
          </cell>
          <cell r="J59" t="str">
            <v>ENERGIA</v>
          </cell>
        </row>
        <row r="60">
          <cell r="B60">
            <v>42</v>
          </cell>
          <cell r="C60" t="str">
            <v>Alambre de Cu. THW 12 AWG</v>
          </cell>
          <cell r="D60" t="str">
            <v>m</v>
          </cell>
          <cell r="E60">
            <v>290</v>
          </cell>
          <cell r="F60">
            <v>250</v>
          </cell>
          <cell r="G60">
            <v>4.29</v>
          </cell>
          <cell r="H60">
            <v>8.9285714285714288E-2</v>
          </cell>
          <cell r="I60">
            <v>0.19500000000000001</v>
          </cell>
          <cell r="J60" t="str">
            <v>ENERGIA</v>
          </cell>
        </row>
        <row r="61">
          <cell r="B61">
            <v>43</v>
          </cell>
          <cell r="C61" t="str">
            <v xml:space="preserve">Alambre de Cu. THW 14 AWG </v>
          </cell>
          <cell r="D61" t="str">
            <v>m</v>
          </cell>
          <cell r="E61">
            <v>211.11999999999998</v>
          </cell>
          <cell r="F61">
            <v>182</v>
          </cell>
          <cell r="G61">
            <v>1.98</v>
          </cell>
          <cell r="H61">
            <v>6.5000000000000002E-2</v>
          </cell>
          <cell r="I61">
            <v>0.09</v>
          </cell>
          <cell r="J61" t="str">
            <v>ENERGIA</v>
          </cell>
        </row>
        <row r="62">
          <cell r="B62">
            <v>44</v>
          </cell>
          <cell r="C62" t="str">
            <v>Alambre de púas</v>
          </cell>
          <cell r="D62" t="str">
            <v>Rollo.</v>
          </cell>
          <cell r="E62">
            <v>0</v>
          </cell>
          <cell r="G62">
            <v>320</v>
          </cell>
          <cell r="H62">
            <v>0</v>
          </cell>
          <cell r="I62">
            <v>14.545454545454545</v>
          </cell>
          <cell r="J62" t="str">
            <v>VIAS</v>
          </cell>
        </row>
        <row r="63">
          <cell r="B63">
            <v>45</v>
          </cell>
          <cell r="C63" t="str">
            <v>Alambre galvanizado N° 18</v>
          </cell>
          <cell r="D63" t="str">
            <v>LBS.</v>
          </cell>
          <cell r="E63">
            <v>1044</v>
          </cell>
          <cell r="F63">
            <v>900</v>
          </cell>
          <cell r="G63">
            <v>10.57</v>
          </cell>
          <cell r="H63">
            <v>0.32142857142857145</v>
          </cell>
          <cell r="I63">
            <v>0.48045454545454547</v>
          </cell>
          <cell r="J63" t="str">
            <v>VIAS</v>
          </cell>
        </row>
        <row r="64">
          <cell r="B64">
            <v>46</v>
          </cell>
          <cell r="C64" t="str">
            <v>Alambre Negro No.18</v>
          </cell>
          <cell r="D64" t="str">
            <v>kg</v>
          </cell>
          <cell r="E64">
            <v>1681.9999999999998</v>
          </cell>
          <cell r="F64">
            <v>1450</v>
          </cell>
          <cell r="G64">
            <v>21.14</v>
          </cell>
          <cell r="H64">
            <v>0.5178571428571429</v>
          </cell>
          <cell r="I64">
            <v>0.96090909090909093</v>
          </cell>
          <cell r="J64" t="str">
            <v>VIVIENDA</v>
          </cell>
        </row>
        <row r="65">
          <cell r="B65">
            <v>47</v>
          </cell>
          <cell r="C65" t="str">
            <v>Arandelas cuadradas Galv. Tornillo 1/2</v>
          </cell>
          <cell r="D65" t="str">
            <v>un</v>
          </cell>
          <cell r="E65">
            <v>69.599999999999994</v>
          </cell>
          <cell r="F65">
            <v>60</v>
          </cell>
          <cell r="G65">
            <v>8.1999999999999993</v>
          </cell>
          <cell r="H65">
            <v>2.1428571428571429E-2</v>
          </cell>
          <cell r="I65">
            <v>0.37272727272727268</v>
          </cell>
          <cell r="J65" t="str">
            <v>ENERGIA</v>
          </cell>
        </row>
        <row r="66">
          <cell r="B66">
            <v>48</v>
          </cell>
          <cell r="C66" t="str">
            <v>Arandelas cuadradas Galv. Tornillo 5/8</v>
          </cell>
          <cell r="D66" t="str">
            <v>un</v>
          </cell>
          <cell r="E66">
            <v>394.4</v>
          </cell>
          <cell r="F66">
            <v>340</v>
          </cell>
          <cell r="G66">
            <v>18.600000000000001</v>
          </cell>
          <cell r="H66">
            <v>0.12142857142857143</v>
          </cell>
          <cell r="I66">
            <v>0.84545454545454557</v>
          </cell>
          <cell r="J66" t="str">
            <v>ENERGIA</v>
          </cell>
        </row>
        <row r="67">
          <cell r="B67">
            <v>49</v>
          </cell>
          <cell r="C67" t="str">
            <v>Arandelas de presión de 1/2"</v>
          </cell>
          <cell r="D67" t="str">
            <v>un</v>
          </cell>
          <cell r="E67">
            <v>69.599999999999994</v>
          </cell>
          <cell r="F67">
            <v>60</v>
          </cell>
          <cell r="G67">
            <v>0.7</v>
          </cell>
          <cell r="H67">
            <v>2.1428571428571429E-2</v>
          </cell>
          <cell r="I67">
            <v>3.1818181818181815E-2</v>
          </cell>
          <cell r="J67" t="str">
            <v>ENERGIA</v>
          </cell>
        </row>
        <row r="68">
          <cell r="B68">
            <v>50</v>
          </cell>
          <cell r="C68" t="str">
            <v>Arandelas de presión de 3/4"</v>
          </cell>
          <cell r="D68" t="str">
            <v>un</v>
          </cell>
          <cell r="E68">
            <v>115.99999999999999</v>
          </cell>
          <cell r="F68">
            <v>100</v>
          </cell>
          <cell r="G68">
            <v>2</v>
          </cell>
          <cell r="H68">
            <v>3.5714285714285712E-2</v>
          </cell>
          <cell r="I68">
            <v>9.0909090909090912E-2</v>
          </cell>
          <cell r="J68" t="str">
            <v>ENERGIA</v>
          </cell>
        </row>
        <row r="69">
          <cell r="B69">
            <v>51</v>
          </cell>
          <cell r="C69" t="str">
            <v>Arandelas de presión de 5/8"</v>
          </cell>
          <cell r="D69" t="str">
            <v>un</v>
          </cell>
          <cell r="E69">
            <v>83.52</v>
          </cell>
          <cell r="F69">
            <v>72</v>
          </cell>
          <cell r="G69">
            <v>2.6</v>
          </cell>
          <cell r="H69">
            <v>2.5714285714285714E-2</v>
          </cell>
          <cell r="I69">
            <v>0.11818181818181818</v>
          </cell>
          <cell r="J69" t="str">
            <v>ENERGIA</v>
          </cell>
        </row>
        <row r="70">
          <cell r="B70">
            <v>52</v>
          </cell>
          <cell r="C70" t="str">
            <v xml:space="preserve">Arena de peña </v>
          </cell>
          <cell r="D70" t="str">
            <v>m3</v>
          </cell>
          <cell r="E70">
            <v>28999.999999999996</v>
          </cell>
          <cell r="F70">
            <v>25000</v>
          </cell>
          <cell r="H70">
            <v>8.9285714285714288</v>
          </cell>
          <cell r="I70">
            <v>0</v>
          </cell>
          <cell r="J70" t="str">
            <v>VIVIENDA</v>
          </cell>
        </row>
        <row r="71">
          <cell r="B71">
            <v>53</v>
          </cell>
          <cell r="C71" t="str">
            <v xml:space="preserve">Arena de rio </v>
          </cell>
          <cell r="D71" t="str">
            <v>m3</v>
          </cell>
          <cell r="E71">
            <v>20880</v>
          </cell>
          <cell r="F71">
            <v>18000</v>
          </cell>
          <cell r="G71">
            <v>300</v>
          </cell>
          <cell r="H71">
            <v>6.4285714285714288</v>
          </cell>
          <cell r="I71">
            <v>13.636363636363637</v>
          </cell>
          <cell r="J71" t="str">
            <v>VIVIENDA</v>
          </cell>
        </row>
        <row r="72">
          <cell r="B72">
            <v>54</v>
          </cell>
          <cell r="C72" t="str">
            <v xml:space="preserve">Arena fina </v>
          </cell>
          <cell r="D72" t="str">
            <v>m3</v>
          </cell>
          <cell r="E72">
            <v>37120</v>
          </cell>
          <cell r="F72">
            <v>32000</v>
          </cell>
          <cell r="G72">
            <v>450</v>
          </cell>
          <cell r="H72">
            <v>11.428571428571429</v>
          </cell>
          <cell r="I72">
            <v>20.454545454545453</v>
          </cell>
          <cell r="J72" t="str">
            <v>VIAS</v>
          </cell>
        </row>
        <row r="73">
          <cell r="B73">
            <v>55</v>
          </cell>
          <cell r="C73" t="str">
            <v>Arena gruesa</v>
          </cell>
          <cell r="D73" t="str">
            <v>m3</v>
          </cell>
          <cell r="E73">
            <v>47560</v>
          </cell>
          <cell r="F73">
            <v>41000</v>
          </cell>
          <cell r="G73">
            <v>300</v>
          </cell>
          <cell r="H73">
            <v>14.642857142857142</v>
          </cell>
          <cell r="I73">
            <v>13.636363636363637</v>
          </cell>
          <cell r="J73" t="str">
            <v>VIAS</v>
          </cell>
        </row>
        <row r="74">
          <cell r="B74">
            <v>56</v>
          </cell>
          <cell r="C74" t="str">
            <v>Asfalto</v>
          </cell>
          <cell r="D74" t="str">
            <v>m3</v>
          </cell>
          <cell r="E74">
            <v>348000</v>
          </cell>
          <cell r="F74">
            <v>300000</v>
          </cell>
          <cell r="G74">
            <v>798</v>
          </cell>
          <cell r="H74">
            <v>107.14285714285714</v>
          </cell>
          <cell r="I74">
            <v>36.272727272727273</v>
          </cell>
          <cell r="J74" t="str">
            <v>VIAS</v>
          </cell>
        </row>
        <row r="75">
          <cell r="B75">
            <v>57</v>
          </cell>
          <cell r="C75" t="str">
            <v>Bloque de concreto (15x20x40cm)</v>
          </cell>
          <cell r="D75" t="str">
            <v>un</v>
          </cell>
          <cell r="E75">
            <v>0</v>
          </cell>
          <cell r="G75">
            <v>7.1</v>
          </cell>
          <cell r="H75">
            <v>0</v>
          </cell>
          <cell r="I75">
            <v>0.3227272727272727</v>
          </cell>
          <cell r="J75" t="str">
            <v>VIVIENDA</v>
          </cell>
        </row>
        <row r="76">
          <cell r="B76">
            <v>58</v>
          </cell>
          <cell r="C76" t="str">
            <v>Bloques de 6”</v>
          </cell>
          <cell r="D76" t="str">
            <v>un</v>
          </cell>
          <cell r="E76">
            <v>0</v>
          </cell>
          <cell r="G76">
            <v>9.1</v>
          </cell>
          <cell r="H76">
            <v>0</v>
          </cell>
          <cell r="I76">
            <v>0.41363636363636364</v>
          </cell>
          <cell r="J76" t="str">
            <v>VIAS</v>
          </cell>
        </row>
        <row r="77">
          <cell r="B77">
            <v>59</v>
          </cell>
          <cell r="C77" t="str">
            <v>Botón para timbre</v>
          </cell>
          <cell r="D77" t="str">
            <v>un</v>
          </cell>
          <cell r="E77">
            <v>5475.2</v>
          </cell>
          <cell r="F77">
            <v>4720</v>
          </cell>
          <cell r="G77">
            <v>37.18</v>
          </cell>
          <cell r="H77">
            <v>1.6857142857142857</v>
          </cell>
          <cell r="I77">
            <v>1.69</v>
          </cell>
          <cell r="J77" t="str">
            <v>ENERGIA</v>
          </cell>
        </row>
        <row r="78">
          <cell r="B78">
            <v>60</v>
          </cell>
          <cell r="C78" t="str">
            <v>Bujes cpvc de 1" a 1/2"</v>
          </cell>
          <cell r="D78" t="str">
            <v>un</v>
          </cell>
          <cell r="E78">
            <v>4941.5999999999995</v>
          </cell>
          <cell r="F78">
            <v>4260</v>
          </cell>
          <cell r="G78">
            <v>46</v>
          </cell>
          <cell r="H78">
            <v>1.5214285714285714</v>
          </cell>
          <cell r="I78">
            <v>2.0909090909090908</v>
          </cell>
          <cell r="J78" t="str">
            <v>VIVIENDA</v>
          </cell>
        </row>
        <row r="79">
          <cell r="B79">
            <v>61</v>
          </cell>
          <cell r="C79" t="str">
            <v>Bujes cpvc de 1" a 3/4"</v>
          </cell>
          <cell r="D79" t="str">
            <v>un</v>
          </cell>
          <cell r="E79">
            <v>4941.5999999999995</v>
          </cell>
          <cell r="F79">
            <v>4260</v>
          </cell>
          <cell r="G79">
            <v>46</v>
          </cell>
          <cell r="H79">
            <v>1.5214285714285714</v>
          </cell>
          <cell r="I79">
            <v>2.0909090909090908</v>
          </cell>
          <cell r="J79" t="str">
            <v>VIVIENDA</v>
          </cell>
        </row>
        <row r="80">
          <cell r="B80">
            <v>62</v>
          </cell>
          <cell r="C80" t="str">
            <v>Bujes cpvc de 3/4" a 1/2"</v>
          </cell>
          <cell r="D80" t="str">
            <v>un</v>
          </cell>
          <cell r="E80">
            <v>1227.28</v>
          </cell>
          <cell r="F80">
            <v>1058</v>
          </cell>
          <cell r="G80">
            <v>12</v>
          </cell>
          <cell r="H80">
            <v>0.37785714285714284</v>
          </cell>
          <cell r="I80">
            <v>0.54545454545454541</v>
          </cell>
          <cell r="J80" t="str">
            <v>VIVIENDA</v>
          </cell>
        </row>
        <row r="81">
          <cell r="B81">
            <v>63</v>
          </cell>
          <cell r="C81" t="str">
            <v>Cable AAAC 4/0</v>
          </cell>
          <cell r="D81" t="str">
            <v>m</v>
          </cell>
          <cell r="E81">
            <v>10440</v>
          </cell>
          <cell r="F81">
            <v>9000</v>
          </cell>
          <cell r="G81">
            <v>29.7</v>
          </cell>
          <cell r="H81">
            <v>3.2142857142857144</v>
          </cell>
          <cell r="I81">
            <v>1.3499999999999999</v>
          </cell>
          <cell r="J81" t="str">
            <v>ENERGIA</v>
          </cell>
        </row>
        <row r="82">
          <cell r="B82">
            <v>64</v>
          </cell>
          <cell r="C82" t="str">
            <v xml:space="preserve">Cable ACSR 2/0 </v>
          </cell>
          <cell r="D82" t="str">
            <v>m</v>
          </cell>
          <cell r="E82">
            <v>5287.28</v>
          </cell>
          <cell r="F82">
            <v>4558</v>
          </cell>
          <cell r="G82">
            <v>21.45</v>
          </cell>
          <cell r="H82">
            <v>1.6278571428571429</v>
          </cell>
          <cell r="I82">
            <v>0.97499999999999998</v>
          </cell>
          <cell r="J82" t="str">
            <v>ENERGIA</v>
          </cell>
        </row>
        <row r="83">
          <cell r="B83">
            <v>65</v>
          </cell>
          <cell r="C83" t="str">
            <v>Cable ACSR 477 MCM</v>
          </cell>
          <cell r="D83" t="str">
            <v>m</v>
          </cell>
          <cell r="E83">
            <v>13919.999999999998</v>
          </cell>
          <cell r="F83">
            <v>12000</v>
          </cell>
          <cell r="G83">
            <v>49.5</v>
          </cell>
          <cell r="H83">
            <v>4.2857142857142856</v>
          </cell>
          <cell r="I83">
            <v>2.25</v>
          </cell>
          <cell r="J83" t="str">
            <v>ENERGIA</v>
          </cell>
        </row>
        <row r="84">
          <cell r="B84">
            <v>66</v>
          </cell>
          <cell r="C84" t="str">
            <v>Cable coaxial TV.</v>
          </cell>
          <cell r="D84" t="str">
            <v>m</v>
          </cell>
          <cell r="E84">
            <v>729.64</v>
          </cell>
          <cell r="F84">
            <v>629</v>
          </cell>
          <cell r="G84">
            <v>5.39</v>
          </cell>
          <cell r="H84">
            <v>0.22464285714285714</v>
          </cell>
          <cell r="I84">
            <v>0.245</v>
          </cell>
          <cell r="J84" t="str">
            <v>ENERGIA</v>
          </cell>
        </row>
        <row r="85">
          <cell r="B85">
            <v>67</v>
          </cell>
          <cell r="C85" t="str">
            <v>Cable de Al aislado 2/0</v>
          </cell>
          <cell r="D85" t="str">
            <v>m</v>
          </cell>
          <cell r="E85">
            <v>7340.48</v>
          </cell>
          <cell r="F85">
            <v>6328</v>
          </cell>
          <cell r="G85">
            <v>54.24</v>
          </cell>
          <cell r="H85">
            <v>2.2599999999999998</v>
          </cell>
          <cell r="I85">
            <v>2.4654545454545453</v>
          </cell>
          <cell r="J85" t="str">
            <v>ENERGIA</v>
          </cell>
        </row>
        <row r="86">
          <cell r="B86">
            <v>68</v>
          </cell>
          <cell r="C86" t="str">
            <v>Cable de Al aislado 4/0</v>
          </cell>
          <cell r="D86" t="str">
            <v>m</v>
          </cell>
          <cell r="E86">
            <v>11386.56</v>
          </cell>
          <cell r="F86">
            <v>9816</v>
          </cell>
          <cell r="G86">
            <v>84.14</v>
          </cell>
          <cell r="H86">
            <v>3.5057142857142858</v>
          </cell>
          <cell r="I86">
            <v>3.8245454545454547</v>
          </cell>
          <cell r="J86" t="str">
            <v>ENERGIA</v>
          </cell>
        </row>
        <row r="87">
          <cell r="B87">
            <v>69</v>
          </cell>
          <cell r="C87" t="str">
            <v>Adaptador terminal PVC 4"</v>
          </cell>
          <cell r="D87" t="str">
            <v>m</v>
          </cell>
          <cell r="E87">
            <v>9894.7999999999993</v>
          </cell>
          <cell r="F87">
            <v>8530</v>
          </cell>
          <cell r="G87">
            <v>73.11</v>
          </cell>
          <cell r="H87">
            <v>3.0464285714285713</v>
          </cell>
          <cell r="I87">
            <v>3.3231818181818182</v>
          </cell>
          <cell r="J87" t="str">
            <v>ENERGIA</v>
          </cell>
        </row>
        <row r="88">
          <cell r="B88">
            <v>70</v>
          </cell>
          <cell r="C88" t="str">
            <v>Cable de cobre 2 AWG- desnudo</v>
          </cell>
          <cell r="D88" t="str">
            <v>m</v>
          </cell>
          <cell r="E88">
            <v>8262.68</v>
          </cell>
          <cell r="F88">
            <v>7123</v>
          </cell>
          <cell r="G88">
            <v>65.34</v>
          </cell>
          <cell r="H88">
            <v>2.5439285714285713</v>
          </cell>
          <cell r="I88">
            <v>2.97</v>
          </cell>
          <cell r="J88" t="str">
            <v>ENERGIA</v>
          </cell>
        </row>
        <row r="89">
          <cell r="B89">
            <v>71</v>
          </cell>
          <cell r="C89" t="str">
            <v>Cable de cobre 4 AWG- desnudo</v>
          </cell>
          <cell r="D89" t="str">
            <v>m</v>
          </cell>
          <cell r="E89">
            <v>5885.8399999999992</v>
          </cell>
          <cell r="F89">
            <v>5074</v>
          </cell>
          <cell r="G89">
            <v>43.49</v>
          </cell>
          <cell r="H89">
            <v>1.8121428571428571</v>
          </cell>
          <cell r="I89">
            <v>1.9768181818181818</v>
          </cell>
          <cell r="J89" t="str">
            <v>ENERGIA</v>
          </cell>
        </row>
        <row r="90">
          <cell r="B90">
            <v>72</v>
          </cell>
          <cell r="C90" t="str">
            <v>Cable para templete 3/8´´</v>
          </cell>
          <cell r="D90" t="str">
            <v>m</v>
          </cell>
          <cell r="E90">
            <v>754</v>
          </cell>
          <cell r="F90">
            <v>650</v>
          </cell>
          <cell r="G90">
            <v>6.5</v>
          </cell>
          <cell r="H90">
            <v>0.23214285714285715</v>
          </cell>
          <cell r="I90">
            <v>0.29545454545454547</v>
          </cell>
          <cell r="J90" t="str">
            <v>ENERGIA</v>
          </cell>
        </row>
        <row r="91">
          <cell r="B91">
            <v>73</v>
          </cell>
          <cell r="C91" t="str">
            <v xml:space="preserve">Cable trenzado  2x4/0 + 2/0 </v>
          </cell>
          <cell r="D91" t="str">
            <v>m</v>
          </cell>
          <cell r="E91">
            <v>27997.759999999998</v>
          </cell>
          <cell r="F91">
            <v>24136</v>
          </cell>
          <cell r="G91">
            <v>206.88</v>
          </cell>
          <cell r="H91">
            <v>8.6199999999999992</v>
          </cell>
          <cell r="I91">
            <v>9.4036363636363642</v>
          </cell>
          <cell r="J91" t="str">
            <v>ENERGIA</v>
          </cell>
        </row>
        <row r="92">
          <cell r="B92">
            <v>74</v>
          </cell>
          <cell r="C92" t="str">
            <v>Cable triplex 4/0 15 Kv  XLPE</v>
          </cell>
          <cell r="D92" t="str">
            <v>m</v>
          </cell>
          <cell r="E92">
            <v>62685.24</v>
          </cell>
          <cell r="F92">
            <v>54039</v>
          </cell>
          <cell r="G92">
            <v>105.6</v>
          </cell>
          <cell r="H92">
            <v>19.299642857142857</v>
          </cell>
          <cell r="I92">
            <v>4.8</v>
          </cell>
          <cell r="J92" t="str">
            <v>ENERGIA</v>
          </cell>
        </row>
        <row r="93">
          <cell r="B93">
            <v>75</v>
          </cell>
          <cell r="C93" t="str">
            <v>Caja aislante para conectores de compresión</v>
          </cell>
          <cell r="D93" t="str">
            <v>un</v>
          </cell>
          <cell r="E93">
            <v>1739.9999999999998</v>
          </cell>
          <cell r="F93">
            <v>1500</v>
          </cell>
          <cell r="G93">
            <v>12.86</v>
          </cell>
          <cell r="H93">
            <v>0.5357142857142857</v>
          </cell>
          <cell r="I93">
            <v>0.58454545454545448</v>
          </cell>
          <cell r="J93" t="str">
            <v>ENERGIA</v>
          </cell>
        </row>
        <row r="94">
          <cell r="B94">
            <v>76</v>
          </cell>
          <cell r="C94" t="str">
            <v>Caja cuadrada  4x4  galvanizada</v>
          </cell>
          <cell r="D94" t="str">
            <v>un</v>
          </cell>
          <cell r="E94">
            <v>1392</v>
          </cell>
          <cell r="F94">
            <v>1200</v>
          </cell>
          <cell r="G94">
            <v>10.29</v>
          </cell>
          <cell r="H94">
            <v>0.42857142857142855</v>
          </cell>
          <cell r="I94">
            <v>0.46772727272727271</v>
          </cell>
          <cell r="J94" t="str">
            <v>ENERGIA</v>
          </cell>
        </row>
        <row r="95">
          <cell r="B95">
            <v>77</v>
          </cell>
          <cell r="C95" t="str">
            <v>Caja de 9 circuitos</v>
          </cell>
          <cell r="D95" t="str">
            <v>un</v>
          </cell>
          <cell r="E95">
            <v>40600</v>
          </cell>
          <cell r="F95">
            <v>35000</v>
          </cell>
          <cell r="G95">
            <v>287</v>
          </cell>
          <cell r="H95">
            <v>12.5</v>
          </cell>
          <cell r="I95">
            <v>13.045454545454545</v>
          </cell>
          <cell r="J95" t="str">
            <v>ENERGIA</v>
          </cell>
        </row>
        <row r="96">
          <cell r="B96">
            <v>78</v>
          </cell>
          <cell r="C96" t="str">
            <v>Caja octogonal galvanizada</v>
          </cell>
          <cell r="D96" t="str">
            <v>un</v>
          </cell>
          <cell r="E96">
            <v>504.59999999999997</v>
          </cell>
          <cell r="F96">
            <v>435</v>
          </cell>
          <cell r="G96">
            <v>12</v>
          </cell>
          <cell r="H96">
            <v>0.15535714285714286</v>
          </cell>
          <cell r="I96">
            <v>0.54545454545454541</v>
          </cell>
          <cell r="J96" t="str">
            <v>ENERGIA</v>
          </cell>
        </row>
        <row r="97">
          <cell r="B97">
            <v>79</v>
          </cell>
          <cell r="C97" t="str">
            <v>Caja para contador monofásico</v>
          </cell>
          <cell r="D97" t="str">
            <v>un</v>
          </cell>
          <cell r="E97">
            <v>35148</v>
          </cell>
          <cell r="F97">
            <v>30300</v>
          </cell>
          <cell r="G97">
            <v>275</v>
          </cell>
          <cell r="H97">
            <v>10.821428571428571</v>
          </cell>
          <cell r="I97">
            <v>12.5</v>
          </cell>
          <cell r="J97" t="str">
            <v>ENERGIA</v>
          </cell>
        </row>
        <row r="98">
          <cell r="B98">
            <v>80</v>
          </cell>
          <cell r="C98" t="str">
            <v>Caja rectangular  2x4 galvanizada</v>
          </cell>
          <cell r="D98" t="str">
            <v>un</v>
          </cell>
          <cell r="E98">
            <v>522</v>
          </cell>
          <cell r="F98">
            <v>450</v>
          </cell>
          <cell r="G98">
            <v>14</v>
          </cell>
          <cell r="H98">
            <v>0.16071428571428573</v>
          </cell>
          <cell r="I98">
            <v>0.63636363636363635</v>
          </cell>
          <cell r="J98" t="str">
            <v>ENERGIA</v>
          </cell>
        </row>
        <row r="99">
          <cell r="B99">
            <v>81</v>
          </cell>
          <cell r="C99" t="str">
            <v>Caliche para relleno</v>
          </cell>
          <cell r="D99" t="str">
            <v>m3</v>
          </cell>
          <cell r="E99">
            <v>28999.999999999996</v>
          </cell>
          <cell r="F99">
            <v>25000</v>
          </cell>
          <cell r="G99">
            <v>115</v>
          </cell>
          <cell r="H99">
            <v>8.9285714285714288</v>
          </cell>
          <cell r="I99">
            <v>5.2272727272727275</v>
          </cell>
          <cell r="J99" t="str">
            <v>VIAS</v>
          </cell>
        </row>
        <row r="100">
          <cell r="B100">
            <v>82</v>
          </cell>
          <cell r="C100" t="str">
            <v>Campana de timbre</v>
          </cell>
          <cell r="D100" t="str">
            <v>un</v>
          </cell>
          <cell r="E100">
            <v>4698</v>
          </cell>
          <cell r="F100">
            <v>4050</v>
          </cell>
          <cell r="G100">
            <v>35</v>
          </cell>
          <cell r="H100">
            <v>1.4464285714285714</v>
          </cell>
          <cell r="I100">
            <v>1.5909090909090908</v>
          </cell>
          <cell r="J100" t="str">
            <v>ENERGIA</v>
          </cell>
        </row>
        <row r="101">
          <cell r="B101">
            <v>83</v>
          </cell>
          <cell r="C101" t="str">
            <v>Cascajo</v>
          </cell>
          <cell r="D101" t="str">
            <v>M3</v>
          </cell>
          <cell r="E101">
            <v>48140</v>
          </cell>
          <cell r="F101">
            <v>41500</v>
          </cell>
          <cell r="G101">
            <v>90</v>
          </cell>
          <cell r="H101">
            <v>14.821428571428571</v>
          </cell>
          <cell r="I101">
            <v>4.0909090909090908</v>
          </cell>
          <cell r="J101" t="str">
            <v>VIAS</v>
          </cell>
        </row>
        <row r="102">
          <cell r="B102">
            <v>84</v>
          </cell>
          <cell r="C102" t="str">
            <v>Cemento blanco</v>
          </cell>
          <cell r="D102" t="str">
            <v>Kg.</v>
          </cell>
          <cell r="E102">
            <v>1032.3999999999999</v>
          </cell>
          <cell r="F102">
            <v>890</v>
          </cell>
          <cell r="G102">
            <v>4.78</v>
          </cell>
          <cell r="H102">
            <v>0.31785714285714284</v>
          </cell>
          <cell r="I102">
            <v>0.21727272727272728</v>
          </cell>
          <cell r="J102" t="str">
            <v>VIVIENDA</v>
          </cell>
        </row>
        <row r="103">
          <cell r="B103">
            <v>85</v>
          </cell>
          <cell r="C103" t="str">
            <v>Cemento gris</v>
          </cell>
          <cell r="D103" t="str">
            <v>Kg</v>
          </cell>
          <cell r="E103">
            <v>463.99999999999994</v>
          </cell>
          <cell r="F103">
            <v>400</v>
          </cell>
          <cell r="G103">
            <v>2.65</v>
          </cell>
          <cell r="H103">
            <v>0.14285714285714285</v>
          </cell>
          <cell r="I103">
            <v>0.12045454545454545</v>
          </cell>
          <cell r="J103" t="str">
            <v>VIVIENDA</v>
          </cell>
        </row>
        <row r="104">
          <cell r="B104">
            <v>86</v>
          </cell>
          <cell r="C104" t="str">
            <v>Cepillera</v>
          </cell>
          <cell r="D104" t="str">
            <v>un</v>
          </cell>
          <cell r="E104">
            <v>0</v>
          </cell>
          <cell r="H104">
            <v>0</v>
          </cell>
          <cell r="I104">
            <v>0</v>
          </cell>
          <cell r="J104" t="str">
            <v>VIVIENDA</v>
          </cell>
        </row>
        <row r="105">
          <cell r="B105">
            <v>87</v>
          </cell>
          <cell r="C105" t="str">
            <v>Ceramica para pisos</v>
          </cell>
          <cell r="D105" t="str">
            <v>m2</v>
          </cell>
          <cell r="E105">
            <v>16820</v>
          </cell>
          <cell r="F105">
            <v>14500</v>
          </cell>
          <cell r="G105">
            <v>185</v>
          </cell>
          <cell r="H105">
            <v>5.1785714285714288</v>
          </cell>
          <cell r="I105">
            <v>8.4090909090909083</v>
          </cell>
          <cell r="J105" t="str">
            <v>VIVIENDA</v>
          </cell>
        </row>
        <row r="106">
          <cell r="B106">
            <v>88</v>
          </cell>
          <cell r="C106" t="str">
            <v>Cerchas</v>
          </cell>
          <cell r="D106" t="str">
            <v>un</v>
          </cell>
          <cell r="E106">
            <v>0</v>
          </cell>
          <cell r="H106">
            <v>0</v>
          </cell>
          <cell r="I106">
            <v>0</v>
          </cell>
          <cell r="J106" t="str">
            <v>VIVIENDA</v>
          </cell>
        </row>
        <row r="107">
          <cell r="B107">
            <v>89</v>
          </cell>
          <cell r="C107" t="str">
            <v>Cinceles</v>
          </cell>
          <cell r="D107" t="str">
            <v>Un.</v>
          </cell>
          <cell r="E107">
            <v>1160</v>
          </cell>
          <cell r="F107">
            <v>1000</v>
          </cell>
          <cell r="G107">
            <v>161.06</v>
          </cell>
          <cell r="H107">
            <v>0.35714285714285715</v>
          </cell>
          <cell r="I107">
            <v>7.3209090909090913</v>
          </cell>
          <cell r="J107" t="str">
            <v>VIAS</v>
          </cell>
        </row>
        <row r="108">
          <cell r="B108">
            <v>90</v>
          </cell>
          <cell r="C108" t="str">
            <v>Clamp de 2" a 1/2"</v>
          </cell>
          <cell r="D108" t="str">
            <v>UD</v>
          </cell>
          <cell r="E108">
            <v>0</v>
          </cell>
          <cell r="G108">
            <v>30</v>
          </cell>
          <cell r="H108">
            <v>0</v>
          </cell>
          <cell r="I108">
            <v>1.3636363636363635</v>
          </cell>
          <cell r="J108" t="str">
            <v>ACUEDUCTO</v>
          </cell>
        </row>
        <row r="109">
          <cell r="B109">
            <v>91</v>
          </cell>
          <cell r="C109" t="str">
            <v>Clamp de 3" a 1"</v>
          </cell>
          <cell r="D109" t="str">
            <v>UD</v>
          </cell>
          <cell r="E109">
            <v>0</v>
          </cell>
          <cell r="G109">
            <v>60</v>
          </cell>
          <cell r="H109">
            <v>0</v>
          </cell>
          <cell r="I109">
            <v>2.7272727272727271</v>
          </cell>
          <cell r="J109" t="str">
            <v>ACUEDUCTO</v>
          </cell>
        </row>
        <row r="110">
          <cell r="B110">
            <v>92</v>
          </cell>
          <cell r="C110" t="str">
            <v>Clavos corrientes</v>
          </cell>
          <cell r="D110" t="str">
            <v>LB.</v>
          </cell>
          <cell r="E110">
            <v>1044</v>
          </cell>
          <cell r="F110">
            <v>900</v>
          </cell>
          <cell r="G110">
            <v>7</v>
          </cell>
          <cell r="H110">
            <v>0.32142857142857145</v>
          </cell>
          <cell r="I110">
            <v>0.31818181818181818</v>
          </cell>
          <cell r="J110" t="str">
            <v>VIAS</v>
          </cell>
        </row>
        <row r="111">
          <cell r="B111">
            <v>93</v>
          </cell>
          <cell r="C111" t="str">
            <v>Clavos de acero</v>
          </cell>
          <cell r="D111" t="str">
            <v>LB.</v>
          </cell>
          <cell r="E111">
            <v>5220</v>
          </cell>
          <cell r="F111">
            <v>4500</v>
          </cell>
          <cell r="G111">
            <v>19.649999999999999</v>
          </cell>
          <cell r="H111">
            <v>1.6071428571428572</v>
          </cell>
          <cell r="I111">
            <v>0.89318181818181808</v>
          </cell>
          <cell r="J111" t="str">
            <v>VIAS</v>
          </cell>
        </row>
        <row r="112">
          <cell r="B112">
            <v>94</v>
          </cell>
          <cell r="C112" t="str">
            <v>Clavos de zinc</v>
          </cell>
          <cell r="D112" t="str">
            <v>LB.</v>
          </cell>
          <cell r="E112">
            <v>3248</v>
          </cell>
          <cell r="F112">
            <v>2800</v>
          </cell>
          <cell r="G112">
            <v>10.5</v>
          </cell>
          <cell r="H112">
            <v>1</v>
          </cell>
          <cell r="I112">
            <v>0.47727272727272729</v>
          </cell>
          <cell r="J112" t="str">
            <v>VIAS</v>
          </cell>
        </row>
        <row r="113">
          <cell r="B113">
            <v>95</v>
          </cell>
          <cell r="C113" t="str">
            <v>Clavos galvanizados</v>
          </cell>
          <cell r="D113" t="str">
            <v>LB.</v>
          </cell>
          <cell r="E113">
            <v>1855.9999999999998</v>
          </cell>
          <cell r="F113">
            <v>1600</v>
          </cell>
          <cell r="G113">
            <v>20</v>
          </cell>
          <cell r="H113">
            <v>0.5714285714285714</v>
          </cell>
          <cell r="I113">
            <v>0.90909090909090906</v>
          </cell>
          <cell r="J113" t="str">
            <v>VIAS</v>
          </cell>
        </row>
        <row r="114">
          <cell r="B114">
            <v>96</v>
          </cell>
          <cell r="C114" t="str">
            <v>Closet 1</v>
          </cell>
          <cell r="D114" t="str">
            <v>un</v>
          </cell>
          <cell r="E114">
            <v>255199.99999999997</v>
          </cell>
          <cell r="F114">
            <v>220000</v>
          </cell>
          <cell r="G114">
            <v>764</v>
          </cell>
          <cell r="H114">
            <v>78.571428571428569</v>
          </cell>
          <cell r="I114">
            <v>34.727272727272727</v>
          </cell>
          <cell r="J114" t="str">
            <v>VIVIENDA</v>
          </cell>
        </row>
        <row r="115">
          <cell r="B115">
            <v>97</v>
          </cell>
          <cell r="C115" t="str">
            <v>Closet 10</v>
          </cell>
          <cell r="D115" t="str">
            <v>un</v>
          </cell>
          <cell r="E115">
            <v>2143680</v>
          </cell>
          <cell r="F115">
            <v>1848000</v>
          </cell>
          <cell r="H115">
            <v>660</v>
          </cell>
          <cell r="I115">
            <v>0</v>
          </cell>
          <cell r="J115" t="str">
            <v>VIVIENDA</v>
          </cell>
        </row>
        <row r="116">
          <cell r="B116">
            <v>98</v>
          </cell>
          <cell r="C116" t="str">
            <v>Closet 11</v>
          </cell>
          <cell r="D116" t="str">
            <v>un</v>
          </cell>
          <cell r="E116">
            <v>566544</v>
          </cell>
          <cell r="F116">
            <v>488400</v>
          </cell>
          <cell r="H116">
            <v>174.42857142857142</v>
          </cell>
          <cell r="I116">
            <v>0</v>
          </cell>
          <cell r="J116" t="str">
            <v>VIVIENDA</v>
          </cell>
        </row>
        <row r="117">
          <cell r="B117">
            <v>99</v>
          </cell>
          <cell r="C117" t="str">
            <v>Closet 12</v>
          </cell>
          <cell r="D117" t="str">
            <v>un</v>
          </cell>
          <cell r="E117">
            <v>714560</v>
          </cell>
          <cell r="F117">
            <v>616000</v>
          </cell>
          <cell r="H117">
            <v>220</v>
          </cell>
          <cell r="I117">
            <v>0</v>
          </cell>
          <cell r="J117" t="str">
            <v>VIVIENDA</v>
          </cell>
        </row>
        <row r="118">
          <cell r="B118">
            <v>100</v>
          </cell>
          <cell r="C118" t="str">
            <v>Closet 13</v>
          </cell>
          <cell r="D118" t="str">
            <v>un</v>
          </cell>
          <cell r="E118">
            <v>690954</v>
          </cell>
          <cell r="F118">
            <v>595650</v>
          </cell>
          <cell r="H118">
            <v>212.73214285714286</v>
          </cell>
          <cell r="I118">
            <v>0</v>
          </cell>
          <cell r="J118" t="str">
            <v>VIVIENDA</v>
          </cell>
        </row>
        <row r="119">
          <cell r="B119">
            <v>101</v>
          </cell>
          <cell r="C119" t="str">
            <v>Closet 14 meson</v>
          </cell>
          <cell r="D119" t="str">
            <v>un</v>
          </cell>
          <cell r="E119">
            <v>464463.99999999994</v>
          </cell>
          <cell r="F119">
            <v>400400</v>
          </cell>
          <cell r="H119">
            <v>143</v>
          </cell>
          <cell r="I119">
            <v>0</v>
          </cell>
          <cell r="J119" t="str">
            <v>VIVIENDA</v>
          </cell>
        </row>
        <row r="120">
          <cell r="B120">
            <v>102</v>
          </cell>
          <cell r="C120" t="str">
            <v>Closet 15</v>
          </cell>
          <cell r="D120" t="str">
            <v>un</v>
          </cell>
          <cell r="E120">
            <v>857471.99999999988</v>
          </cell>
          <cell r="F120">
            <v>739200</v>
          </cell>
          <cell r="H120">
            <v>264</v>
          </cell>
          <cell r="I120">
            <v>0</v>
          </cell>
          <cell r="J120" t="str">
            <v>VIVIENDA</v>
          </cell>
        </row>
        <row r="121">
          <cell r="B121">
            <v>103</v>
          </cell>
          <cell r="C121" t="str">
            <v>Closet 16</v>
          </cell>
          <cell r="D121" t="str">
            <v>un</v>
          </cell>
          <cell r="E121">
            <v>324800</v>
          </cell>
          <cell r="F121">
            <v>280000</v>
          </cell>
          <cell r="H121">
            <v>100</v>
          </cell>
          <cell r="I121">
            <v>0</v>
          </cell>
          <cell r="J121" t="str">
            <v>VIVIENDA</v>
          </cell>
        </row>
        <row r="122">
          <cell r="B122">
            <v>104</v>
          </cell>
          <cell r="C122" t="str">
            <v>Closet 17</v>
          </cell>
          <cell r="D122" t="str">
            <v>un</v>
          </cell>
          <cell r="E122">
            <v>471609.59999999998</v>
          </cell>
          <cell r="F122">
            <v>406560</v>
          </cell>
          <cell r="H122">
            <v>145.19999999999999</v>
          </cell>
          <cell r="I122">
            <v>0</v>
          </cell>
          <cell r="J122" t="str">
            <v>VIVIENDA</v>
          </cell>
        </row>
        <row r="123">
          <cell r="B123">
            <v>105</v>
          </cell>
          <cell r="C123" t="str">
            <v>Closet 2</v>
          </cell>
          <cell r="D123" t="str">
            <v>un</v>
          </cell>
          <cell r="E123">
            <v>704352</v>
          </cell>
          <cell r="F123">
            <v>607200</v>
          </cell>
          <cell r="H123">
            <v>216.85714285714286</v>
          </cell>
          <cell r="I123">
            <v>0</v>
          </cell>
          <cell r="J123" t="str">
            <v>VIVIENDA</v>
          </cell>
        </row>
        <row r="124">
          <cell r="B124">
            <v>106</v>
          </cell>
          <cell r="C124" t="str">
            <v>Closet 3</v>
          </cell>
          <cell r="D124" t="str">
            <v>un</v>
          </cell>
          <cell r="E124">
            <v>1115224</v>
          </cell>
          <cell r="F124">
            <v>961400</v>
          </cell>
          <cell r="H124">
            <v>343.35714285714283</v>
          </cell>
          <cell r="I124">
            <v>0</v>
          </cell>
          <cell r="J124" t="str">
            <v>VIVIENDA</v>
          </cell>
        </row>
        <row r="125">
          <cell r="B125">
            <v>107</v>
          </cell>
          <cell r="C125" t="str">
            <v>Closet 4</v>
          </cell>
          <cell r="D125" t="str">
            <v>un</v>
          </cell>
          <cell r="E125">
            <v>704352</v>
          </cell>
          <cell r="F125">
            <v>607200</v>
          </cell>
          <cell r="H125">
            <v>216.85714285714286</v>
          </cell>
          <cell r="I125">
            <v>0</v>
          </cell>
          <cell r="J125" t="str">
            <v>VIVIENDA</v>
          </cell>
        </row>
        <row r="126">
          <cell r="B126">
            <v>108</v>
          </cell>
          <cell r="C126" t="str">
            <v>Closet 5</v>
          </cell>
          <cell r="D126" t="str">
            <v>un</v>
          </cell>
          <cell r="E126">
            <v>410872</v>
          </cell>
          <cell r="F126">
            <v>354200</v>
          </cell>
          <cell r="H126">
            <v>126.5</v>
          </cell>
          <cell r="I126">
            <v>0</v>
          </cell>
          <cell r="J126" t="str">
            <v>VIVIENDA</v>
          </cell>
        </row>
        <row r="127">
          <cell r="B127">
            <v>109</v>
          </cell>
          <cell r="C127" t="str">
            <v>Closet 6 vestier</v>
          </cell>
          <cell r="D127" t="str">
            <v>un</v>
          </cell>
          <cell r="E127">
            <v>1232616</v>
          </cell>
          <cell r="F127">
            <v>1062600</v>
          </cell>
          <cell r="H127">
            <v>379.5</v>
          </cell>
          <cell r="I127">
            <v>0</v>
          </cell>
          <cell r="J127" t="str">
            <v>VIVIENDA</v>
          </cell>
        </row>
        <row r="128">
          <cell r="B128">
            <v>110</v>
          </cell>
          <cell r="C128" t="str">
            <v>Closet 7</v>
          </cell>
          <cell r="D128" t="str">
            <v>un</v>
          </cell>
          <cell r="E128">
            <v>1901239.9999999998</v>
          </cell>
          <cell r="F128">
            <v>1639000</v>
          </cell>
          <cell r="H128">
            <v>585.35714285714289</v>
          </cell>
          <cell r="I128">
            <v>0</v>
          </cell>
          <cell r="J128" t="str">
            <v>VIVIENDA</v>
          </cell>
        </row>
        <row r="129">
          <cell r="B129">
            <v>111</v>
          </cell>
          <cell r="C129" t="str">
            <v>Closet 8</v>
          </cell>
          <cell r="D129" t="str">
            <v>un</v>
          </cell>
          <cell r="E129">
            <v>2041599.9999999998</v>
          </cell>
          <cell r="F129">
            <v>1760000</v>
          </cell>
          <cell r="H129">
            <v>628.57142857142856</v>
          </cell>
          <cell r="I129">
            <v>0</v>
          </cell>
          <cell r="J129" t="str">
            <v>VIVIENDA</v>
          </cell>
        </row>
        <row r="130">
          <cell r="B130">
            <v>112</v>
          </cell>
          <cell r="C130" t="str">
            <v>Closet 9</v>
          </cell>
          <cell r="D130" t="str">
            <v>un</v>
          </cell>
          <cell r="E130">
            <v>750288</v>
          </cell>
          <cell r="F130">
            <v>646800</v>
          </cell>
          <cell r="H130">
            <v>231</v>
          </cell>
          <cell r="I130">
            <v>0</v>
          </cell>
          <cell r="J130" t="str">
            <v>VIVIENDA</v>
          </cell>
        </row>
        <row r="131">
          <cell r="B131">
            <v>113</v>
          </cell>
          <cell r="C131" t="str">
            <v>Codo acero galvanizado 90º 1/2"</v>
          </cell>
          <cell r="D131" t="str">
            <v>un</v>
          </cell>
          <cell r="E131">
            <v>744.71999999999991</v>
          </cell>
          <cell r="F131">
            <v>642</v>
          </cell>
          <cell r="G131">
            <v>3.8</v>
          </cell>
          <cell r="H131">
            <v>0.22928571428571429</v>
          </cell>
          <cell r="I131">
            <v>0.17272727272727273</v>
          </cell>
          <cell r="J131" t="str">
            <v>VIVIENDA</v>
          </cell>
        </row>
        <row r="132">
          <cell r="B132">
            <v>114</v>
          </cell>
          <cell r="C132" t="str">
            <v>F</v>
          </cell>
          <cell r="D132" t="str">
            <v>un</v>
          </cell>
          <cell r="E132">
            <v>2842</v>
          </cell>
          <cell r="F132">
            <v>2450</v>
          </cell>
          <cell r="G132">
            <v>4.7</v>
          </cell>
          <cell r="H132">
            <v>0.875</v>
          </cell>
          <cell r="I132">
            <v>0.21363636363636365</v>
          </cell>
          <cell r="J132" t="str">
            <v>VIVIENDA</v>
          </cell>
        </row>
        <row r="133">
          <cell r="B133">
            <v>115</v>
          </cell>
          <cell r="C133" t="str">
            <v>Codo pvc sanit. 45 2" c*e</v>
          </cell>
          <cell r="D133" t="str">
            <v>un</v>
          </cell>
          <cell r="E133">
            <v>2842</v>
          </cell>
          <cell r="F133">
            <v>2450</v>
          </cell>
          <cell r="G133">
            <v>4.7</v>
          </cell>
          <cell r="H133">
            <v>0.875</v>
          </cell>
          <cell r="I133">
            <v>0.21363636363636365</v>
          </cell>
          <cell r="J133" t="str">
            <v>VIVIENDA</v>
          </cell>
        </row>
        <row r="134">
          <cell r="B134">
            <v>116</v>
          </cell>
          <cell r="C134" t="str">
            <v>Codo pvc sanit. 45 3" c*c</v>
          </cell>
          <cell r="D134" t="str">
            <v>un</v>
          </cell>
          <cell r="E134">
            <v>6105.08</v>
          </cell>
          <cell r="F134">
            <v>5263</v>
          </cell>
          <cell r="G134">
            <v>19.3</v>
          </cell>
          <cell r="H134">
            <v>1.8796428571428572</v>
          </cell>
          <cell r="I134">
            <v>0.87727272727272732</v>
          </cell>
          <cell r="J134" t="str">
            <v>VIVIENDA</v>
          </cell>
        </row>
        <row r="135">
          <cell r="B135">
            <v>117</v>
          </cell>
          <cell r="C135" t="str">
            <v>Codo pvc sanit. 45 3" c*e</v>
          </cell>
          <cell r="D135" t="str">
            <v>un</v>
          </cell>
          <cell r="E135">
            <v>6105.08</v>
          </cell>
          <cell r="F135">
            <v>5263</v>
          </cell>
          <cell r="G135">
            <v>19.3</v>
          </cell>
          <cell r="H135">
            <v>1.8796428571428572</v>
          </cell>
          <cell r="I135">
            <v>0.87727272727272732</v>
          </cell>
          <cell r="J135" t="str">
            <v>VIVIENDA</v>
          </cell>
        </row>
        <row r="136">
          <cell r="B136">
            <v>118</v>
          </cell>
          <cell r="C136" t="str">
            <v>Codo pvc sanit. 45 4" c*c</v>
          </cell>
          <cell r="D136" t="str">
            <v>un</v>
          </cell>
          <cell r="E136">
            <v>10655.759999999998</v>
          </cell>
          <cell r="F136">
            <v>9186</v>
          </cell>
          <cell r="G136">
            <v>20.9</v>
          </cell>
          <cell r="H136">
            <v>3.2807142857142857</v>
          </cell>
          <cell r="I136">
            <v>0.95</v>
          </cell>
          <cell r="J136" t="str">
            <v>VIVIENDA</v>
          </cell>
        </row>
        <row r="137">
          <cell r="B137">
            <v>119</v>
          </cell>
          <cell r="C137" t="str">
            <v>Codo pvc sanit. 45 4" c*e</v>
          </cell>
          <cell r="D137" t="str">
            <v>un</v>
          </cell>
          <cell r="E137">
            <v>10655.759999999998</v>
          </cell>
          <cell r="F137">
            <v>9186</v>
          </cell>
          <cell r="G137">
            <v>20.9</v>
          </cell>
          <cell r="H137">
            <v>3.2807142857142857</v>
          </cell>
          <cell r="I137">
            <v>0.95</v>
          </cell>
          <cell r="J137" t="str">
            <v>VIVIENDA</v>
          </cell>
        </row>
        <row r="138">
          <cell r="B138">
            <v>120</v>
          </cell>
          <cell r="C138" t="str">
            <v>Codo pvc sanit. 90 2" c*c</v>
          </cell>
          <cell r="D138" t="str">
            <v>un</v>
          </cell>
          <cell r="E138">
            <v>2440.64</v>
          </cell>
          <cell r="F138">
            <v>2104</v>
          </cell>
          <cell r="G138">
            <v>5</v>
          </cell>
          <cell r="H138">
            <v>0.75142857142857145</v>
          </cell>
          <cell r="I138">
            <v>0.22727272727272727</v>
          </cell>
          <cell r="J138" t="str">
            <v>VIVIENDA</v>
          </cell>
        </row>
        <row r="139">
          <cell r="B139">
            <v>121</v>
          </cell>
          <cell r="C139" t="str">
            <v>Codo pvc sanit. 90 2" c*e</v>
          </cell>
          <cell r="D139" t="str">
            <v>un</v>
          </cell>
          <cell r="E139">
            <v>1850.1999999999998</v>
          </cell>
          <cell r="F139">
            <v>1595</v>
          </cell>
          <cell r="G139">
            <v>5</v>
          </cell>
          <cell r="H139">
            <v>0.56964285714285712</v>
          </cell>
          <cell r="I139">
            <v>0.22727272727272727</v>
          </cell>
          <cell r="J139" t="str">
            <v>VIVIENDA</v>
          </cell>
        </row>
        <row r="140">
          <cell r="B140">
            <v>122</v>
          </cell>
          <cell r="C140" t="str">
            <v>Codo pvc sanit. 90 3" c*c</v>
          </cell>
          <cell r="D140" t="str">
            <v>un</v>
          </cell>
          <cell r="E140">
            <v>5311.6399999999994</v>
          </cell>
          <cell r="F140">
            <v>4579</v>
          </cell>
          <cell r="G140">
            <v>21.3</v>
          </cell>
          <cell r="H140">
            <v>1.635357142857143</v>
          </cell>
          <cell r="I140">
            <v>0.96818181818181825</v>
          </cell>
          <cell r="J140" t="str">
            <v>VIVIENDA</v>
          </cell>
        </row>
        <row r="141">
          <cell r="B141">
            <v>123</v>
          </cell>
          <cell r="C141" t="str">
            <v>Codo pvc sanit. 90 3" c*e</v>
          </cell>
          <cell r="D141" t="str">
            <v>un</v>
          </cell>
          <cell r="E141">
            <v>6545.8799999999992</v>
          </cell>
          <cell r="F141">
            <v>5643</v>
          </cell>
          <cell r="G141">
            <v>21.3</v>
          </cell>
          <cell r="H141">
            <v>2.0153571428571428</v>
          </cell>
          <cell r="I141">
            <v>0.96818181818181825</v>
          </cell>
          <cell r="J141" t="str">
            <v>VIVIENDA</v>
          </cell>
        </row>
        <row r="142">
          <cell r="B142">
            <v>124</v>
          </cell>
          <cell r="C142" t="str">
            <v>Codo pvc sanit. 90 4" c*c</v>
          </cell>
          <cell r="D142" t="str">
            <v>un</v>
          </cell>
          <cell r="E142">
            <v>9744</v>
          </cell>
          <cell r="F142">
            <v>8400</v>
          </cell>
          <cell r="G142">
            <v>22</v>
          </cell>
          <cell r="H142">
            <v>3</v>
          </cell>
          <cell r="I142">
            <v>1</v>
          </cell>
          <cell r="J142" t="str">
            <v>VIVIENDA</v>
          </cell>
        </row>
        <row r="143">
          <cell r="B143">
            <v>125</v>
          </cell>
          <cell r="C143" t="str">
            <v>Codo pvc sanit. 90 4" c*e</v>
          </cell>
          <cell r="D143" t="str">
            <v>un</v>
          </cell>
          <cell r="E143">
            <v>12006</v>
          </cell>
          <cell r="F143">
            <v>10350</v>
          </cell>
          <cell r="G143">
            <v>22</v>
          </cell>
          <cell r="H143">
            <v>3.6964285714285716</v>
          </cell>
          <cell r="I143">
            <v>1</v>
          </cell>
          <cell r="J143" t="str">
            <v>VIVIENDA</v>
          </cell>
        </row>
        <row r="144">
          <cell r="B144">
            <v>126</v>
          </cell>
          <cell r="C144" t="str">
            <v>Codos 11,25 Grad.-4"-PVC</v>
          </cell>
          <cell r="D144" t="str">
            <v>UD</v>
          </cell>
          <cell r="E144">
            <v>75767.72</v>
          </cell>
          <cell r="F144">
            <v>65317</v>
          </cell>
          <cell r="G144">
            <v>360</v>
          </cell>
          <cell r="H144">
            <v>23.327500000000001</v>
          </cell>
          <cell r="I144">
            <v>16.363636363636363</v>
          </cell>
          <cell r="J144" t="str">
            <v>ACUEDUCTO</v>
          </cell>
        </row>
        <row r="145">
          <cell r="B145">
            <v>127</v>
          </cell>
          <cell r="C145" t="str">
            <v>Codos 11,25 Grad.-6"-H</v>
          </cell>
          <cell r="D145" t="str">
            <v>UD</v>
          </cell>
          <cell r="E145">
            <v>0</v>
          </cell>
          <cell r="G145">
            <v>1170</v>
          </cell>
          <cell r="H145">
            <v>0</v>
          </cell>
          <cell r="I145">
            <v>53.18181818181818</v>
          </cell>
          <cell r="J145" t="str">
            <v>ACUEDUCTO</v>
          </cell>
        </row>
        <row r="146">
          <cell r="B146">
            <v>128</v>
          </cell>
          <cell r="C146" t="str">
            <v>Codos 22,5 Grad.-12"-H</v>
          </cell>
          <cell r="D146" t="str">
            <v>UD</v>
          </cell>
          <cell r="E146">
            <v>0</v>
          </cell>
          <cell r="G146">
            <v>2136</v>
          </cell>
          <cell r="H146">
            <v>0</v>
          </cell>
          <cell r="I146">
            <v>97.090909090909093</v>
          </cell>
          <cell r="J146" t="str">
            <v>ACUEDUCTO</v>
          </cell>
        </row>
        <row r="147">
          <cell r="B147">
            <v>129</v>
          </cell>
          <cell r="C147" t="str">
            <v>Codos 22,5 Grad.-2"-PVC</v>
          </cell>
          <cell r="D147" t="str">
            <v>UD</v>
          </cell>
          <cell r="E147">
            <v>21490.16</v>
          </cell>
          <cell r="F147">
            <v>18526</v>
          </cell>
          <cell r="G147">
            <v>330</v>
          </cell>
          <cell r="H147">
            <v>6.6164285714285711</v>
          </cell>
          <cell r="I147">
            <v>15</v>
          </cell>
          <cell r="J147" t="str">
            <v>ACUEDUCTO</v>
          </cell>
        </row>
        <row r="148">
          <cell r="B148">
            <v>130</v>
          </cell>
          <cell r="C148" t="str">
            <v>Codos 22,5 Grad.-3"-PVC</v>
          </cell>
          <cell r="D148" t="str">
            <v>UD</v>
          </cell>
          <cell r="E148">
            <v>43389.799999999996</v>
          </cell>
          <cell r="F148">
            <v>37405</v>
          </cell>
          <cell r="G148">
            <v>330</v>
          </cell>
          <cell r="H148">
            <v>13.358928571428571</v>
          </cell>
          <cell r="I148">
            <v>15</v>
          </cell>
          <cell r="J148" t="str">
            <v>ACUEDUCTO</v>
          </cell>
        </row>
        <row r="149">
          <cell r="B149">
            <v>131</v>
          </cell>
          <cell r="C149" t="str">
            <v>Codos 22,5 Grad.-4"-PVC</v>
          </cell>
          <cell r="D149" t="str">
            <v>UD</v>
          </cell>
          <cell r="E149">
            <v>79746.51999999999</v>
          </cell>
          <cell r="F149">
            <v>68747</v>
          </cell>
          <cell r="G149">
            <v>360</v>
          </cell>
          <cell r="H149">
            <v>24.552499999999998</v>
          </cell>
          <cell r="I149">
            <v>16.363636363636363</v>
          </cell>
          <cell r="J149" t="str">
            <v>ACUEDUCTO</v>
          </cell>
        </row>
        <row r="150">
          <cell r="B150">
            <v>132</v>
          </cell>
          <cell r="C150" t="str">
            <v>Codos 22,5 Grad.-6"-H</v>
          </cell>
          <cell r="D150" t="str">
            <v>UD</v>
          </cell>
          <cell r="E150">
            <v>0</v>
          </cell>
          <cell r="G150">
            <v>1110</v>
          </cell>
          <cell r="H150">
            <v>0</v>
          </cell>
          <cell r="I150">
            <v>50.454545454545453</v>
          </cell>
          <cell r="J150" t="str">
            <v>ACUEDUCTO</v>
          </cell>
        </row>
        <row r="151">
          <cell r="B151">
            <v>133</v>
          </cell>
          <cell r="C151" t="str">
            <v>Codos 45 Grad.-6"-PVC</v>
          </cell>
          <cell r="D151" t="str">
            <v>UD</v>
          </cell>
          <cell r="E151">
            <v>244756.52</v>
          </cell>
          <cell r="F151">
            <v>210997</v>
          </cell>
          <cell r="G151">
            <v>540</v>
          </cell>
          <cell r="H151">
            <v>75.356071428571425</v>
          </cell>
          <cell r="I151">
            <v>24.545454545454547</v>
          </cell>
          <cell r="J151" t="str">
            <v>ACUEDUCTO</v>
          </cell>
        </row>
        <row r="152">
          <cell r="B152">
            <v>134</v>
          </cell>
          <cell r="C152" t="str">
            <v>Codos 90 Grad.-12"-H</v>
          </cell>
          <cell r="D152" t="str">
            <v>UD</v>
          </cell>
          <cell r="E152">
            <v>0</v>
          </cell>
          <cell r="G152">
            <v>2244</v>
          </cell>
          <cell r="H152">
            <v>0</v>
          </cell>
          <cell r="I152">
            <v>102</v>
          </cell>
          <cell r="J152" t="str">
            <v>ACUEDUCTO</v>
          </cell>
        </row>
        <row r="153">
          <cell r="B153">
            <v>135</v>
          </cell>
          <cell r="C153" t="str">
            <v>Codos 90 Grad.-2"-PVC</v>
          </cell>
          <cell r="D153" t="str">
            <v>UD</v>
          </cell>
          <cell r="E153">
            <v>28193.8</v>
          </cell>
          <cell r="F153">
            <v>24305</v>
          </cell>
          <cell r="G153">
            <v>93.6</v>
          </cell>
          <cell r="H153">
            <v>8.680357142857142</v>
          </cell>
          <cell r="I153">
            <v>4.254545454545454</v>
          </cell>
          <cell r="J153" t="str">
            <v>ACUEDUCTO</v>
          </cell>
        </row>
        <row r="154">
          <cell r="B154">
            <v>136</v>
          </cell>
          <cell r="C154" t="str">
            <v>Codos 90 Grad.-3"-PVC</v>
          </cell>
          <cell r="D154" t="str">
            <v>UD</v>
          </cell>
          <cell r="E154">
            <v>65736.039999999994</v>
          </cell>
          <cell r="F154">
            <v>56669</v>
          </cell>
          <cell r="G154">
            <v>153.6</v>
          </cell>
          <cell r="H154">
            <v>20.23892857142857</v>
          </cell>
          <cell r="I154">
            <v>6.9818181818181815</v>
          </cell>
          <cell r="J154" t="str">
            <v>ACUEDUCTO</v>
          </cell>
        </row>
        <row r="155">
          <cell r="B155">
            <v>137</v>
          </cell>
          <cell r="C155" t="str">
            <v>Codos 90 Grad.-4"-PVC</v>
          </cell>
          <cell r="D155" t="str">
            <v>UD</v>
          </cell>
          <cell r="E155">
            <v>126285.71999999999</v>
          </cell>
          <cell r="F155">
            <v>108867</v>
          </cell>
          <cell r="G155">
            <v>211.2</v>
          </cell>
          <cell r="H155">
            <v>38.881071428571431</v>
          </cell>
          <cell r="I155">
            <v>9.6</v>
          </cell>
          <cell r="J155" t="str">
            <v>ACUEDUCTO</v>
          </cell>
        </row>
        <row r="156">
          <cell r="B156">
            <v>138</v>
          </cell>
          <cell r="C156" t="str">
            <v>Codos 90 Grad.-6"-PVC</v>
          </cell>
          <cell r="D156" t="str">
            <v>UD</v>
          </cell>
          <cell r="E156">
            <v>336375.63999999996</v>
          </cell>
          <cell r="F156">
            <v>289979</v>
          </cell>
          <cell r="G156">
            <v>390</v>
          </cell>
          <cell r="H156">
            <v>103.56392857142858</v>
          </cell>
          <cell r="I156">
            <v>17.727272727272727</v>
          </cell>
          <cell r="J156" t="str">
            <v>ACUEDUCTO</v>
          </cell>
        </row>
        <row r="157">
          <cell r="B157">
            <v>139</v>
          </cell>
          <cell r="C157" t="str">
            <v>Codos de cpvc 45º de 1"</v>
          </cell>
          <cell r="D157" t="str">
            <v>un</v>
          </cell>
          <cell r="E157">
            <v>6248.9199999999992</v>
          </cell>
          <cell r="F157">
            <v>5387</v>
          </cell>
          <cell r="G157">
            <v>58</v>
          </cell>
          <cell r="H157">
            <v>1.9239285714285714</v>
          </cell>
          <cell r="I157">
            <v>2.6363636363636362</v>
          </cell>
          <cell r="J157" t="str">
            <v>VIVIENDA</v>
          </cell>
        </row>
        <row r="158">
          <cell r="B158">
            <v>140</v>
          </cell>
          <cell r="C158" t="str">
            <v>Codos de cpvc 45º de 1/2"</v>
          </cell>
          <cell r="D158" t="str">
            <v>un</v>
          </cell>
          <cell r="E158">
            <v>1289.9199999999998</v>
          </cell>
          <cell r="F158">
            <v>1112</v>
          </cell>
          <cell r="G158">
            <v>12</v>
          </cell>
          <cell r="H158">
            <v>0.39714285714285713</v>
          </cell>
          <cell r="I158">
            <v>0.54545454545454541</v>
          </cell>
          <cell r="J158" t="str">
            <v>VIVIENDA</v>
          </cell>
        </row>
        <row r="159">
          <cell r="B159">
            <v>141</v>
          </cell>
          <cell r="C159" t="str">
            <v>Codos de cpvc 45º de 3/4"</v>
          </cell>
          <cell r="D159" t="str">
            <v>un</v>
          </cell>
          <cell r="E159">
            <v>2332.7599999999998</v>
          </cell>
          <cell r="F159">
            <v>2011</v>
          </cell>
          <cell r="G159">
            <v>22</v>
          </cell>
          <cell r="H159">
            <v>0.71821428571428569</v>
          </cell>
          <cell r="I159">
            <v>1</v>
          </cell>
          <cell r="J159" t="str">
            <v>VIVIENDA</v>
          </cell>
        </row>
        <row r="160">
          <cell r="B160">
            <v>142</v>
          </cell>
          <cell r="C160" t="str">
            <v>Codos de cpvc 90º de 1"</v>
          </cell>
          <cell r="D160" t="str">
            <v>un</v>
          </cell>
          <cell r="E160">
            <v>6975.08</v>
          </cell>
          <cell r="F160">
            <v>6013</v>
          </cell>
          <cell r="G160">
            <v>65</v>
          </cell>
          <cell r="H160">
            <v>2.1475</v>
          </cell>
          <cell r="I160">
            <v>2.9545454545454546</v>
          </cell>
          <cell r="J160" t="str">
            <v>VIVIENDA</v>
          </cell>
        </row>
        <row r="161">
          <cell r="B161">
            <v>143</v>
          </cell>
          <cell r="C161" t="str">
            <v>Codos de cpvc 90º de 1/2"</v>
          </cell>
          <cell r="D161" t="str">
            <v>un</v>
          </cell>
          <cell r="E161">
            <v>1289.9199999999998</v>
          </cell>
          <cell r="F161">
            <v>1112</v>
          </cell>
          <cell r="G161">
            <v>12</v>
          </cell>
          <cell r="H161">
            <v>0.39714285714285713</v>
          </cell>
          <cell r="I161">
            <v>0.54545454545454541</v>
          </cell>
          <cell r="J161" t="str">
            <v>VIVIENDA</v>
          </cell>
        </row>
        <row r="162">
          <cell r="B162">
            <v>144</v>
          </cell>
          <cell r="C162" t="str">
            <v>Codos de cpvc 90º de 3/4"</v>
          </cell>
          <cell r="D162" t="str">
            <v>un</v>
          </cell>
          <cell r="E162">
            <v>2332.7599999999998</v>
          </cell>
          <cell r="F162">
            <v>2011</v>
          </cell>
          <cell r="G162">
            <v>22</v>
          </cell>
          <cell r="H162">
            <v>0.71821428571428569</v>
          </cell>
          <cell r="I162">
            <v>1</v>
          </cell>
          <cell r="J162" t="str">
            <v>VIVIENDA</v>
          </cell>
        </row>
        <row r="163">
          <cell r="B163">
            <v>145</v>
          </cell>
          <cell r="C163" t="str">
            <v>Codos de pvc 45º de 1-1/2"</v>
          </cell>
          <cell r="D163" t="str">
            <v>un</v>
          </cell>
          <cell r="E163">
            <v>5783.7599999999993</v>
          </cell>
          <cell r="F163">
            <v>4986</v>
          </cell>
          <cell r="G163">
            <v>7.5</v>
          </cell>
          <cell r="H163">
            <v>1.7807142857142857</v>
          </cell>
          <cell r="I163">
            <v>0.34090909090909088</v>
          </cell>
          <cell r="J163" t="str">
            <v>VIVIENDA</v>
          </cell>
        </row>
        <row r="164">
          <cell r="B164">
            <v>146</v>
          </cell>
          <cell r="C164" t="str">
            <v>Codos de pvc 45º de 1-1/4"</v>
          </cell>
          <cell r="D164" t="str">
            <v>un</v>
          </cell>
          <cell r="E164">
            <v>4315.2</v>
          </cell>
          <cell r="F164">
            <v>3720</v>
          </cell>
          <cell r="G164">
            <v>4.5</v>
          </cell>
          <cell r="H164">
            <v>1.3285714285714285</v>
          </cell>
          <cell r="I164">
            <v>0.20454545454545456</v>
          </cell>
          <cell r="J164" t="str">
            <v>VIVIENDA</v>
          </cell>
        </row>
        <row r="165">
          <cell r="B165">
            <v>147</v>
          </cell>
          <cell r="C165" t="str">
            <v>Codos de pvc 45º de 1"</v>
          </cell>
          <cell r="D165" t="str">
            <v>un</v>
          </cell>
          <cell r="E165">
            <v>2387.2799999999997</v>
          </cell>
          <cell r="F165">
            <v>2058</v>
          </cell>
          <cell r="G165">
            <v>3.1</v>
          </cell>
          <cell r="H165">
            <v>0.73499999999999999</v>
          </cell>
          <cell r="I165">
            <v>0.1409090909090909</v>
          </cell>
          <cell r="J165" t="str">
            <v>VIVIENDA</v>
          </cell>
        </row>
        <row r="166">
          <cell r="B166">
            <v>148</v>
          </cell>
          <cell r="C166" t="str">
            <v>Codos de pvc 45º de 1/2"</v>
          </cell>
          <cell r="D166" t="str">
            <v>un</v>
          </cell>
          <cell r="E166">
            <v>781.83999999999992</v>
          </cell>
          <cell r="F166">
            <v>674</v>
          </cell>
          <cell r="G166">
            <v>1.25</v>
          </cell>
          <cell r="H166">
            <v>0.24071428571428571</v>
          </cell>
          <cell r="I166">
            <v>5.6818181818181816E-2</v>
          </cell>
          <cell r="J166" t="str">
            <v>VIVIENDA</v>
          </cell>
        </row>
        <row r="167">
          <cell r="B167">
            <v>149</v>
          </cell>
          <cell r="C167" t="str">
            <v>Codos de pvc 45º de 3/4"</v>
          </cell>
          <cell r="D167" t="str">
            <v>un</v>
          </cell>
          <cell r="E167">
            <v>1251.6399999999999</v>
          </cell>
          <cell r="F167">
            <v>1079</v>
          </cell>
          <cell r="G167">
            <v>1.9</v>
          </cell>
          <cell r="H167">
            <v>0.38535714285714284</v>
          </cell>
          <cell r="I167">
            <v>8.6363636363636365E-2</v>
          </cell>
          <cell r="J167" t="str">
            <v>VIVIENDA</v>
          </cell>
        </row>
        <row r="168">
          <cell r="B168">
            <v>150</v>
          </cell>
          <cell r="C168" t="str">
            <v>Codos de pvc 90º de 1-1/2"</v>
          </cell>
          <cell r="D168" t="str">
            <v>un</v>
          </cell>
          <cell r="E168">
            <v>5326.7199999999993</v>
          </cell>
          <cell r="F168">
            <v>4592</v>
          </cell>
          <cell r="G168">
            <v>7.2</v>
          </cell>
          <cell r="H168">
            <v>1.64</v>
          </cell>
          <cell r="I168">
            <v>0.32727272727272727</v>
          </cell>
          <cell r="J168" t="str">
            <v>VIVIENDA</v>
          </cell>
        </row>
        <row r="169">
          <cell r="B169">
            <v>151</v>
          </cell>
          <cell r="C169" t="str">
            <v>Codos de pvc 90º de 1-1/4"</v>
          </cell>
          <cell r="D169" t="str">
            <v>un</v>
          </cell>
          <cell r="E169">
            <v>2851.2799999999997</v>
          </cell>
          <cell r="F169">
            <v>2458</v>
          </cell>
          <cell r="G169">
            <v>4.5</v>
          </cell>
          <cell r="H169">
            <v>0.87785714285714289</v>
          </cell>
          <cell r="I169">
            <v>0.20454545454545456</v>
          </cell>
          <cell r="J169" t="str">
            <v>VIVIENDA</v>
          </cell>
        </row>
        <row r="170">
          <cell r="B170">
            <v>152</v>
          </cell>
          <cell r="C170" t="str">
            <v>Codos de pvc 90º de 1"</v>
          </cell>
          <cell r="D170" t="str">
            <v>un</v>
          </cell>
          <cell r="E170">
            <v>1485.9599999999998</v>
          </cell>
          <cell r="F170">
            <v>1281</v>
          </cell>
          <cell r="G170">
            <v>3.1</v>
          </cell>
          <cell r="H170">
            <v>0.45750000000000002</v>
          </cell>
          <cell r="I170">
            <v>0.1409090909090909</v>
          </cell>
          <cell r="J170" t="str">
            <v>VIVIENDA</v>
          </cell>
        </row>
        <row r="171">
          <cell r="B171">
            <v>153</v>
          </cell>
          <cell r="C171" t="str">
            <v>Codos de pvc 90º de 1/2"</v>
          </cell>
          <cell r="D171" t="str">
            <v>un</v>
          </cell>
          <cell r="E171">
            <v>396.71999999999997</v>
          </cell>
          <cell r="F171">
            <v>342</v>
          </cell>
          <cell r="G171">
            <v>1.25</v>
          </cell>
          <cell r="H171">
            <v>0.12214285714285714</v>
          </cell>
          <cell r="I171">
            <v>5.6818181818181816E-2</v>
          </cell>
          <cell r="J171" t="str">
            <v>VIVIENDA</v>
          </cell>
        </row>
        <row r="172">
          <cell r="B172">
            <v>154</v>
          </cell>
          <cell r="C172" t="str">
            <v>Codos de pvc 90º de 3/4"</v>
          </cell>
          <cell r="D172" t="str">
            <v>un</v>
          </cell>
          <cell r="E172">
            <v>757.4799999999999</v>
          </cell>
          <cell r="F172">
            <v>653</v>
          </cell>
          <cell r="G172">
            <v>1.9</v>
          </cell>
          <cell r="H172">
            <v>0.23321428571428571</v>
          </cell>
          <cell r="I172">
            <v>8.6363636363636365E-2</v>
          </cell>
          <cell r="J172" t="str">
            <v>VIVIENDA</v>
          </cell>
        </row>
        <row r="173">
          <cell r="B173">
            <v>155</v>
          </cell>
          <cell r="C173" t="str">
            <v>Concreto 1500 psi</v>
          </cell>
          <cell r="D173" t="str">
            <v>M3</v>
          </cell>
          <cell r="E173">
            <v>160602</v>
          </cell>
          <cell r="F173">
            <v>138450</v>
          </cell>
          <cell r="G173">
            <v>1650</v>
          </cell>
          <cell r="H173">
            <v>49.446428571428569</v>
          </cell>
          <cell r="I173">
            <v>75</v>
          </cell>
          <cell r="J173" t="str">
            <v>VIVIENDA</v>
          </cell>
        </row>
        <row r="174">
          <cell r="B174">
            <v>156</v>
          </cell>
          <cell r="C174" t="str">
            <v>Concreto 2000 psi</v>
          </cell>
          <cell r="D174" t="str">
            <v>M3</v>
          </cell>
          <cell r="E174">
            <v>170404</v>
          </cell>
          <cell r="F174">
            <v>146900</v>
          </cell>
          <cell r="G174">
            <v>1750</v>
          </cell>
          <cell r="H174">
            <v>52.464285714285715</v>
          </cell>
          <cell r="I174">
            <v>79.545454545454547</v>
          </cell>
          <cell r="J174" t="str">
            <v>VIVIENDA</v>
          </cell>
        </row>
        <row r="175">
          <cell r="B175">
            <v>157</v>
          </cell>
          <cell r="C175" t="str">
            <v>Concreto 2500 psi</v>
          </cell>
          <cell r="D175" t="str">
            <v>M3</v>
          </cell>
          <cell r="E175">
            <v>180206</v>
          </cell>
          <cell r="F175">
            <v>155350</v>
          </cell>
          <cell r="G175">
            <v>1845</v>
          </cell>
          <cell r="H175">
            <v>55.482142857142854</v>
          </cell>
          <cell r="I175">
            <v>83.86363636363636</v>
          </cell>
          <cell r="J175" t="str">
            <v>VIVIENDA</v>
          </cell>
        </row>
        <row r="176">
          <cell r="B176">
            <v>158</v>
          </cell>
          <cell r="C176" t="str">
            <v>Concreto 3000 psi</v>
          </cell>
          <cell r="D176" t="str">
            <v>M3</v>
          </cell>
          <cell r="E176">
            <v>187746</v>
          </cell>
          <cell r="F176">
            <v>161850</v>
          </cell>
          <cell r="G176">
            <v>2225</v>
          </cell>
          <cell r="H176">
            <v>57.803571428571431</v>
          </cell>
          <cell r="I176">
            <v>101.13636363636364</v>
          </cell>
          <cell r="J176" t="str">
            <v>VIVIENDA</v>
          </cell>
        </row>
        <row r="177">
          <cell r="B177">
            <v>159</v>
          </cell>
          <cell r="C177" t="str">
            <v>Concreto 3500 psi</v>
          </cell>
          <cell r="D177" t="str">
            <v>M3</v>
          </cell>
          <cell r="E177">
            <v>200564</v>
          </cell>
          <cell r="F177">
            <v>172900</v>
          </cell>
          <cell r="G177">
            <v>2060</v>
          </cell>
          <cell r="H177">
            <v>61.75</v>
          </cell>
          <cell r="I177">
            <v>93.63636363636364</v>
          </cell>
          <cell r="J177" t="str">
            <v>VIVIENDA</v>
          </cell>
        </row>
        <row r="178">
          <cell r="B178">
            <v>160</v>
          </cell>
          <cell r="C178" t="str">
            <v>Conector  de compresión de 4 a 4</v>
          </cell>
          <cell r="D178" t="str">
            <v>un</v>
          </cell>
          <cell r="E178">
            <v>8119.9999999999991</v>
          </cell>
          <cell r="F178">
            <v>7000</v>
          </cell>
          <cell r="G178">
            <v>250</v>
          </cell>
          <cell r="H178">
            <v>2.5</v>
          </cell>
          <cell r="I178">
            <v>11.363636363636363</v>
          </cell>
          <cell r="J178" t="str">
            <v>ENERGIA</v>
          </cell>
        </row>
        <row r="179">
          <cell r="B179">
            <v>161</v>
          </cell>
          <cell r="C179" t="str">
            <v xml:space="preserve">Conector  de compresión de 4/0 a 4/0 </v>
          </cell>
          <cell r="D179" t="str">
            <v>un</v>
          </cell>
          <cell r="E179">
            <v>10440</v>
          </cell>
          <cell r="F179">
            <v>9000</v>
          </cell>
          <cell r="G179">
            <v>320</v>
          </cell>
          <cell r="H179">
            <v>3.2142857142857144</v>
          </cell>
          <cell r="I179">
            <v>14.545454545454545</v>
          </cell>
          <cell r="J179" t="str">
            <v>ENERGIA</v>
          </cell>
        </row>
        <row r="180">
          <cell r="B180">
            <v>162</v>
          </cell>
          <cell r="C180" t="str">
            <v>Conector 4/0 a 2 cable triple</v>
          </cell>
          <cell r="D180" t="str">
            <v>un</v>
          </cell>
          <cell r="E180">
            <v>22040</v>
          </cell>
          <cell r="F180">
            <v>19000</v>
          </cell>
          <cell r="G180">
            <v>125</v>
          </cell>
          <cell r="H180">
            <v>6.7857142857142856</v>
          </cell>
          <cell r="I180">
            <v>5.6818181818181817</v>
          </cell>
          <cell r="J180" t="str">
            <v>ENERGIA</v>
          </cell>
        </row>
        <row r="181">
          <cell r="B181">
            <v>163</v>
          </cell>
          <cell r="C181" t="str">
            <v>Conector 4/0 a 4/0 cable triple</v>
          </cell>
          <cell r="D181" t="str">
            <v>un</v>
          </cell>
          <cell r="E181">
            <v>24360</v>
          </cell>
          <cell r="F181">
            <v>21000</v>
          </cell>
          <cell r="G181">
            <v>150</v>
          </cell>
          <cell r="H181">
            <v>7.5</v>
          </cell>
          <cell r="I181">
            <v>6.8181818181818183</v>
          </cell>
          <cell r="J181" t="str">
            <v>ENERGIA</v>
          </cell>
        </row>
        <row r="182">
          <cell r="B182">
            <v>164</v>
          </cell>
          <cell r="C182" t="str">
            <v>Conector de resorte</v>
          </cell>
          <cell r="D182" t="str">
            <v>un</v>
          </cell>
          <cell r="E182">
            <v>591.59999999999991</v>
          </cell>
          <cell r="F182">
            <v>510</v>
          </cell>
          <cell r="G182">
            <v>4.4000000000000004</v>
          </cell>
          <cell r="H182">
            <v>0.18214285714285713</v>
          </cell>
          <cell r="I182">
            <v>0.2</v>
          </cell>
          <cell r="J182" t="str">
            <v>ENERGIA</v>
          </cell>
        </row>
        <row r="183">
          <cell r="B183">
            <v>165</v>
          </cell>
          <cell r="C183" t="str">
            <v>Cortacircuitos de 15 Kv -100 A</v>
          </cell>
          <cell r="D183" t="str">
            <v>un</v>
          </cell>
          <cell r="E183">
            <v>116115.99999999999</v>
          </cell>
          <cell r="F183">
            <v>100100</v>
          </cell>
          <cell r="G183">
            <v>1120</v>
          </cell>
          <cell r="H183">
            <v>35.75</v>
          </cell>
          <cell r="I183">
            <v>50.909090909090907</v>
          </cell>
          <cell r="J183" t="str">
            <v>ENERGIA</v>
          </cell>
        </row>
        <row r="184">
          <cell r="B184">
            <v>166</v>
          </cell>
          <cell r="C184" t="str">
            <v>Cortacircuitos de 15 Kv -200 A</v>
          </cell>
          <cell r="D184" t="str">
            <v>un</v>
          </cell>
          <cell r="E184">
            <v>243599.99999999997</v>
          </cell>
          <cell r="F184">
            <v>210000</v>
          </cell>
          <cell r="G184">
            <v>1300</v>
          </cell>
          <cell r="H184">
            <v>75</v>
          </cell>
          <cell r="I184">
            <v>59.090909090909093</v>
          </cell>
          <cell r="J184" t="str">
            <v>ENERGIA</v>
          </cell>
        </row>
        <row r="185">
          <cell r="B185">
            <v>167</v>
          </cell>
          <cell r="C185" t="str">
            <v>Cruceta de madera de 2,5m</v>
          </cell>
          <cell r="D185" t="str">
            <v>un</v>
          </cell>
          <cell r="E185">
            <v>44080</v>
          </cell>
          <cell r="F185">
            <v>38000</v>
          </cell>
          <cell r="G185">
            <v>900</v>
          </cell>
          <cell r="H185">
            <v>13.571428571428571</v>
          </cell>
          <cell r="I185">
            <v>40.909090909090907</v>
          </cell>
          <cell r="J185" t="str">
            <v>ENERGIA</v>
          </cell>
        </row>
        <row r="186">
          <cell r="B186">
            <v>168</v>
          </cell>
          <cell r="C186" t="str">
            <v>Cruceta galv. de 8'  (2400mm) ( 21/2x21/2x1/4)</v>
          </cell>
          <cell r="D186" t="str">
            <v>un</v>
          </cell>
          <cell r="E186">
            <v>31319.999999999996</v>
          </cell>
          <cell r="F186">
            <v>27000</v>
          </cell>
          <cell r="G186">
            <v>800</v>
          </cell>
          <cell r="H186">
            <v>9.6428571428571423</v>
          </cell>
          <cell r="I186">
            <v>36.363636363636367</v>
          </cell>
          <cell r="J186" t="str">
            <v>ENERGIA</v>
          </cell>
        </row>
        <row r="187">
          <cell r="B187">
            <v>169</v>
          </cell>
          <cell r="C187" t="str">
            <v>Crucetas Cortas</v>
          </cell>
          <cell r="D187" t="str">
            <v>un</v>
          </cell>
          <cell r="E187">
            <v>0</v>
          </cell>
          <cell r="H187">
            <v>0</v>
          </cell>
          <cell r="I187">
            <v>0</v>
          </cell>
          <cell r="J187" t="str">
            <v>VIVIENDA</v>
          </cell>
        </row>
        <row r="188">
          <cell r="B188">
            <v>170</v>
          </cell>
          <cell r="C188" t="str">
            <v>Crucetas Largas</v>
          </cell>
          <cell r="D188" t="str">
            <v>un</v>
          </cell>
          <cell r="E188">
            <v>0</v>
          </cell>
          <cell r="H188">
            <v>0</v>
          </cell>
          <cell r="I188">
            <v>0</v>
          </cell>
          <cell r="J188" t="str">
            <v>VIVIENDA</v>
          </cell>
        </row>
        <row r="189">
          <cell r="B189">
            <v>171</v>
          </cell>
          <cell r="C189" t="str">
            <v>Cubos N° 10</v>
          </cell>
          <cell r="D189" t="str">
            <v>Un</v>
          </cell>
          <cell r="E189">
            <v>3479.9999999999995</v>
          </cell>
          <cell r="F189">
            <v>3000</v>
          </cell>
          <cell r="G189">
            <v>85</v>
          </cell>
          <cell r="H189">
            <v>1.0714285714285714</v>
          </cell>
          <cell r="I189">
            <v>3.8636363636363638</v>
          </cell>
          <cell r="J189" t="str">
            <v>VIAS</v>
          </cell>
        </row>
        <row r="190">
          <cell r="B190">
            <v>172</v>
          </cell>
          <cell r="C190" t="str">
            <v>Cubos N° 8</v>
          </cell>
          <cell r="D190" t="str">
            <v>Un</v>
          </cell>
          <cell r="E190">
            <v>2900</v>
          </cell>
          <cell r="F190">
            <v>2500</v>
          </cell>
          <cell r="G190">
            <v>85</v>
          </cell>
          <cell r="H190">
            <v>0.8928571428571429</v>
          </cell>
          <cell r="I190">
            <v>3.8636363636363638</v>
          </cell>
          <cell r="J190" t="str">
            <v>VIAS</v>
          </cell>
        </row>
        <row r="191">
          <cell r="B191">
            <v>173</v>
          </cell>
          <cell r="C191" t="str">
            <v>Cuchilla de 600 Amp.</v>
          </cell>
          <cell r="D191" t="str">
            <v>u</v>
          </cell>
          <cell r="E191">
            <v>290000</v>
          </cell>
          <cell r="F191">
            <v>250000</v>
          </cell>
          <cell r="G191">
            <v>15000</v>
          </cell>
          <cell r="H191">
            <v>89.285714285714292</v>
          </cell>
          <cell r="I191">
            <v>681.81818181818187</v>
          </cell>
          <cell r="J191" t="str">
            <v>ENERGIA</v>
          </cell>
        </row>
        <row r="192">
          <cell r="B192">
            <v>174</v>
          </cell>
          <cell r="C192" t="str">
            <v xml:space="preserve">Derecho de mina de material de Tosca </v>
          </cell>
          <cell r="D192" t="str">
            <v>M3S</v>
          </cell>
          <cell r="E192">
            <v>2436</v>
          </cell>
          <cell r="F192">
            <v>2100</v>
          </cell>
          <cell r="G192">
            <v>15</v>
          </cell>
          <cell r="H192">
            <v>0.75</v>
          </cell>
          <cell r="I192">
            <v>0.68181818181818177</v>
          </cell>
          <cell r="J192" t="str">
            <v>VIAS</v>
          </cell>
        </row>
        <row r="193">
          <cell r="B193">
            <v>175</v>
          </cell>
          <cell r="C193" t="str">
            <v>Diagonal galv. De 28'' (71cm) en angulo</v>
          </cell>
          <cell r="D193" t="str">
            <v>u</v>
          </cell>
          <cell r="E193">
            <v>5842.9199999999992</v>
          </cell>
          <cell r="F193">
            <v>5037</v>
          </cell>
          <cell r="G193">
            <v>55</v>
          </cell>
          <cell r="H193">
            <v>1.7989285714285714</v>
          </cell>
          <cell r="I193">
            <v>2.5</v>
          </cell>
          <cell r="J193" t="str">
            <v>ENERGIA</v>
          </cell>
        </row>
        <row r="194">
          <cell r="B194">
            <v>176</v>
          </cell>
          <cell r="C194" t="str">
            <v>Dinteles 1</v>
          </cell>
          <cell r="D194" t="str">
            <v>un</v>
          </cell>
          <cell r="E194">
            <v>0</v>
          </cell>
          <cell r="H194">
            <v>0</v>
          </cell>
          <cell r="I194">
            <v>0</v>
          </cell>
          <cell r="J194" t="str">
            <v>VIVIENDA</v>
          </cell>
        </row>
        <row r="195">
          <cell r="B195">
            <v>177</v>
          </cell>
          <cell r="C195" t="str">
            <v>Dinteles 10</v>
          </cell>
          <cell r="D195" t="str">
            <v>un</v>
          </cell>
          <cell r="E195">
            <v>0</v>
          </cell>
          <cell r="H195">
            <v>0</v>
          </cell>
          <cell r="I195">
            <v>0</v>
          </cell>
          <cell r="J195" t="str">
            <v>VIVIENDA</v>
          </cell>
        </row>
        <row r="196">
          <cell r="B196">
            <v>178</v>
          </cell>
          <cell r="C196" t="str">
            <v>Dinteles 11</v>
          </cell>
          <cell r="D196" t="str">
            <v>un</v>
          </cell>
          <cell r="E196">
            <v>0</v>
          </cell>
          <cell r="H196">
            <v>0</v>
          </cell>
          <cell r="I196">
            <v>0</v>
          </cell>
          <cell r="J196" t="str">
            <v>VIVIENDA</v>
          </cell>
        </row>
        <row r="197">
          <cell r="B197">
            <v>179</v>
          </cell>
          <cell r="C197" t="str">
            <v>Dinteles 12</v>
          </cell>
          <cell r="D197" t="str">
            <v>un</v>
          </cell>
          <cell r="E197">
            <v>0</v>
          </cell>
          <cell r="H197">
            <v>0</v>
          </cell>
          <cell r="I197">
            <v>0</v>
          </cell>
          <cell r="J197" t="str">
            <v>VIVIENDA</v>
          </cell>
        </row>
        <row r="198">
          <cell r="B198">
            <v>180</v>
          </cell>
          <cell r="C198" t="str">
            <v>Dinteles 13</v>
          </cell>
          <cell r="D198" t="str">
            <v>un</v>
          </cell>
          <cell r="E198">
            <v>0</v>
          </cell>
          <cell r="H198">
            <v>0</v>
          </cell>
          <cell r="I198">
            <v>0</v>
          </cell>
          <cell r="J198" t="str">
            <v>VIVIENDA</v>
          </cell>
        </row>
        <row r="199">
          <cell r="B199">
            <v>181</v>
          </cell>
          <cell r="C199" t="str">
            <v>Dinteles 14</v>
          </cell>
          <cell r="D199" t="str">
            <v>un</v>
          </cell>
          <cell r="E199">
            <v>0</v>
          </cell>
          <cell r="H199">
            <v>0</v>
          </cell>
          <cell r="I199">
            <v>0</v>
          </cell>
          <cell r="J199" t="str">
            <v>VIVIENDA</v>
          </cell>
        </row>
        <row r="200">
          <cell r="B200">
            <v>182</v>
          </cell>
          <cell r="C200" t="str">
            <v>Dinteles 15</v>
          </cell>
          <cell r="D200" t="str">
            <v>un</v>
          </cell>
          <cell r="E200">
            <v>0</v>
          </cell>
          <cell r="H200">
            <v>0</v>
          </cell>
          <cell r="I200">
            <v>0</v>
          </cell>
          <cell r="J200" t="str">
            <v>VIVIENDA</v>
          </cell>
        </row>
        <row r="201">
          <cell r="B201">
            <v>183</v>
          </cell>
          <cell r="C201" t="str">
            <v>Dinteles 16</v>
          </cell>
          <cell r="D201" t="str">
            <v>un</v>
          </cell>
          <cell r="E201">
            <v>0</v>
          </cell>
          <cell r="H201">
            <v>0</v>
          </cell>
          <cell r="I201">
            <v>0</v>
          </cell>
          <cell r="J201" t="str">
            <v>VIVIENDA</v>
          </cell>
        </row>
        <row r="202">
          <cell r="B202">
            <v>184</v>
          </cell>
          <cell r="C202" t="str">
            <v>Dinteles 17</v>
          </cell>
          <cell r="D202" t="str">
            <v>un</v>
          </cell>
          <cell r="E202">
            <v>0</v>
          </cell>
          <cell r="H202">
            <v>0</v>
          </cell>
          <cell r="I202">
            <v>0</v>
          </cell>
          <cell r="J202" t="str">
            <v>VIVIENDA</v>
          </cell>
        </row>
        <row r="203">
          <cell r="B203">
            <v>185</v>
          </cell>
          <cell r="C203" t="str">
            <v>Dinteles 18</v>
          </cell>
          <cell r="D203" t="str">
            <v>un</v>
          </cell>
          <cell r="E203">
            <v>0</v>
          </cell>
          <cell r="H203">
            <v>0</v>
          </cell>
          <cell r="I203">
            <v>0</v>
          </cell>
          <cell r="J203" t="str">
            <v>VIVIENDA</v>
          </cell>
        </row>
        <row r="204">
          <cell r="B204">
            <v>186</v>
          </cell>
          <cell r="C204" t="str">
            <v>Dinteles 19</v>
          </cell>
          <cell r="D204" t="str">
            <v>un</v>
          </cell>
          <cell r="E204">
            <v>0</v>
          </cell>
          <cell r="H204">
            <v>0</v>
          </cell>
          <cell r="I204">
            <v>0</v>
          </cell>
          <cell r="J204" t="str">
            <v>VIVIENDA</v>
          </cell>
        </row>
        <row r="205">
          <cell r="B205">
            <v>187</v>
          </cell>
          <cell r="C205" t="str">
            <v>Dinteles 2</v>
          </cell>
          <cell r="D205" t="str">
            <v>un</v>
          </cell>
          <cell r="E205">
            <v>0</v>
          </cell>
          <cell r="H205">
            <v>0</v>
          </cell>
          <cell r="I205">
            <v>0</v>
          </cell>
          <cell r="J205" t="str">
            <v>VIVIENDA</v>
          </cell>
        </row>
        <row r="206">
          <cell r="B206">
            <v>188</v>
          </cell>
          <cell r="C206" t="str">
            <v>Dinteles 20</v>
          </cell>
          <cell r="D206" t="str">
            <v>un</v>
          </cell>
          <cell r="E206">
            <v>0</v>
          </cell>
          <cell r="H206">
            <v>0</v>
          </cell>
          <cell r="I206">
            <v>0</v>
          </cell>
          <cell r="J206" t="str">
            <v>VIVIENDA</v>
          </cell>
        </row>
        <row r="207">
          <cell r="B207">
            <v>189</v>
          </cell>
          <cell r="C207" t="str">
            <v>Dinteles 21</v>
          </cell>
          <cell r="D207" t="str">
            <v>un</v>
          </cell>
          <cell r="E207">
            <v>0</v>
          </cell>
          <cell r="H207">
            <v>0</v>
          </cell>
          <cell r="I207">
            <v>0</v>
          </cell>
          <cell r="J207" t="str">
            <v>VIVIENDA</v>
          </cell>
        </row>
        <row r="208">
          <cell r="B208">
            <v>190</v>
          </cell>
          <cell r="C208" t="str">
            <v>Dinteles 22</v>
          </cell>
          <cell r="D208" t="str">
            <v>un</v>
          </cell>
          <cell r="E208">
            <v>0</v>
          </cell>
          <cell r="H208">
            <v>0</v>
          </cell>
          <cell r="I208">
            <v>0</v>
          </cell>
          <cell r="J208" t="str">
            <v>VIVIENDA</v>
          </cell>
        </row>
        <row r="209">
          <cell r="B209">
            <v>191</v>
          </cell>
          <cell r="C209" t="str">
            <v>Dinteles 23</v>
          </cell>
          <cell r="D209" t="str">
            <v>un</v>
          </cell>
          <cell r="E209">
            <v>0</v>
          </cell>
          <cell r="H209">
            <v>0</v>
          </cell>
          <cell r="I209">
            <v>0</v>
          </cell>
          <cell r="J209" t="str">
            <v>VIVIENDA</v>
          </cell>
        </row>
        <row r="210">
          <cell r="B210">
            <v>192</v>
          </cell>
          <cell r="C210" t="str">
            <v>Dinteles 24</v>
          </cell>
          <cell r="D210" t="str">
            <v>un</v>
          </cell>
          <cell r="E210">
            <v>0</v>
          </cell>
          <cell r="H210">
            <v>0</v>
          </cell>
          <cell r="I210">
            <v>0</v>
          </cell>
          <cell r="J210" t="str">
            <v>VIVIENDA</v>
          </cell>
        </row>
        <row r="211">
          <cell r="B211">
            <v>193</v>
          </cell>
          <cell r="C211" t="str">
            <v>Dinteles 25</v>
          </cell>
          <cell r="D211" t="str">
            <v>un</v>
          </cell>
          <cell r="E211">
            <v>0</v>
          </cell>
          <cell r="H211">
            <v>0</v>
          </cell>
          <cell r="I211">
            <v>0</v>
          </cell>
          <cell r="J211" t="str">
            <v>VIVIENDA</v>
          </cell>
        </row>
        <row r="212">
          <cell r="B212">
            <v>194</v>
          </cell>
          <cell r="C212" t="str">
            <v>Dinteles 26</v>
          </cell>
          <cell r="D212" t="str">
            <v>un</v>
          </cell>
          <cell r="E212">
            <v>0</v>
          </cell>
          <cell r="H212">
            <v>0</v>
          </cell>
          <cell r="I212">
            <v>0</v>
          </cell>
          <cell r="J212" t="str">
            <v>VIVIENDA</v>
          </cell>
        </row>
        <row r="213">
          <cell r="B213">
            <v>195</v>
          </cell>
          <cell r="C213" t="str">
            <v>Dinteles 27</v>
          </cell>
          <cell r="D213" t="str">
            <v>un</v>
          </cell>
          <cell r="E213">
            <v>0</v>
          </cell>
          <cell r="H213">
            <v>0</v>
          </cell>
          <cell r="I213">
            <v>0</v>
          </cell>
          <cell r="J213" t="str">
            <v>VIVIENDA</v>
          </cell>
        </row>
        <row r="214">
          <cell r="B214">
            <v>196</v>
          </cell>
          <cell r="C214" t="str">
            <v>Dinteles 28</v>
          </cell>
          <cell r="D214" t="str">
            <v>un</v>
          </cell>
          <cell r="E214">
            <v>0</v>
          </cell>
          <cell r="H214">
            <v>0</v>
          </cell>
          <cell r="I214">
            <v>0</v>
          </cell>
          <cell r="J214" t="str">
            <v>VIVIENDA</v>
          </cell>
        </row>
        <row r="215">
          <cell r="B215">
            <v>197</v>
          </cell>
          <cell r="C215" t="str">
            <v>Dinteles 29</v>
          </cell>
          <cell r="D215" t="str">
            <v>un</v>
          </cell>
          <cell r="E215">
            <v>0</v>
          </cell>
          <cell r="H215">
            <v>0</v>
          </cell>
          <cell r="I215">
            <v>0</v>
          </cell>
          <cell r="J215" t="str">
            <v>VIVIENDA</v>
          </cell>
        </row>
        <row r="216">
          <cell r="B216">
            <v>198</v>
          </cell>
          <cell r="C216" t="str">
            <v>Dinteles 3</v>
          </cell>
          <cell r="D216" t="str">
            <v>un</v>
          </cell>
          <cell r="E216">
            <v>0</v>
          </cell>
          <cell r="H216">
            <v>0</v>
          </cell>
          <cell r="I216">
            <v>0</v>
          </cell>
          <cell r="J216" t="str">
            <v>VIVIENDA</v>
          </cell>
        </row>
        <row r="217">
          <cell r="B217">
            <v>199</v>
          </cell>
          <cell r="C217" t="str">
            <v>Dinteles 30</v>
          </cell>
          <cell r="D217" t="str">
            <v>un</v>
          </cell>
          <cell r="E217">
            <v>0</v>
          </cell>
          <cell r="H217">
            <v>0</v>
          </cell>
          <cell r="I217">
            <v>0</v>
          </cell>
          <cell r="J217" t="str">
            <v>VIVIENDA</v>
          </cell>
        </row>
        <row r="218">
          <cell r="B218">
            <v>200</v>
          </cell>
          <cell r="C218" t="str">
            <v>Dinteles 4</v>
          </cell>
          <cell r="D218" t="str">
            <v>un</v>
          </cell>
          <cell r="E218">
            <v>0</v>
          </cell>
          <cell r="H218">
            <v>0</v>
          </cell>
          <cell r="I218">
            <v>0</v>
          </cell>
          <cell r="J218" t="str">
            <v>VIVIENDA</v>
          </cell>
        </row>
        <row r="219">
          <cell r="B219">
            <v>201</v>
          </cell>
          <cell r="C219" t="str">
            <v>Dinteles 5</v>
          </cell>
          <cell r="D219" t="str">
            <v>un</v>
          </cell>
          <cell r="E219">
            <v>0</v>
          </cell>
          <cell r="H219">
            <v>0</v>
          </cell>
          <cell r="I219">
            <v>0</v>
          </cell>
          <cell r="J219" t="str">
            <v>VIVIENDA</v>
          </cell>
        </row>
        <row r="220">
          <cell r="B220">
            <v>202</v>
          </cell>
          <cell r="C220" t="str">
            <v>Dinteles 6</v>
          </cell>
          <cell r="D220" t="str">
            <v>un</v>
          </cell>
          <cell r="E220">
            <v>0</v>
          </cell>
          <cell r="H220">
            <v>0</v>
          </cell>
          <cell r="I220">
            <v>0</v>
          </cell>
          <cell r="J220" t="str">
            <v>VIVIENDA</v>
          </cell>
        </row>
        <row r="221">
          <cell r="B221">
            <v>203</v>
          </cell>
          <cell r="C221" t="str">
            <v>Dinteles 7</v>
          </cell>
          <cell r="D221" t="str">
            <v>un</v>
          </cell>
          <cell r="E221">
            <v>0</v>
          </cell>
          <cell r="H221">
            <v>0</v>
          </cell>
          <cell r="I221">
            <v>0</v>
          </cell>
          <cell r="J221" t="str">
            <v>VIVIENDA</v>
          </cell>
        </row>
        <row r="222">
          <cell r="B222">
            <v>204</v>
          </cell>
          <cell r="C222" t="str">
            <v>Dinteles 8</v>
          </cell>
          <cell r="D222" t="str">
            <v>un</v>
          </cell>
          <cell r="E222">
            <v>0</v>
          </cell>
          <cell r="H222">
            <v>0</v>
          </cell>
          <cell r="I222">
            <v>0</v>
          </cell>
          <cell r="J222" t="str">
            <v>VIVIENDA</v>
          </cell>
        </row>
        <row r="223">
          <cell r="B223">
            <v>205</v>
          </cell>
          <cell r="C223" t="str">
            <v>Dinteles 9</v>
          </cell>
          <cell r="D223" t="str">
            <v>un</v>
          </cell>
          <cell r="E223">
            <v>0</v>
          </cell>
          <cell r="H223">
            <v>0</v>
          </cell>
          <cell r="I223">
            <v>0</v>
          </cell>
          <cell r="J223" t="str">
            <v>VIVIENDA</v>
          </cell>
        </row>
        <row r="224">
          <cell r="B224">
            <v>206</v>
          </cell>
          <cell r="C224" t="str">
            <v>Ducha con mezclador</v>
          </cell>
          <cell r="D224" t="str">
            <v>un</v>
          </cell>
          <cell r="E224">
            <v>80504</v>
          </cell>
          <cell r="F224">
            <v>69400</v>
          </cell>
          <cell r="H224">
            <v>24.785714285714285</v>
          </cell>
          <cell r="I224">
            <v>0</v>
          </cell>
          <cell r="J224" t="str">
            <v>VIVIENDA</v>
          </cell>
        </row>
        <row r="225">
          <cell r="B225">
            <v>207</v>
          </cell>
          <cell r="C225" t="str">
            <v>Durmiente (5x5cm) Amarillo</v>
          </cell>
          <cell r="D225" t="str">
            <v>un</v>
          </cell>
          <cell r="E225">
            <v>3479.9999999999995</v>
          </cell>
          <cell r="F225">
            <v>3000</v>
          </cell>
          <cell r="G225">
            <v>39</v>
          </cell>
          <cell r="H225">
            <v>1.0714285714285714</v>
          </cell>
          <cell r="I225">
            <v>1.7727272727272727</v>
          </cell>
          <cell r="J225" t="str">
            <v>VIVIENDA</v>
          </cell>
        </row>
        <row r="226">
          <cell r="B226">
            <v>208</v>
          </cell>
          <cell r="C226" t="str">
            <v>Electricidad para confección hormigón</v>
          </cell>
          <cell r="D226" t="str">
            <v>M3</v>
          </cell>
          <cell r="E226">
            <v>0</v>
          </cell>
          <cell r="G226">
            <v>6</v>
          </cell>
          <cell r="H226">
            <v>0</v>
          </cell>
          <cell r="I226">
            <v>0.27272727272727271</v>
          </cell>
          <cell r="J226" t="str">
            <v>PLUVIAL</v>
          </cell>
        </row>
        <row r="227">
          <cell r="B227">
            <v>209</v>
          </cell>
          <cell r="C227" t="str">
            <v>Enchape antideslizante</v>
          </cell>
          <cell r="D227" t="str">
            <v>m2</v>
          </cell>
          <cell r="E227">
            <v>17020.68</v>
          </cell>
          <cell r="F227">
            <v>14673</v>
          </cell>
          <cell r="G227">
            <v>185</v>
          </cell>
          <cell r="H227">
            <v>5.2403571428571425</v>
          </cell>
          <cell r="I227">
            <v>8.4090909090909083</v>
          </cell>
          <cell r="J227" t="str">
            <v>VIVIENDA</v>
          </cell>
        </row>
        <row r="228">
          <cell r="B228">
            <v>210</v>
          </cell>
          <cell r="C228" t="str">
            <v>Enchape para baños</v>
          </cell>
          <cell r="D228" t="str">
            <v>m2</v>
          </cell>
          <cell r="E228">
            <v>15775.999999999998</v>
          </cell>
          <cell r="F228">
            <v>13600</v>
          </cell>
          <cell r="G228">
            <v>185</v>
          </cell>
          <cell r="H228">
            <v>4.8571428571428568</v>
          </cell>
          <cell r="I228">
            <v>8.4090909090909083</v>
          </cell>
          <cell r="J228" t="str">
            <v>VIVIENDA</v>
          </cell>
        </row>
        <row r="229">
          <cell r="B229">
            <v>211</v>
          </cell>
          <cell r="C229" t="str">
            <v>Enchape para cocinas</v>
          </cell>
          <cell r="D229" t="str">
            <v>m2</v>
          </cell>
          <cell r="E229">
            <v>15775.999999999998</v>
          </cell>
          <cell r="F229">
            <v>13600</v>
          </cell>
          <cell r="G229">
            <v>185</v>
          </cell>
          <cell r="H229">
            <v>4.8571428571428568</v>
          </cell>
          <cell r="I229">
            <v>8.4090909090909083</v>
          </cell>
          <cell r="J229" t="str">
            <v>VIVIENDA</v>
          </cell>
        </row>
        <row r="230">
          <cell r="B230">
            <v>212</v>
          </cell>
          <cell r="C230" t="str">
            <v>Esparragos de 5/8 x 14" 4 tuercas</v>
          </cell>
          <cell r="D230" t="str">
            <v>u</v>
          </cell>
          <cell r="E230">
            <v>3573.9599999999996</v>
          </cell>
          <cell r="F230">
            <v>3081</v>
          </cell>
          <cell r="G230">
            <v>25</v>
          </cell>
          <cell r="H230">
            <v>1.1003571428571428</v>
          </cell>
          <cell r="I230">
            <v>1.1363636363636365</v>
          </cell>
          <cell r="J230" t="str">
            <v>ENERGIA</v>
          </cell>
        </row>
        <row r="231">
          <cell r="B231">
            <v>213</v>
          </cell>
          <cell r="C231" t="str">
            <v>Esparragos de 5/8 x 18" 4 tuercas</v>
          </cell>
          <cell r="D231" t="str">
            <v>u</v>
          </cell>
          <cell r="E231">
            <v>4477.5999999999995</v>
          </cell>
          <cell r="F231">
            <v>3860</v>
          </cell>
          <cell r="G231">
            <v>42</v>
          </cell>
          <cell r="H231">
            <v>1.3785714285714286</v>
          </cell>
          <cell r="I231">
            <v>1.9090909090909092</v>
          </cell>
          <cell r="J231" t="str">
            <v>ENERGIA</v>
          </cell>
        </row>
        <row r="232">
          <cell r="B232">
            <v>214</v>
          </cell>
          <cell r="C232" t="str">
            <v>Estopa No 4</v>
          </cell>
          <cell r="D232" t="str">
            <v>kg</v>
          </cell>
          <cell r="E232">
            <v>1739.9999999999998</v>
          </cell>
          <cell r="F232">
            <v>1500</v>
          </cell>
          <cell r="G232">
            <v>25</v>
          </cell>
          <cell r="H232">
            <v>0.5357142857142857</v>
          </cell>
          <cell r="I232">
            <v>1.1363636363636365</v>
          </cell>
          <cell r="J232" t="str">
            <v>VIVIENDA</v>
          </cell>
        </row>
        <row r="233">
          <cell r="B233">
            <v>215</v>
          </cell>
          <cell r="C233" t="str">
            <v>Estopa</v>
          </cell>
          <cell r="D233" t="str">
            <v>LB.</v>
          </cell>
          <cell r="E233">
            <v>2320</v>
          </cell>
          <cell r="F233">
            <v>2000</v>
          </cell>
          <cell r="G233">
            <v>12.5</v>
          </cell>
          <cell r="H233">
            <v>0.7142857142857143</v>
          </cell>
          <cell r="I233">
            <v>0.56818181818181823</v>
          </cell>
          <cell r="J233" t="str">
            <v>VIAS</v>
          </cell>
        </row>
        <row r="234">
          <cell r="B234">
            <v>216</v>
          </cell>
          <cell r="C234" t="str">
            <v>Formaleta 1</v>
          </cell>
          <cell r="D234" t="str">
            <v>m2</v>
          </cell>
          <cell r="E234">
            <v>2900</v>
          </cell>
          <cell r="F234">
            <v>2500</v>
          </cell>
          <cell r="G234">
            <v>224.95500899820033</v>
          </cell>
          <cell r="H234">
            <v>0.8928571428571429</v>
          </cell>
          <cell r="I234">
            <v>10.225227681736378</v>
          </cell>
          <cell r="J234" t="str">
            <v>VIVIENDA</v>
          </cell>
        </row>
        <row r="235">
          <cell r="B235">
            <v>217</v>
          </cell>
          <cell r="C235" t="str">
            <v>Formaleta 10</v>
          </cell>
          <cell r="D235" t="str">
            <v>m2</v>
          </cell>
          <cell r="E235">
            <v>0</v>
          </cell>
          <cell r="G235">
            <v>150</v>
          </cell>
          <cell r="H235">
            <v>0</v>
          </cell>
          <cell r="I235">
            <v>6.8181818181818183</v>
          </cell>
          <cell r="J235" t="str">
            <v>VIVIENDA</v>
          </cell>
        </row>
        <row r="236">
          <cell r="B236">
            <v>218</v>
          </cell>
          <cell r="C236" t="str">
            <v>Formaleta 11</v>
          </cell>
          <cell r="D236" t="str">
            <v>m2</v>
          </cell>
          <cell r="E236">
            <v>0</v>
          </cell>
          <cell r="H236">
            <v>0</v>
          </cell>
          <cell r="I236">
            <v>0</v>
          </cell>
          <cell r="J236" t="str">
            <v>VIVIENDA</v>
          </cell>
        </row>
        <row r="237">
          <cell r="B237">
            <v>219</v>
          </cell>
          <cell r="C237" t="str">
            <v>Formaleta 12</v>
          </cell>
          <cell r="D237" t="str">
            <v>m2</v>
          </cell>
          <cell r="E237">
            <v>0</v>
          </cell>
          <cell r="H237">
            <v>0</v>
          </cell>
          <cell r="I237">
            <v>0</v>
          </cell>
          <cell r="J237" t="str">
            <v>VIVIENDA</v>
          </cell>
        </row>
        <row r="238">
          <cell r="B238">
            <v>220</v>
          </cell>
          <cell r="C238" t="str">
            <v>Formaleta 13</v>
          </cell>
          <cell r="D238" t="str">
            <v>m2</v>
          </cell>
          <cell r="E238">
            <v>0</v>
          </cell>
          <cell r="H238">
            <v>0</v>
          </cell>
          <cell r="I238">
            <v>0</v>
          </cell>
          <cell r="J238" t="str">
            <v>VIVIENDA</v>
          </cell>
        </row>
        <row r="239">
          <cell r="B239">
            <v>221</v>
          </cell>
          <cell r="C239" t="str">
            <v>Formaleta 14</v>
          </cell>
          <cell r="D239" t="str">
            <v>m2</v>
          </cell>
          <cell r="E239">
            <v>0</v>
          </cell>
          <cell r="H239">
            <v>0</v>
          </cell>
          <cell r="I239">
            <v>0</v>
          </cell>
          <cell r="J239" t="str">
            <v>VIVIENDA</v>
          </cell>
        </row>
        <row r="240">
          <cell r="B240">
            <v>222</v>
          </cell>
          <cell r="C240" t="str">
            <v>Formaleta 15</v>
          </cell>
          <cell r="D240" t="str">
            <v>m2</v>
          </cell>
          <cell r="E240">
            <v>0</v>
          </cell>
          <cell r="H240">
            <v>0</v>
          </cell>
          <cell r="I240">
            <v>0</v>
          </cell>
          <cell r="J240" t="str">
            <v>VIVIENDA</v>
          </cell>
        </row>
        <row r="241">
          <cell r="B241">
            <v>223</v>
          </cell>
          <cell r="C241" t="str">
            <v>Formaleta 16</v>
          </cell>
          <cell r="D241" t="str">
            <v>m2</v>
          </cell>
          <cell r="E241">
            <v>0</v>
          </cell>
          <cell r="H241">
            <v>0</v>
          </cell>
          <cell r="I241">
            <v>0</v>
          </cell>
          <cell r="J241" t="str">
            <v>VIVIENDA</v>
          </cell>
        </row>
        <row r="242">
          <cell r="B242">
            <v>224</v>
          </cell>
          <cell r="C242" t="str">
            <v>Formaleta 17</v>
          </cell>
          <cell r="D242" t="str">
            <v>m2</v>
          </cell>
          <cell r="E242">
            <v>0</v>
          </cell>
          <cell r="H242">
            <v>0</v>
          </cell>
          <cell r="I242">
            <v>0</v>
          </cell>
          <cell r="J242" t="str">
            <v>VIVIENDA</v>
          </cell>
        </row>
        <row r="243">
          <cell r="B243">
            <v>225</v>
          </cell>
          <cell r="C243" t="str">
            <v>Formaleta 18</v>
          </cell>
          <cell r="D243" t="str">
            <v>m2</v>
          </cell>
          <cell r="E243">
            <v>0</v>
          </cell>
          <cell r="H243">
            <v>0</v>
          </cell>
          <cell r="I243">
            <v>0</v>
          </cell>
          <cell r="J243" t="str">
            <v>VIVIENDA</v>
          </cell>
        </row>
        <row r="244">
          <cell r="B244">
            <v>226</v>
          </cell>
          <cell r="C244" t="str">
            <v>Formaleta 19</v>
          </cell>
          <cell r="D244" t="str">
            <v>m2</v>
          </cell>
          <cell r="E244">
            <v>0</v>
          </cell>
          <cell r="H244">
            <v>0</v>
          </cell>
          <cell r="I244">
            <v>0</v>
          </cell>
          <cell r="J244" t="str">
            <v>VIVIENDA</v>
          </cell>
        </row>
        <row r="245">
          <cell r="B245">
            <v>227</v>
          </cell>
          <cell r="C245" t="str">
            <v>Formaleta 2</v>
          </cell>
          <cell r="D245" t="str">
            <v>m2</v>
          </cell>
          <cell r="E245">
            <v>7539.9999999999991</v>
          </cell>
          <cell r="F245">
            <v>6500</v>
          </cell>
          <cell r="H245">
            <v>2.3214285714285716</v>
          </cell>
          <cell r="I245">
            <v>0</v>
          </cell>
          <cell r="J245" t="str">
            <v>VIVIENDA</v>
          </cell>
        </row>
        <row r="246">
          <cell r="B246">
            <v>228</v>
          </cell>
          <cell r="C246" t="str">
            <v>Formaleta Columnas</v>
          </cell>
          <cell r="D246" t="str">
            <v>m2</v>
          </cell>
          <cell r="E246">
            <v>150000.75999999998</v>
          </cell>
          <cell r="F246">
            <v>129311</v>
          </cell>
          <cell r="H246">
            <v>46.182499999999997</v>
          </cell>
          <cell r="I246">
            <v>0</v>
          </cell>
          <cell r="J246" t="str">
            <v>VIVIENDA</v>
          </cell>
        </row>
        <row r="247">
          <cell r="B247">
            <v>229</v>
          </cell>
          <cell r="C247" t="str">
            <v>Formaleta 3</v>
          </cell>
          <cell r="D247" t="str">
            <v>m2</v>
          </cell>
          <cell r="E247">
            <v>0</v>
          </cell>
          <cell r="H247">
            <v>0</v>
          </cell>
          <cell r="I247">
            <v>0</v>
          </cell>
          <cell r="J247" t="str">
            <v>VIVIENDA</v>
          </cell>
        </row>
        <row r="248">
          <cell r="B248">
            <v>230</v>
          </cell>
          <cell r="C248" t="str">
            <v>Formaleta 4</v>
          </cell>
          <cell r="D248" t="str">
            <v>m2</v>
          </cell>
          <cell r="E248">
            <v>0</v>
          </cell>
          <cell r="H248">
            <v>0</v>
          </cell>
          <cell r="I248">
            <v>0</v>
          </cell>
          <cell r="J248" t="str">
            <v>VIVIENDA</v>
          </cell>
        </row>
        <row r="249">
          <cell r="B249">
            <v>231</v>
          </cell>
          <cell r="C249" t="str">
            <v>Formaleta 5</v>
          </cell>
          <cell r="D249" t="str">
            <v>m2</v>
          </cell>
          <cell r="E249">
            <v>0</v>
          </cell>
          <cell r="H249">
            <v>0</v>
          </cell>
          <cell r="I249">
            <v>0</v>
          </cell>
          <cell r="J249" t="str">
            <v>VIVIENDA</v>
          </cell>
        </row>
        <row r="250">
          <cell r="B250">
            <v>232</v>
          </cell>
          <cell r="C250" t="str">
            <v>Formaleta 6</v>
          </cell>
          <cell r="D250" t="str">
            <v>m2</v>
          </cell>
          <cell r="E250">
            <v>0</v>
          </cell>
          <cell r="H250">
            <v>0</v>
          </cell>
          <cell r="I250">
            <v>0</v>
          </cell>
          <cell r="J250" t="str">
            <v>VIVIENDA</v>
          </cell>
        </row>
        <row r="251">
          <cell r="B251">
            <v>233</v>
          </cell>
          <cell r="C251" t="str">
            <v>Formaleta 7</v>
          </cell>
          <cell r="D251" t="str">
            <v>m2</v>
          </cell>
          <cell r="E251">
            <v>0</v>
          </cell>
          <cell r="H251">
            <v>0</v>
          </cell>
          <cell r="I251">
            <v>0</v>
          </cell>
          <cell r="J251" t="str">
            <v>VIVIENDA</v>
          </cell>
        </row>
        <row r="252">
          <cell r="B252">
            <v>234</v>
          </cell>
          <cell r="C252" t="str">
            <v>Formaleta 8</v>
          </cell>
          <cell r="D252" t="str">
            <v>m2</v>
          </cell>
          <cell r="E252">
            <v>0</v>
          </cell>
          <cell r="H252">
            <v>0</v>
          </cell>
          <cell r="I252">
            <v>0</v>
          </cell>
          <cell r="J252" t="str">
            <v>VIVIENDA</v>
          </cell>
        </row>
        <row r="253">
          <cell r="B253">
            <v>235</v>
          </cell>
          <cell r="C253" t="str">
            <v>Formaleta 9</v>
          </cell>
          <cell r="D253" t="str">
            <v>m2</v>
          </cell>
          <cell r="E253">
            <v>0</v>
          </cell>
          <cell r="H253">
            <v>0</v>
          </cell>
          <cell r="I253">
            <v>0</v>
          </cell>
          <cell r="J253" t="str">
            <v>VIVIENDA</v>
          </cell>
        </row>
        <row r="254">
          <cell r="B254">
            <v>236</v>
          </cell>
          <cell r="C254" t="str">
            <v>Gabinetes piso</v>
          </cell>
          <cell r="D254" t="str">
            <v>gl</v>
          </cell>
          <cell r="E254">
            <v>290000</v>
          </cell>
          <cell r="F254">
            <v>250000</v>
          </cell>
          <cell r="G254">
            <v>297</v>
          </cell>
          <cell r="H254">
            <v>89.285714285714292</v>
          </cell>
          <cell r="I254">
            <v>13.5</v>
          </cell>
          <cell r="J254" t="str">
            <v>VIVIENDA</v>
          </cell>
        </row>
        <row r="255">
          <cell r="B255">
            <v>237</v>
          </cell>
          <cell r="C255" t="str">
            <v>Gancho tempo sensillo</v>
          </cell>
          <cell r="D255" t="str">
            <v>un</v>
          </cell>
          <cell r="E255">
            <v>9164</v>
          </cell>
          <cell r="F255">
            <v>7900</v>
          </cell>
          <cell r="G255">
            <v>9.9</v>
          </cell>
          <cell r="H255">
            <v>2.8214285714285716</v>
          </cell>
          <cell r="I255">
            <v>0.45</v>
          </cell>
          <cell r="J255" t="str">
            <v>VIVIENDA</v>
          </cell>
        </row>
        <row r="256">
          <cell r="B256">
            <v>238</v>
          </cell>
          <cell r="C256" t="str">
            <v>Gas oil</v>
          </cell>
          <cell r="D256" t="str">
            <v>GL</v>
          </cell>
          <cell r="E256">
            <v>2900</v>
          </cell>
          <cell r="F256">
            <v>2500</v>
          </cell>
          <cell r="G256">
            <v>26.5</v>
          </cell>
          <cell r="H256">
            <v>0.8928571428571429</v>
          </cell>
          <cell r="I256">
            <v>1.2045454545454546</v>
          </cell>
          <cell r="J256" t="str">
            <v>VIAS</v>
          </cell>
        </row>
        <row r="257">
          <cell r="B257">
            <v>239</v>
          </cell>
          <cell r="C257" t="str">
            <v>geotextil  1 NT-  16000 (geofort)</v>
          </cell>
          <cell r="D257" t="str">
            <v>m2</v>
          </cell>
          <cell r="E257">
            <v>1450</v>
          </cell>
          <cell r="F257">
            <v>1250</v>
          </cell>
          <cell r="H257">
            <v>0.44642857142857145</v>
          </cell>
          <cell r="I257">
            <v>0</v>
          </cell>
          <cell r="J257" t="str">
            <v>VIVIENDA</v>
          </cell>
        </row>
        <row r="258">
          <cell r="B258">
            <v>240</v>
          </cell>
          <cell r="C258" t="str">
            <v>geotextil  2</v>
          </cell>
          <cell r="D258" t="str">
            <v>m2</v>
          </cell>
          <cell r="E258">
            <v>0</v>
          </cell>
          <cell r="H258">
            <v>0</v>
          </cell>
          <cell r="I258">
            <v>0</v>
          </cell>
          <cell r="J258" t="str">
            <v>VIVIENDA</v>
          </cell>
        </row>
        <row r="259">
          <cell r="B259">
            <v>241</v>
          </cell>
          <cell r="C259" t="str">
            <v>geotextil  3</v>
          </cell>
          <cell r="D259" t="str">
            <v>m2</v>
          </cell>
          <cell r="E259">
            <v>0</v>
          </cell>
          <cell r="H259">
            <v>0</v>
          </cell>
          <cell r="I259">
            <v>0</v>
          </cell>
          <cell r="J259" t="str">
            <v>VIVIENDA</v>
          </cell>
        </row>
        <row r="260">
          <cell r="B260">
            <v>242</v>
          </cell>
          <cell r="C260" t="str">
            <v>Grafil 4 mm a 8.8 mm</v>
          </cell>
          <cell r="D260" t="str">
            <v>kg</v>
          </cell>
          <cell r="E260">
            <v>1276</v>
          </cell>
          <cell r="F260">
            <v>1100</v>
          </cell>
          <cell r="G260">
            <v>14.5</v>
          </cell>
          <cell r="H260">
            <v>0.39285714285714285</v>
          </cell>
          <cell r="I260">
            <v>0.65909090909090906</v>
          </cell>
          <cell r="J260" t="str">
            <v>VIVIENDA</v>
          </cell>
        </row>
        <row r="261">
          <cell r="B261">
            <v>243</v>
          </cell>
          <cell r="C261" t="str">
            <v>Grapa dde retención para 477 MCM</v>
          </cell>
          <cell r="D261" t="str">
            <v>un</v>
          </cell>
          <cell r="E261">
            <v>13919.999999999998</v>
          </cell>
          <cell r="F261">
            <v>12000</v>
          </cell>
          <cell r="G261">
            <v>290</v>
          </cell>
          <cell r="H261">
            <v>4.2857142857142856</v>
          </cell>
          <cell r="I261">
            <v>13.181818181818182</v>
          </cell>
          <cell r="J261" t="str">
            <v>ENERGIA</v>
          </cell>
        </row>
        <row r="262">
          <cell r="B262">
            <v>244</v>
          </cell>
          <cell r="C262" t="str">
            <v xml:space="preserve">Grapa de derivación para 4/0 </v>
          </cell>
          <cell r="D262" t="str">
            <v>un</v>
          </cell>
          <cell r="E262">
            <v>10440</v>
          </cell>
          <cell r="F262">
            <v>9000</v>
          </cell>
          <cell r="G262">
            <v>164</v>
          </cell>
          <cell r="H262">
            <v>3.2142857142857144</v>
          </cell>
          <cell r="I262">
            <v>7.4545454545454541</v>
          </cell>
          <cell r="J262" t="str">
            <v>ENERGIA</v>
          </cell>
        </row>
        <row r="263">
          <cell r="B263">
            <v>245</v>
          </cell>
          <cell r="C263" t="str">
            <v xml:space="preserve">Grapa de retención para 2/0 </v>
          </cell>
          <cell r="D263" t="str">
            <v>un</v>
          </cell>
          <cell r="E263">
            <v>8119.9999999999991</v>
          </cell>
          <cell r="F263">
            <v>7000</v>
          </cell>
          <cell r="G263">
            <v>100</v>
          </cell>
          <cell r="H263">
            <v>2.5</v>
          </cell>
          <cell r="I263">
            <v>4.5454545454545459</v>
          </cell>
          <cell r="J263" t="str">
            <v>ENERGIA</v>
          </cell>
        </row>
        <row r="264">
          <cell r="B264">
            <v>246</v>
          </cell>
          <cell r="C264" t="str">
            <v xml:space="preserve">Grapa de retención para 4/0 </v>
          </cell>
          <cell r="D264" t="str">
            <v>un</v>
          </cell>
          <cell r="E264">
            <v>10440</v>
          </cell>
          <cell r="F264">
            <v>9000</v>
          </cell>
          <cell r="G264">
            <v>164</v>
          </cell>
          <cell r="H264">
            <v>3.2142857142857144</v>
          </cell>
          <cell r="I264">
            <v>7.4545454545454541</v>
          </cell>
          <cell r="J264" t="str">
            <v>ENERGIA</v>
          </cell>
        </row>
        <row r="265">
          <cell r="B265">
            <v>247</v>
          </cell>
          <cell r="C265" t="str">
            <v>Grapa de suspensión 2/0 a 4/0</v>
          </cell>
          <cell r="D265" t="str">
            <v>un</v>
          </cell>
          <cell r="E265">
            <v>11600</v>
          </cell>
          <cell r="F265">
            <v>10000</v>
          </cell>
          <cell r="G265">
            <v>100</v>
          </cell>
          <cell r="H265">
            <v>3.5714285714285716</v>
          </cell>
          <cell r="I265">
            <v>4.5454545454545459</v>
          </cell>
          <cell r="J265" t="str">
            <v>ENERGIA</v>
          </cell>
        </row>
        <row r="266">
          <cell r="B266">
            <v>248</v>
          </cell>
          <cell r="C266" t="str">
            <v>Grapa prensahilos 3 tornillos</v>
          </cell>
          <cell r="D266" t="str">
            <v>un</v>
          </cell>
          <cell r="E266">
            <v>8119.9999999999991</v>
          </cell>
          <cell r="F266">
            <v>7000</v>
          </cell>
          <cell r="G266">
            <v>100</v>
          </cell>
          <cell r="H266">
            <v>2.5</v>
          </cell>
          <cell r="I266">
            <v>4.5454545454545459</v>
          </cell>
          <cell r="J266" t="str">
            <v>ENERGIA</v>
          </cell>
        </row>
        <row r="267">
          <cell r="B267">
            <v>249</v>
          </cell>
          <cell r="C267" t="str">
            <v>Grava ½”</v>
          </cell>
          <cell r="D267" t="str">
            <v>M3</v>
          </cell>
          <cell r="E267">
            <v>69600</v>
          </cell>
          <cell r="F267">
            <v>60000</v>
          </cell>
          <cell r="G267">
            <v>210</v>
          </cell>
          <cell r="H267">
            <v>21.428571428571427</v>
          </cell>
          <cell r="I267">
            <v>9.545454545454545</v>
          </cell>
          <cell r="J267" t="str">
            <v>VIAS</v>
          </cell>
        </row>
        <row r="268">
          <cell r="B268">
            <v>250</v>
          </cell>
          <cell r="C268" t="str">
            <v>Grava ¾”</v>
          </cell>
          <cell r="D268" t="str">
            <v>M3</v>
          </cell>
          <cell r="E268">
            <v>63799.999999999993</v>
          </cell>
          <cell r="F268">
            <v>55000</v>
          </cell>
          <cell r="G268">
            <v>210</v>
          </cell>
          <cell r="H268">
            <v>19.642857142857142</v>
          </cell>
          <cell r="I268">
            <v>9.545454545454545</v>
          </cell>
          <cell r="J268" t="str">
            <v>VIAS</v>
          </cell>
        </row>
        <row r="269">
          <cell r="B269">
            <v>251</v>
          </cell>
          <cell r="C269" t="str">
            <v>Gravilla ¼”</v>
          </cell>
          <cell r="D269" t="str">
            <v>M3</v>
          </cell>
          <cell r="E269">
            <v>37120</v>
          </cell>
          <cell r="F269">
            <v>32000</v>
          </cell>
          <cell r="G269">
            <v>210</v>
          </cell>
          <cell r="H269">
            <v>11.428571428571429</v>
          </cell>
          <cell r="I269">
            <v>9.545454545454545</v>
          </cell>
          <cell r="J269" t="str">
            <v>VIAS</v>
          </cell>
        </row>
        <row r="270">
          <cell r="B270">
            <v>252</v>
          </cell>
          <cell r="C270" t="str">
            <v>Gravilla 3/16”</v>
          </cell>
          <cell r="D270" t="str">
            <v>M3</v>
          </cell>
          <cell r="E270">
            <v>37120</v>
          </cell>
          <cell r="F270">
            <v>32000</v>
          </cell>
          <cell r="G270">
            <v>210</v>
          </cell>
          <cell r="H270">
            <v>11.428571428571429</v>
          </cell>
          <cell r="I270">
            <v>9.545454545454545</v>
          </cell>
          <cell r="J270" t="str">
            <v>VIAS</v>
          </cell>
        </row>
        <row r="271">
          <cell r="B271">
            <v>253</v>
          </cell>
          <cell r="C271" t="str">
            <v>Guardacabos 3/8"</v>
          </cell>
          <cell r="D271" t="str">
            <v>un</v>
          </cell>
          <cell r="E271">
            <v>487.2</v>
          </cell>
          <cell r="F271">
            <v>420</v>
          </cell>
          <cell r="G271">
            <v>5</v>
          </cell>
          <cell r="H271">
            <v>0.15</v>
          </cell>
          <cell r="I271">
            <v>0.22727272727272727</v>
          </cell>
          <cell r="J271" t="str">
            <v>ENERGIA</v>
          </cell>
        </row>
        <row r="272">
          <cell r="B272">
            <v>254</v>
          </cell>
          <cell r="C272" t="str">
            <v>Hidrante de 4"</v>
          </cell>
          <cell r="D272" t="str">
            <v>UD</v>
          </cell>
          <cell r="E272">
            <v>2491680</v>
          </cell>
          <cell r="F272">
            <v>2148000</v>
          </cell>
          <cell r="G272">
            <v>18000</v>
          </cell>
          <cell r="H272">
            <v>767.14285714285711</v>
          </cell>
          <cell r="I272">
            <v>818.18181818181813</v>
          </cell>
          <cell r="J272" t="str">
            <v>ACUEDUCTO</v>
          </cell>
        </row>
        <row r="273">
          <cell r="B273">
            <v>255</v>
          </cell>
          <cell r="C273" t="str">
            <v>Hierro (No. 2 a No. 8)</v>
          </cell>
          <cell r="D273" t="str">
            <v>kg</v>
          </cell>
          <cell r="E273">
            <v>1339.8</v>
          </cell>
          <cell r="F273">
            <v>1155</v>
          </cell>
          <cell r="G273">
            <v>11</v>
          </cell>
          <cell r="H273">
            <v>0.41249999999999998</v>
          </cell>
          <cell r="I273">
            <v>0.5</v>
          </cell>
          <cell r="J273" t="str">
            <v>VIVIENDA</v>
          </cell>
        </row>
        <row r="274">
          <cell r="B274">
            <v>256</v>
          </cell>
          <cell r="C274" t="str">
            <v>Hilo nylon</v>
          </cell>
          <cell r="D274" t="str">
            <v>Rollo</v>
          </cell>
          <cell r="E274">
            <v>5800</v>
          </cell>
          <cell r="F274">
            <v>5000</v>
          </cell>
          <cell r="G274">
            <v>52.07</v>
          </cell>
          <cell r="H274">
            <v>1.7857142857142858</v>
          </cell>
          <cell r="I274">
            <v>2.3668181818181817</v>
          </cell>
          <cell r="J274" t="str">
            <v>VIAS</v>
          </cell>
        </row>
        <row r="275">
          <cell r="B275">
            <v>257</v>
          </cell>
          <cell r="C275" t="str">
            <v>Impermeabilizante Toxement</v>
          </cell>
          <cell r="D275" t="str">
            <v>Gal</v>
          </cell>
          <cell r="E275">
            <v>9280</v>
          </cell>
          <cell r="F275">
            <v>8000</v>
          </cell>
          <cell r="G275">
            <v>102.9</v>
          </cell>
          <cell r="H275">
            <v>2.8571428571428572</v>
          </cell>
          <cell r="I275">
            <v>4.6772727272727277</v>
          </cell>
          <cell r="J275" t="str">
            <v>VIVIENDA</v>
          </cell>
        </row>
        <row r="276">
          <cell r="B276">
            <v>258</v>
          </cell>
          <cell r="C276" t="str">
            <v>Inodoros con tanque color Blanco</v>
          </cell>
          <cell r="D276" t="str">
            <v>un</v>
          </cell>
          <cell r="E276">
            <v>178524</v>
          </cell>
          <cell r="F276">
            <v>153900</v>
          </cell>
          <cell r="G276">
            <v>1001.73</v>
          </cell>
          <cell r="H276">
            <v>54.964285714285715</v>
          </cell>
          <cell r="I276">
            <v>45.533181818181816</v>
          </cell>
          <cell r="J276" t="str">
            <v>VIVIENDA</v>
          </cell>
        </row>
        <row r="277">
          <cell r="B277">
            <v>259</v>
          </cell>
          <cell r="C277" t="str">
            <v>Interruptor aut. de 20 Amp. Y 50 Amp.</v>
          </cell>
          <cell r="D277" t="str">
            <v>u</v>
          </cell>
          <cell r="E277">
            <v>6611.9999999999991</v>
          </cell>
          <cell r="F277">
            <v>5700</v>
          </cell>
          <cell r="G277">
            <v>75.56</v>
          </cell>
          <cell r="H277">
            <v>2.0357142857142856</v>
          </cell>
          <cell r="I277">
            <v>3.4345454545454546</v>
          </cell>
          <cell r="J277" t="str">
            <v>ENERGIA</v>
          </cell>
        </row>
        <row r="278">
          <cell r="B278">
            <v>260</v>
          </cell>
          <cell r="C278" t="str">
            <v>Interruptor sencillo Luminex.</v>
          </cell>
          <cell r="D278" t="str">
            <v>u</v>
          </cell>
          <cell r="E278">
            <v>4976.3999999999996</v>
          </cell>
          <cell r="F278">
            <v>4290</v>
          </cell>
          <cell r="G278">
            <v>30.41</v>
          </cell>
          <cell r="H278">
            <v>1.5321428571428573</v>
          </cell>
          <cell r="I278">
            <v>1.3822727272727273</v>
          </cell>
          <cell r="J278" t="str">
            <v>ENERGIA</v>
          </cell>
        </row>
        <row r="279">
          <cell r="B279">
            <v>261</v>
          </cell>
          <cell r="C279" t="str">
            <v>Jabonera grande</v>
          </cell>
          <cell r="D279" t="str">
            <v>un</v>
          </cell>
          <cell r="E279">
            <v>17284</v>
          </cell>
          <cell r="F279">
            <v>14900</v>
          </cell>
          <cell r="G279">
            <v>64</v>
          </cell>
          <cell r="H279">
            <v>5.3214285714285712</v>
          </cell>
          <cell r="I279">
            <v>2.9090909090909092</v>
          </cell>
          <cell r="J279" t="str">
            <v>VIVIENDA</v>
          </cell>
        </row>
        <row r="280">
          <cell r="B280">
            <v>262</v>
          </cell>
          <cell r="C280" t="str">
            <v>Jabonera pequeña</v>
          </cell>
          <cell r="D280" t="str">
            <v>un</v>
          </cell>
          <cell r="E280">
            <v>13803.999999999998</v>
          </cell>
          <cell r="F280">
            <v>11900</v>
          </cell>
          <cell r="G280">
            <v>64</v>
          </cell>
          <cell r="H280">
            <v>4.25</v>
          </cell>
          <cell r="I280">
            <v>2.9090909090909092</v>
          </cell>
          <cell r="J280" t="str">
            <v>VIVIENDA</v>
          </cell>
        </row>
        <row r="281">
          <cell r="B281">
            <v>263</v>
          </cell>
          <cell r="C281" t="str">
            <v>Ladrillo 2” x 4” x 8”</v>
          </cell>
          <cell r="D281" t="str">
            <v>Un.</v>
          </cell>
          <cell r="E281">
            <v>0</v>
          </cell>
          <cell r="G281">
            <v>7</v>
          </cell>
          <cell r="H281">
            <v>0</v>
          </cell>
          <cell r="I281">
            <v>0.31818181818181818</v>
          </cell>
          <cell r="J281" t="str">
            <v>VIAS</v>
          </cell>
        </row>
        <row r="282">
          <cell r="B282">
            <v>264</v>
          </cell>
          <cell r="C282" t="str">
            <v>Lampara de mercurio 175 W  cerrada</v>
          </cell>
          <cell r="D282" t="str">
            <v>u</v>
          </cell>
          <cell r="E282">
            <v>290000</v>
          </cell>
          <cell r="F282">
            <v>250000</v>
          </cell>
          <cell r="G282">
            <v>900</v>
          </cell>
          <cell r="H282">
            <v>89.285714285714292</v>
          </cell>
          <cell r="I282">
            <v>40.909090909090907</v>
          </cell>
          <cell r="J282" t="str">
            <v>ENERGIA</v>
          </cell>
        </row>
        <row r="283">
          <cell r="B283">
            <v>265</v>
          </cell>
          <cell r="C283" t="str">
            <v>Lampara sodio 250 W  cerrada</v>
          </cell>
          <cell r="D283" t="str">
            <v>u</v>
          </cell>
          <cell r="E283">
            <v>406000</v>
          </cell>
          <cell r="F283">
            <v>350000</v>
          </cell>
          <cell r="G283">
            <v>2500</v>
          </cell>
          <cell r="H283">
            <v>125</v>
          </cell>
          <cell r="I283">
            <v>113.63636363636364</v>
          </cell>
          <cell r="J283" t="str">
            <v>ENERGIA</v>
          </cell>
        </row>
        <row r="284">
          <cell r="B284">
            <v>266</v>
          </cell>
          <cell r="C284" t="str">
            <v>Lavadero 70x55 granito</v>
          </cell>
          <cell r="D284" t="str">
            <v>un</v>
          </cell>
          <cell r="E284">
            <v>165764</v>
          </cell>
          <cell r="F284">
            <v>142900</v>
          </cell>
          <cell r="G284">
            <v>620.5</v>
          </cell>
          <cell r="H284">
            <v>51.035714285714285</v>
          </cell>
          <cell r="I284">
            <v>28.204545454545453</v>
          </cell>
          <cell r="J284" t="str">
            <v>VIVIENDA</v>
          </cell>
        </row>
        <row r="285">
          <cell r="B285">
            <v>267</v>
          </cell>
          <cell r="C285" t="str">
            <v>Lavamanos acuacer sin griferia</v>
          </cell>
          <cell r="D285" t="str">
            <v>un</v>
          </cell>
          <cell r="E285">
            <v>43964</v>
          </cell>
          <cell r="F285">
            <v>37900</v>
          </cell>
          <cell r="G285">
            <v>394.46</v>
          </cell>
          <cell r="H285">
            <v>13.535714285714286</v>
          </cell>
          <cell r="I285">
            <v>17.93</v>
          </cell>
          <cell r="J285" t="str">
            <v>VIVIENDA</v>
          </cell>
        </row>
        <row r="286">
          <cell r="B286">
            <v>268</v>
          </cell>
          <cell r="C286" t="str">
            <v>Ligado / Fabricación de hormigón</v>
          </cell>
          <cell r="D286" t="str">
            <v>M3</v>
          </cell>
          <cell r="E286">
            <v>0</v>
          </cell>
          <cell r="G286">
            <v>250</v>
          </cell>
          <cell r="H286">
            <v>0</v>
          </cell>
          <cell r="I286">
            <v>11.363636363636363</v>
          </cell>
          <cell r="J286" t="str">
            <v>PLUVIAL</v>
          </cell>
        </row>
        <row r="287">
          <cell r="B287">
            <v>269</v>
          </cell>
          <cell r="C287" t="str">
            <v>Limpiador PVC 760 gr</v>
          </cell>
          <cell r="D287" t="str">
            <v>u</v>
          </cell>
          <cell r="E287">
            <v>11600</v>
          </cell>
          <cell r="F287">
            <v>10000</v>
          </cell>
          <cell r="G287">
            <v>90</v>
          </cell>
          <cell r="H287">
            <v>3.5714285714285716</v>
          </cell>
          <cell r="I287">
            <v>4.0909090909090908</v>
          </cell>
          <cell r="J287" t="str">
            <v>ENERGIA</v>
          </cell>
        </row>
        <row r="288">
          <cell r="B288">
            <v>270</v>
          </cell>
          <cell r="C288" t="str">
            <v>Limpiador removedor</v>
          </cell>
          <cell r="D288" t="str">
            <v>gal</v>
          </cell>
          <cell r="E288">
            <v>14820</v>
          </cell>
          <cell r="F288">
            <v>12775.862068965518</v>
          </cell>
          <cell r="G288">
            <v>1060</v>
          </cell>
          <cell r="H288">
            <v>4.5628078817733995</v>
          </cell>
          <cell r="I288">
            <v>48.18181818181818</v>
          </cell>
          <cell r="J288" t="str">
            <v>VIVIENDA</v>
          </cell>
        </row>
        <row r="289">
          <cell r="B289">
            <v>271</v>
          </cell>
          <cell r="C289" t="str">
            <v>Llave de Manguera</v>
          </cell>
          <cell r="D289" t="str">
            <v>un</v>
          </cell>
          <cell r="E289">
            <v>4640</v>
          </cell>
          <cell r="F289">
            <v>4000</v>
          </cell>
          <cell r="G289">
            <v>36</v>
          </cell>
          <cell r="H289">
            <v>1.4285714285714286</v>
          </cell>
          <cell r="I289">
            <v>1.6363636363636365</v>
          </cell>
          <cell r="J289" t="str">
            <v>VIVIENDA</v>
          </cell>
        </row>
        <row r="290">
          <cell r="B290">
            <v>272</v>
          </cell>
          <cell r="C290" t="str">
            <v>Macetas 2 lb.</v>
          </cell>
          <cell r="D290" t="str">
            <v>Un.</v>
          </cell>
          <cell r="E290">
            <v>16820</v>
          </cell>
          <cell r="F290">
            <v>14500</v>
          </cell>
          <cell r="G290">
            <v>88</v>
          </cell>
          <cell r="H290">
            <v>5.1785714285714288</v>
          </cell>
          <cell r="I290">
            <v>4</v>
          </cell>
          <cell r="J290" t="str">
            <v>VIAS</v>
          </cell>
        </row>
        <row r="291">
          <cell r="B291">
            <v>273</v>
          </cell>
          <cell r="C291" t="str">
            <v>Madera bruta americana</v>
          </cell>
          <cell r="D291" t="str">
            <v>Un.</v>
          </cell>
          <cell r="E291">
            <v>11600</v>
          </cell>
          <cell r="F291">
            <v>10000</v>
          </cell>
          <cell r="G291">
            <v>95.04</v>
          </cell>
          <cell r="H291">
            <v>3.5714285714285716</v>
          </cell>
          <cell r="I291">
            <v>4.32</v>
          </cell>
          <cell r="J291" t="str">
            <v>VIAS</v>
          </cell>
        </row>
        <row r="292">
          <cell r="B292">
            <v>274</v>
          </cell>
          <cell r="C292" t="str">
            <v>Madera tratada americana</v>
          </cell>
          <cell r="D292" t="str">
            <v>Un.</v>
          </cell>
          <cell r="E292">
            <v>17400</v>
          </cell>
          <cell r="F292">
            <v>15000</v>
          </cell>
          <cell r="G292">
            <v>150.59</v>
          </cell>
          <cell r="H292">
            <v>5.3571428571428568</v>
          </cell>
          <cell r="I292">
            <v>6.8449999999999998</v>
          </cell>
          <cell r="J292" t="str">
            <v>VIAS</v>
          </cell>
        </row>
        <row r="293">
          <cell r="B293">
            <v>275</v>
          </cell>
          <cell r="C293" t="str">
            <v>Malla electrosoldada ¼”  (0.15 x 0.15)</v>
          </cell>
          <cell r="D293" t="str">
            <v>M2</v>
          </cell>
          <cell r="E293">
            <v>87910.599999999991</v>
          </cell>
          <cell r="F293">
            <v>75785</v>
          </cell>
          <cell r="G293">
            <v>21.72</v>
          </cell>
          <cell r="H293">
            <v>27.06607142857143</v>
          </cell>
          <cell r="I293">
            <v>0.98727272727272719</v>
          </cell>
          <cell r="J293" t="str">
            <v>VIAS</v>
          </cell>
        </row>
        <row r="294">
          <cell r="B294">
            <v>276</v>
          </cell>
          <cell r="C294" t="str">
            <v>Malla electrosoldada Q3</v>
          </cell>
          <cell r="D294" t="str">
            <v>un</v>
          </cell>
          <cell r="E294">
            <v>31749.199999999997</v>
          </cell>
          <cell r="F294">
            <v>27370</v>
          </cell>
          <cell r="H294">
            <v>9.7750000000000004</v>
          </cell>
          <cell r="I294">
            <v>0</v>
          </cell>
          <cell r="J294" t="str">
            <v>VIVIENDA</v>
          </cell>
        </row>
        <row r="295">
          <cell r="B295">
            <v>277</v>
          </cell>
          <cell r="C295" t="str">
            <v>Malla electrosoldada Q4</v>
          </cell>
          <cell r="D295" t="str">
            <v>un</v>
          </cell>
          <cell r="E295">
            <v>47357</v>
          </cell>
          <cell r="F295">
            <v>40825</v>
          </cell>
          <cell r="H295">
            <v>14.580357142857142</v>
          </cell>
          <cell r="I295">
            <v>0</v>
          </cell>
          <cell r="J295" t="str">
            <v>VIVIENDA</v>
          </cell>
        </row>
        <row r="296">
          <cell r="B296">
            <v>278</v>
          </cell>
          <cell r="C296" t="str">
            <v>Malla electrosoldada Q5</v>
          </cell>
          <cell r="D296" t="str">
            <v>M2</v>
          </cell>
          <cell r="E296">
            <v>2754.15</v>
          </cell>
          <cell r="F296">
            <v>48530</v>
          </cell>
          <cell r="H296">
            <v>17.332142857142856</v>
          </cell>
          <cell r="I296">
            <v>0</v>
          </cell>
          <cell r="J296" t="str">
            <v>VIVIENDA</v>
          </cell>
        </row>
        <row r="297">
          <cell r="B297">
            <v>279</v>
          </cell>
          <cell r="C297" t="str">
            <v>Malla electrosoldada Q6</v>
          </cell>
          <cell r="D297" t="str">
            <v>M2</v>
          </cell>
          <cell r="E297">
            <v>5513.8666666666659</v>
          </cell>
          <cell r="F297">
            <v>4753.333333333333</v>
          </cell>
          <cell r="G297">
            <v>21.72</v>
          </cell>
          <cell r="H297">
            <v>1.6976190476190476</v>
          </cell>
          <cell r="I297">
            <v>0.98727272727272719</v>
          </cell>
          <cell r="J297" t="str">
            <v>VIVIENDA</v>
          </cell>
        </row>
        <row r="298">
          <cell r="B298">
            <v>280</v>
          </cell>
          <cell r="C298" t="str">
            <v>Malla electrosoldada Q7</v>
          </cell>
          <cell r="D298" t="str">
            <v>un</v>
          </cell>
          <cell r="E298">
            <v>87910.599999999991</v>
          </cell>
          <cell r="F298">
            <v>75785</v>
          </cell>
          <cell r="H298">
            <v>27.06607142857143</v>
          </cell>
          <cell r="I298">
            <v>0</v>
          </cell>
          <cell r="J298" t="str">
            <v>VIVIENDA</v>
          </cell>
        </row>
        <row r="299">
          <cell r="B299">
            <v>281</v>
          </cell>
          <cell r="C299" t="str">
            <v>Malla para gaviones</v>
          </cell>
          <cell r="D299" t="str">
            <v>Un.</v>
          </cell>
          <cell r="E299">
            <v>31749.199999999997</v>
          </cell>
          <cell r="F299">
            <v>27370</v>
          </cell>
          <cell r="G299">
            <v>6500</v>
          </cell>
          <cell r="H299">
            <v>9.7750000000000004</v>
          </cell>
          <cell r="I299">
            <v>295.45454545454544</v>
          </cell>
          <cell r="J299" t="str">
            <v>VIAS</v>
          </cell>
        </row>
        <row r="300">
          <cell r="B300">
            <v>282</v>
          </cell>
          <cell r="C300" t="str">
            <v>Mangueras ¾” x 75’</v>
          </cell>
          <cell r="D300" t="str">
            <v>Un.</v>
          </cell>
          <cell r="E300">
            <v>17400</v>
          </cell>
          <cell r="F300">
            <v>15000</v>
          </cell>
          <cell r="G300">
            <v>500</v>
          </cell>
          <cell r="H300">
            <v>5.3571428571428568</v>
          </cell>
          <cell r="I300">
            <v>22.727272727272727</v>
          </cell>
          <cell r="J300" t="str">
            <v>VIAS</v>
          </cell>
        </row>
        <row r="301">
          <cell r="B301">
            <v>283</v>
          </cell>
          <cell r="C301" t="str">
            <v>Marquesina tipo 1</v>
          </cell>
          <cell r="D301" t="str">
            <v>un</v>
          </cell>
          <cell r="E301">
            <v>296044.75999999995</v>
          </cell>
          <cell r="F301">
            <v>255211</v>
          </cell>
          <cell r="G301">
            <v>3281</v>
          </cell>
          <cell r="H301">
            <v>91.146785714285713</v>
          </cell>
          <cell r="I301">
            <v>149.13636363636363</v>
          </cell>
          <cell r="J301" t="str">
            <v>VIVIENDA</v>
          </cell>
        </row>
        <row r="302">
          <cell r="B302">
            <v>284</v>
          </cell>
          <cell r="C302" t="str">
            <v>Marquesina tipo 3</v>
          </cell>
          <cell r="D302" t="str">
            <v>un</v>
          </cell>
          <cell r="E302">
            <v>485868.31999999995</v>
          </cell>
          <cell r="F302">
            <v>418852</v>
          </cell>
          <cell r="G302">
            <v>5385</v>
          </cell>
          <cell r="H302">
            <v>149.59</v>
          </cell>
          <cell r="I302">
            <v>244.77272727272728</v>
          </cell>
          <cell r="J302" t="str">
            <v>VIVIENDA</v>
          </cell>
        </row>
        <row r="303">
          <cell r="B303">
            <v>285</v>
          </cell>
          <cell r="C303" t="str">
            <v xml:space="preserve">Martillos </v>
          </cell>
          <cell r="D303" t="str">
            <v>Un.</v>
          </cell>
          <cell r="E303">
            <v>16820</v>
          </cell>
          <cell r="F303">
            <v>14500</v>
          </cell>
          <cell r="G303">
            <v>85</v>
          </cell>
          <cell r="H303">
            <v>5.1785714285714288</v>
          </cell>
          <cell r="I303">
            <v>3.8636363636363638</v>
          </cell>
          <cell r="J303" t="str">
            <v>VIAS</v>
          </cell>
        </row>
        <row r="304">
          <cell r="B304">
            <v>286</v>
          </cell>
          <cell r="C304" t="str">
            <v>Mixto</v>
          </cell>
          <cell r="D304" t="str">
            <v>m3</v>
          </cell>
          <cell r="E304">
            <v>0</v>
          </cell>
          <cell r="H304">
            <v>0</v>
          </cell>
          <cell r="I304">
            <v>0</v>
          </cell>
          <cell r="J304" t="str">
            <v>VIVIENDA</v>
          </cell>
        </row>
        <row r="305">
          <cell r="B305">
            <v>287</v>
          </cell>
          <cell r="C305" t="str">
            <v xml:space="preserve">Mortero de pega y pañete 1000 psi  </v>
          </cell>
          <cell r="D305" t="str">
            <v>m3</v>
          </cell>
          <cell r="E305">
            <v>240172.19999999998</v>
          </cell>
          <cell r="F305">
            <v>207045</v>
          </cell>
          <cell r="G305">
            <v>0</v>
          </cell>
          <cell r="H305">
            <v>73.944642857142853</v>
          </cell>
          <cell r="I305">
            <v>0</v>
          </cell>
          <cell r="J305" t="str">
            <v>VIVIENDA</v>
          </cell>
        </row>
        <row r="306">
          <cell r="B306">
            <v>288</v>
          </cell>
          <cell r="C306" t="str">
            <v xml:space="preserve">Mortero de pega y pañete 1500 psi  </v>
          </cell>
          <cell r="D306" t="str">
            <v>m3</v>
          </cell>
          <cell r="E306">
            <v>253453.03999999998</v>
          </cell>
          <cell r="F306">
            <v>218494</v>
          </cell>
          <cell r="H306">
            <v>78.033571428571435</v>
          </cell>
          <cell r="I306">
            <v>0</v>
          </cell>
          <cell r="J306" t="str">
            <v>VIVIENDA</v>
          </cell>
        </row>
        <row r="307">
          <cell r="B307">
            <v>289</v>
          </cell>
          <cell r="C307" t="str">
            <v xml:space="preserve">Mortero de pega y pañete 1750 psi  </v>
          </cell>
          <cell r="D307" t="str">
            <v>m3</v>
          </cell>
          <cell r="E307">
            <v>256928.4</v>
          </cell>
          <cell r="F307">
            <v>221490</v>
          </cell>
          <cell r="G307">
            <v>0</v>
          </cell>
          <cell r="H307">
            <v>79.103571428571428</v>
          </cell>
          <cell r="I307">
            <v>0</v>
          </cell>
          <cell r="J307" t="str">
            <v>VIVIENDA</v>
          </cell>
        </row>
        <row r="308">
          <cell r="B308">
            <v>290</v>
          </cell>
          <cell r="C308" t="str">
            <v xml:space="preserve">Mortero de pega y pañete 2000 psi  </v>
          </cell>
          <cell r="D308" t="str">
            <v>m3</v>
          </cell>
          <cell r="E308">
            <v>279394.12</v>
          </cell>
          <cell r="F308">
            <v>240857</v>
          </cell>
          <cell r="G308">
            <v>1442.5</v>
          </cell>
          <cell r="H308">
            <v>86.020357142857137</v>
          </cell>
          <cell r="I308">
            <v>65.568181818181813</v>
          </cell>
          <cell r="J308" t="str">
            <v>VIVIENDA</v>
          </cell>
        </row>
        <row r="309">
          <cell r="B309">
            <v>291</v>
          </cell>
          <cell r="C309" t="str">
            <v xml:space="preserve">Mortero de pega y pañete 2500 psi  </v>
          </cell>
          <cell r="D309" t="str">
            <v>m3</v>
          </cell>
          <cell r="E309">
            <v>292923.19999999995</v>
          </cell>
          <cell r="F309">
            <v>252520</v>
          </cell>
          <cell r="G309">
            <v>2127.6799999999998</v>
          </cell>
          <cell r="H309">
            <v>90.185714285714283</v>
          </cell>
          <cell r="I309">
            <v>96.712727272727264</v>
          </cell>
          <cell r="J309" t="str">
            <v>VIVIENDA</v>
          </cell>
        </row>
        <row r="310">
          <cell r="B310">
            <v>292</v>
          </cell>
          <cell r="C310" t="str">
            <v>Mortero estructural 1500 psi</v>
          </cell>
          <cell r="D310" t="str">
            <v>m3</v>
          </cell>
          <cell r="E310">
            <v>305955.8</v>
          </cell>
          <cell r="F310">
            <v>263755</v>
          </cell>
          <cell r="H310">
            <v>94.198214285714286</v>
          </cell>
          <cell r="I310">
            <v>0</v>
          </cell>
          <cell r="J310" t="str">
            <v>VIVIENDA</v>
          </cell>
        </row>
        <row r="311">
          <cell r="B311">
            <v>293</v>
          </cell>
          <cell r="C311" t="str">
            <v>Mortero estructural 1750 psi</v>
          </cell>
          <cell r="D311" t="str">
            <v>m3</v>
          </cell>
          <cell r="E311">
            <v>308438.19999999995</v>
          </cell>
          <cell r="F311">
            <v>265895</v>
          </cell>
          <cell r="H311">
            <v>94.962500000000006</v>
          </cell>
          <cell r="I311">
            <v>0</v>
          </cell>
          <cell r="J311" t="str">
            <v>VIVIENDA</v>
          </cell>
        </row>
        <row r="312">
          <cell r="B312">
            <v>294</v>
          </cell>
          <cell r="C312" t="str">
            <v>Mortero estructural 2000 psi</v>
          </cell>
          <cell r="D312" t="str">
            <v>m3</v>
          </cell>
          <cell r="E312">
            <v>311168.83999999997</v>
          </cell>
          <cell r="F312">
            <v>268249</v>
          </cell>
          <cell r="H312">
            <v>95.80321428571429</v>
          </cell>
          <cell r="I312">
            <v>0</v>
          </cell>
          <cell r="J312" t="str">
            <v>VIVIENDA</v>
          </cell>
        </row>
        <row r="313">
          <cell r="B313">
            <v>295</v>
          </cell>
          <cell r="C313" t="str">
            <v>Mortero estructural 2500 psi</v>
          </cell>
          <cell r="D313" t="str">
            <v>m3</v>
          </cell>
          <cell r="E313">
            <v>323953.19999999995</v>
          </cell>
          <cell r="F313">
            <v>279270</v>
          </cell>
          <cell r="H313">
            <v>99.739285714285714</v>
          </cell>
          <cell r="I313">
            <v>0</v>
          </cell>
          <cell r="J313" t="str">
            <v>VIVIENDA</v>
          </cell>
        </row>
        <row r="314">
          <cell r="B314">
            <v>296</v>
          </cell>
          <cell r="C314" t="str">
            <v>Mortero estructural 3000 psi</v>
          </cell>
          <cell r="D314" t="str">
            <v>m3</v>
          </cell>
          <cell r="E314">
            <v>341205.88</v>
          </cell>
          <cell r="F314">
            <v>294143</v>
          </cell>
          <cell r="G314">
            <v>1826.84</v>
          </cell>
          <cell r="H314">
            <v>105.05107142857143</v>
          </cell>
          <cell r="I314">
            <v>83.038181818181812</v>
          </cell>
          <cell r="J314" t="str">
            <v>VIVIENDA</v>
          </cell>
        </row>
        <row r="315">
          <cell r="B315">
            <v>297</v>
          </cell>
          <cell r="C315" t="str">
            <v>Mortero estructural 3500 psi</v>
          </cell>
          <cell r="D315" t="str">
            <v>m3</v>
          </cell>
          <cell r="E315">
            <v>363175.12</v>
          </cell>
          <cell r="F315">
            <v>313082</v>
          </cell>
          <cell r="H315">
            <v>111.815</v>
          </cell>
          <cell r="I315">
            <v>0</v>
          </cell>
          <cell r="J315" t="str">
            <v>VIVIENDA</v>
          </cell>
        </row>
        <row r="316">
          <cell r="B316">
            <v>298</v>
          </cell>
          <cell r="C316" t="str">
            <v>Mortero estructural 4000 psi</v>
          </cell>
          <cell r="D316" t="str">
            <v>m3</v>
          </cell>
          <cell r="E316">
            <v>379186.6</v>
          </cell>
          <cell r="F316">
            <v>326885</v>
          </cell>
          <cell r="H316">
            <v>116.74464285714286</v>
          </cell>
          <cell r="I316">
            <v>0</v>
          </cell>
          <cell r="J316" t="str">
            <v>VIVIENDA</v>
          </cell>
        </row>
        <row r="317">
          <cell r="B317">
            <v>299</v>
          </cell>
          <cell r="C317" t="str">
            <v>Nylon</v>
          </cell>
          <cell r="D317" t="str">
            <v>mts-rollo</v>
          </cell>
          <cell r="E317">
            <v>0</v>
          </cell>
          <cell r="H317">
            <v>0</v>
          </cell>
          <cell r="I317">
            <v>0</v>
          </cell>
          <cell r="J317" t="str">
            <v>VIVIENDA</v>
          </cell>
        </row>
        <row r="318">
          <cell r="B318">
            <v>300</v>
          </cell>
          <cell r="C318" t="str">
            <v>Palas cuadradas Brasileñas.</v>
          </cell>
          <cell r="D318" t="str">
            <v>Un.</v>
          </cell>
          <cell r="E318">
            <v>12760</v>
          </cell>
          <cell r="F318">
            <v>11000</v>
          </cell>
          <cell r="G318">
            <v>85</v>
          </cell>
          <cell r="H318">
            <v>3.9285714285714284</v>
          </cell>
          <cell r="I318">
            <v>3.8636363636363638</v>
          </cell>
          <cell r="J318" t="str">
            <v>VIAS</v>
          </cell>
        </row>
        <row r="319">
          <cell r="B319">
            <v>301</v>
          </cell>
          <cell r="C319" t="str">
            <v>Palas de corte americanas.</v>
          </cell>
          <cell r="D319" t="str">
            <v>Un.</v>
          </cell>
          <cell r="E319">
            <v>9280</v>
          </cell>
          <cell r="F319">
            <v>8000</v>
          </cell>
          <cell r="G319">
            <v>115</v>
          </cell>
          <cell r="H319">
            <v>2.8571428571428572</v>
          </cell>
          <cell r="I319">
            <v>5.2272727272727275</v>
          </cell>
          <cell r="J319" t="str">
            <v>VIAS</v>
          </cell>
        </row>
        <row r="320">
          <cell r="B320">
            <v>302</v>
          </cell>
          <cell r="C320" t="str">
            <v>Palas redondas brasileñas</v>
          </cell>
          <cell r="D320" t="str">
            <v>Un.</v>
          </cell>
          <cell r="E320">
            <v>9280</v>
          </cell>
          <cell r="F320">
            <v>8000</v>
          </cell>
          <cell r="G320">
            <v>85</v>
          </cell>
          <cell r="H320">
            <v>2.8571428571428572</v>
          </cell>
          <cell r="I320">
            <v>3.8636363636363638</v>
          </cell>
          <cell r="J320" t="str">
            <v>VIAS</v>
          </cell>
        </row>
        <row r="321">
          <cell r="B321">
            <v>303</v>
          </cell>
          <cell r="C321" t="str">
            <v xml:space="preserve">Parales Cortos </v>
          </cell>
          <cell r="D321" t="str">
            <v>un</v>
          </cell>
          <cell r="E321">
            <v>0</v>
          </cell>
          <cell r="H321">
            <v>0</v>
          </cell>
          <cell r="I321">
            <v>0</v>
          </cell>
          <cell r="J321" t="str">
            <v>VIVIENDA</v>
          </cell>
        </row>
        <row r="322">
          <cell r="B322">
            <v>304</v>
          </cell>
          <cell r="C322" t="str">
            <v>Parales Largos</v>
          </cell>
          <cell r="D322" t="str">
            <v>un</v>
          </cell>
          <cell r="E322">
            <v>0</v>
          </cell>
          <cell r="H322">
            <v>0</v>
          </cell>
          <cell r="I322">
            <v>0</v>
          </cell>
          <cell r="J322" t="str">
            <v>VIVIENDA</v>
          </cell>
        </row>
        <row r="323">
          <cell r="B323">
            <v>305</v>
          </cell>
          <cell r="C323" t="str">
            <v>Pararrayos de 9 Kv</v>
          </cell>
          <cell r="D323" t="str">
            <v>u</v>
          </cell>
          <cell r="E323">
            <v>120639.99999999999</v>
          </cell>
          <cell r="F323">
            <v>104000</v>
          </cell>
          <cell r="G323">
            <v>800</v>
          </cell>
          <cell r="H323">
            <v>37.142857142857146</v>
          </cell>
          <cell r="I323">
            <v>36.363636363636367</v>
          </cell>
          <cell r="J323" t="str">
            <v>ENERGIA</v>
          </cell>
        </row>
        <row r="324">
          <cell r="B324">
            <v>306</v>
          </cell>
          <cell r="C324" t="str">
            <v>Parrillas para imbornales</v>
          </cell>
          <cell r="D324" t="str">
            <v>UD</v>
          </cell>
          <cell r="E324">
            <v>0</v>
          </cell>
          <cell r="G324">
            <v>1416</v>
          </cell>
          <cell r="H324">
            <v>0</v>
          </cell>
          <cell r="I324">
            <v>64.36363636363636</v>
          </cell>
          <cell r="J324" t="str">
            <v>PLUVIAL</v>
          </cell>
        </row>
        <row r="325">
          <cell r="B325">
            <v>307</v>
          </cell>
          <cell r="C325" t="str">
            <v>Pegacor</v>
          </cell>
          <cell r="D325" t="str">
            <v>kg</v>
          </cell>
          <cell r="E325">
            <v>1044</v>
          </cell>
          <cell r="F325">
            <v>900</v>
          </cell>
          <cell r="G325">
            <v>3.27</v>
          </cell>
          <cell r="H325">
            <v>0.32142857142857145</v>
          </cell>
          <cell r="I325">
            <v>0.14863636363636365</v>
          </cell>
          <cell r="J325" t="str">
            <v>VIVIENDA</v>
          </cell>
        </row>
        <row r="326">
          <cell r="B326">
            <v>308</v>
          </cell>
          <cell r="C326" t="str">
            <v>Perno de ojo de 5/8 x 18"</v>
          </cell>
          <cell r="D326" t="str">
            <v>u</v>
          </cell>
          <cell r="E326">
            <v>2865.2</v>
          </cell>
          <cell r="F326">
            <v>2470</v>
          </cell>
          <cell r="G326">
            <v>35</v>
          </cell>
          <cell r="H326">
            <v>0.88214285714285712</v>
          </cell>
          <cell r="I326">
            <v>1.5909090909090908</v>
          </cell>
          <cell r="J326" t="str">
            <v>ENERGIA</v>
          </cell>
        </row>
        <row r="327">
          <cell r="B327">
            <v>309</v>
          </cell>
          <cell r="C327" t="str">
            <v>Picos</v>
          </cell>
          <cell r="D327" t="str">
            <v>Un.</v>
          </cell>
          <cell r="E327">
            <v>16007.999999999998</v>
          </cell>
          <cell r="F327">
            <v>13800</v>
          </cell>
          <cell r="G327">
            <v>85</v>
          </cell>
          <cell r="H327">
            <v>4.9285714285714288</v>
          </cell>
          <cell r="I327">
            <v>3.8636363636363638</v>
          </cell>
          <cell r="J327" t="str">
            <v>VIAS</v>
          </cell>
        </row>
        <row r="328">
          <cell r="B328">
            <v>310</v>
          </cell>
          <cell r="C328" t="str">
            <v>Piedra para encaches</v>
          </cell>
          <cell r="D328" t="str">
            <v>M3</v>
          </cell>
          <cell r="E328">
            <v>136709.47999999998</v>
          </cell>
          <cell r="F328">
            <v>117853</v>
          </cell>
          <cell r="G328">
            <v>225</v>
          </cell>
          <cell r="H328">
            <v>42.090357142857144</v>
          </cell>
          <cell r="I328">
            <v>10.227272727272727</v>
          </cell>
          <cell r="J328" t="str">
            <v>VIAS</v>
          </cell>
        </row>
        <row r="329">
          <cell r="B329">
            <v>311</v>
          </cell>
          <cell r="C329" t="str">
            <v>Piedra para gaviones</v>
          </cell>
          <cell r="D329" t="str">
            <v>M3</v>
          </cell>
          <cell r="E329">
            <v>136709.47999999998</v>
          </cell>
          <cell r="F329">
            <v>117853</v>
          </cell>
          <cell r="G329">
            <v>200</v>
          </cell>
          <cell r="H329">
            <v>42.090357142857144</v>
          </cell>
          <cell r="I329">
            <v>9.0909090909090917</v>
          </cell>
          <cell r="J329" t="str">
            <v>VIAS</v>
          </cell>
        </row>
        <row r="330">
          <cell r="B330">
            <v>312</v>
          </cell>
          <cell r="C330" t="str">
            <v>Pieza especial Hormigón T</v>
          </cell>
          <cell r="D330" t="str">
            <v>U</v>
          </cell>
          <cell r="E330">
            <v>0</v>
          </cell>
          <cell r="G330">
            <v>250</v>
          </cell>
          <cell r="H330">
            <v>0</v>
          </cell>
          <cell r="I330">
            <v>11.363636363636363</v>
          </cell>
          <cell r="J330" t="str">
            <v>SANITARIO</v>
          </cell>
        </row>
        <row r="331">
          <cell r="B331">
            <v>313</v>
          </cell>
          <cell r="C331" t="str">
            <v>Pin de acero para cabeza de poste 20"</v>
          </cell>
          <cell r="D331" t="str">
            <v>u</v>
          </cell>
          <cell r="E331">
            <v>19720</v>
          </cell>
          <cell r="F331">
            <v>17000</v>
          </cell>
          <cell r="G331">
            <v>110</v>
          </cell>
          <cell r="H331">
            <v>6.0714285714285712</v>
          </cell>
          <cell r="I331">
            <v>5</v>
          </cell>
          <cell r="J331" t="str">
            <v>ENERGIA</v>
          </cell>
        </row>
        <row r="332">
          <cell r="B332">
            <v>314</v>
          </cell>
          <cell r="C332" t="str">
            <v>Pines de acero de 3/4 x 7-1/2''</v>
          </cell>
          <cell r="D332" t="str">
            <v>u</v>
          </cell>
          <cell r="E332">
            <v>10440</v>
          </cell>
          <cell r="F332">
            <v>9000</v>
          </cell>
          <cell r="G332">
            <v>80</v>
          </cell>
          <cell r="H332">
            <v>3.2142857142857144</v>
          </cell>
          <cell r="I332">
            <v>3.6363636363636362</v>
          </cell>
          <cell r="J332" t="str">
            <v>ENERGIA</v>
          </cell>
        </row>
        <row r="333">
          <cell r="B333">
            <v>315</v>
          </cell>
          <cell r="C333" t="str">
            <v>Pines de acero de 5/8 x 6-1/2''</v>
          </cell>
          <cell r="D333" t="str">
            <v>u</v>
          </cell>
          <cell r="E333">
            <v>8119.9999999999991</v>
          </cell>
          <cell r="F333">
            <v>7000</v>
          </cell>
          <cell r="G333">
            <v>52</v>
          </cell>
          <cell r="H333">
            <v>2.5</v>
          </cell>
          <cell r="I333">
            <v>2.3636363636363638</v>
          </cell>
          <cell r="J333" t="str">
            <v>ENERGIA</v>
          </cell>
        </row>
        <row r="334">
          <cell r="B334">
            <v>316</v>
          </cell>
          <cell r="C334" t="str">
            <v>Pintura exteriores e interiores (vinilo)</v>
          </cell>
          <cell r="D334" t="str">
            <v>gal</v>
          </cell>
          <cell r="E334">
            <v>53213.84</v>
          </cell>
          <cell r="F334">
            <v>45874</v>
          </cell>
          <cell r="G334">
            <v>155</v>
          </cell>
          <cell r="H334">
            <v>16.383571428571429</v>
          </cell>
          <cell r="I334">
            <v>7.0454545454545459</v>
          </cell>
          <cell r="J334" t="str">
            <v>VIVIENDA</v>
          </cell>
        </row>
        <row r="335">
          <cell r="B335">
            <v>317</v>
          </cell>
          <cell r="C335" t="str">
            <v>Pintura (vinilux)</v>
          </cell>
          <cell r="D335" t="str">
            <v>gal</v>
          </cell>
          <cell r="E335">
            <v>34616.720000000001</v>
          </cell>
          <cell r="F335">
            <v>29842</v>
          </cell>
          <cell r="G335">
            <v>95</v>
          </cell>
          <cell r="H335">
            <v>10.657857142857143</v>
          </cell>
          <cell r="I335">
            <v>4.3181818181818183</v>
          </cell>
          <cell r="J335" t="str">
            <v>VIVIENDA</v>
          </cell>
        </row>
        <row r="336">
          <cell r="B336">
            <v>318</v>
          </cell>
          <cell r="C336" t="str">
            <v>Planchones (5x20,25,30) Amarillo</v>
          </cell>
          <cell r="D336" t="str">
            <v>un</v>
          </cell>
          <cell r="E336">
            <v>20880</v>
          </cell>
          <cell r="F336">
            <v>18000</v>
          </cell>
          <cell r="G336">
            <v>231</v>
          </cell>
          <cell r="H336">
            <v>6.4285714285714288</v>
          </cell>
          <cell r="I336">
            <v>10.5</v>
          </cell>
          <cell r="J336" t="str">
            <v>VIVIENDA</v>
          </cell>
        </row>
        <row r="337">
          <cell r="B337">
            <v>319</v>
          </cell>
          <cell r="C337" t="str">
            <v>Plywood 4” x 8” x  ¾”</v>
          </cell>
          <cell r="D337" t="str">
            <v>Un.</v>
          </cell>
          <cell r="E337">
            <v>5800</v>
          </cell>
          <cell r="F337">
            <v>5000</v>
          </cell>
          <cell r="G337">
            <v>530</v>
          </cell>
          <cell r="H337">
            <v>1.7857142857142858</v>
          </cell>
          <cell r="I337">
            <v>24.09090909090909</v>
          </cell>
          <cell r="J337" t="str">
            <v>VIAS</v>
          </cell>
        </row>
        <row r="338">
          <cell r="B338">
            <v>320</v>
          </cell>
          <cell r="C338" t="str">
            <v>Portaislador  de carrete</v>
          </cell>
          <cell r="D338" t="str">
            <v>u</v>
          </cell>
          <cell r="E338">
            <v>10440</v>
          </cell>
          <cell r="F338">
            <v>9000</v>
          </cell>
          <cell r="G338">
            <v>77</v>
          </cell>
          <cell r="H338">
            <v>3.2142857142857144</v>
          </cell>
          <cell r="I338">
            <v>3.5</v>
          </cell>
          <cell r="J338" t="str">
            <v>ENERGIA</v>
          </cell>
        </row>
        <row r="339">
          <cell r="B339">
            <v>321</v>
          </cell>
          <cell r="C339" t="str">
            <v>Portarrollo</v>
          </cell>
          <cell r="D339" t="str">
            <v>un</v>
          </cell>
          <cell r="E339">
            <v>0</v>
          </cell>
          <cell r="G339">
            <v>16.5</v>
          </cell>
          <cell r="H339">
            <v>0</v>
          </cell>
          <cell r="I339">
            <v>0.75</v>
          </cell>
          <cell r="J339" t="str">
            <v>VIVIENDA</v>
          </cell>
        </row>
        <row r="340">
          <cell r="B340">
            <v>322</v>
          </cell>
          <cell r="C340" t="str">
            <v>Postes de 30' de H.A.Cuadrado</v>
          </cell>
          <cell r="D340" t="str">
            <v>un</v>
          </cell>
          <cell r="E340">
            <v>463999.99999999994</v>
          </cell>
          <cell r="F340">
            <v>400000</v>
          </cell>
          <cell r="G340">
            <v>2400</v>
          </cell>
          <cell r="H340">
            <v>142.85714285714286</v>
          </cell>
          <cell r="I340">
            <v>109.09090909090909</v>
          </cell>
          <cell r="J340" t="str">
            <v>ENERGIA</v>
          </cell>
        </row>
        <row r="341">
          <cell r="B341">
            <v>323</v>
          </cell>
          <cell r="C341" t="str">
            <v>Postes de 40' de H.A.Cuadrado</v>
          </cell>
          <cell r="D341" t="str">
            <v>un</v>
          </cell>
          <cell r="E341">
            <v>580000</v>
          </cell>
          <cell r="F341">
            <v>500000</v>
          </cell>
          <cell r="G341">
            <v>4000</v>
          </cell>
          <cell r="H341">
            <v>178.57142857142858</v>
          </cell>
          <cell r="I341">
            <v>181.81818181818181</v>
          </cell>
          <cell r="J341" t="str">
            <v>ENERGIA</v>
          </cell>
        </row>
        <row r="342">
          <cell r="B342">
            <v>324</v>
          </cell>
          <cell r="C342" t="str">
            <v>Postes de 45' de H.A.Cuadrado</v>
          </cell>
          <cell r="D342" t="str">
            <v>un</v>
          </cell>
          <cell r="E342">
            <v>869999.99999999988</v>
          </cell>
          <cell r="F342">
            <v>750000</v>
          </cell>
          <cell r="G342">
            <v>5200</v>
          </cell>
          <cell r="H342">
            <v>267.85714285714283</v>
          </cell>
          <cell r="I342">
            <v>236.36363636363637</v>
          </cell>
          <cell r="J342" t="str">
            <v>ENERGIA</v>
          </cell>
        </row>
        <row r="343">
          <cell r="B343">
            <v>325</v>
          </cell>
          <cell r="C343" t="str">
            <v>Poyo  Baño duchas</v>
          </cell>
          <cell r="D343" t="str">
            <v>un</v>
          </cell>
          <cell r="E343">
            <v>0</v>
          </cell>
          <cell r="H343">
            <v>0</v>
          </cell>
          <cell r="I343">
            <v>0</v>
          </cell>
          <cell r="J343" t="str">
            <v>VIVIENDA</v>
          </cell>
        </row>
        <row r="344">
          <cell r="B344">
            <v>326</v>
          </cell>
          <cell r="C344" t="str">
            <v>Poyo Cocina</v>
          </cell>
          <cell r="D344" t="str">
            <v>un</v>
          </cell>
          <cell r="E344">
            <v>0</v>
          </cell>
          <cell r="H344">
            <v>0</v>
          </cell>
          <cell r="I344">
            <v>0</v>
          </cell>
          <cell r="J344" t="str">
            <v>VIVIENDA</v>
          </cell>
        </row>
        <row r="345">
          <cell r="B345">
            <v>327</v>
          </cell>
          <cell r="C345" t="str">
            <v>Prefabricado Cubierta 1</v>
          </cell>
          <cell r="D345" t="str">
            <v>un</v>
          </cell>
          <cell r="E345">
            <v>0</v>
          </cell>
          <cell r="H345">
            <v>0</v>
          </cell>
          <cell r="I345">
            <v>0</v>
          </cell>
          <cell r="J345" t="str">
            <v>VIVIENDA</v>
          </cell>
        </row>
        <row r="346">
          <cell r="B346">
            <v>328</v>
          </cell>
          <cell r="C346" t="str">
            <v>Prefabricado Cubierta 2</v>
          </cell>
          <cell r="D346" t="str">
            <v>un</v>
          </cell>
          <cell r="E346">
            <v>0</v>
          </cell>
          <cell r="H346">
            <v>0</v>
          </cell>
          <cell r="I346">
            <v>0</v>
          </cell>
          <cell r="J346" t="str">
            <v>VIVIENDA</v>
          </cell>
        </row>
        <row r="347">
          <cell r="B347">
            <v>329</v>
          </cell>
          <cell r="C347" t="str">
            <v>Prefabricado Cubierta 3</v>
          </cell>
          <cell r="D347" t="str">
            <v>un</v>
          </cell>
          <cell r="E347">
            <v>0</v>
          </cell>
          <cell r="H347">
            <v>0</v>
          </cell>
          <cell r="I347">
            <v>0</v>
          </cell>
          <cell r="J347" t="str">
            <v>VIVIENDA</v>
          </cell>
        </row>
        <row r="348">
          <cell r="B348">
            <v>330</v>
          </cell>
          <cell r="C348" t="str">
            <v>Prefabricado Cubierta 4</v>
          </cell>
          <cell r="D348" t="str">
            <v>un</v>
          </cell>
          <cell r="E348">
            <v>0</v>
          </cell>
          <cell r="H348">
            <v>0</v>
          </cell>
          <cell r="I348">
            <v>0</v>
          </cell>
          <cell r="J348" t="str">
            <v>VIVIENDA</v>
          </cell>
        </row>
        <row r="349">
          <cell r="B349">
            <v>331</v>
          </cell>
          <cell r="C349" t="str">
            <v>Prefabricado Cubierta 5</v>
          </cell>
          <cell r="D349" t="str">
            <v>un</v>
          </cell>
          <cell r="E349">
            <v>0</v>
          </cell>
          <cell r="H349">
            <v>0</v>
          </cell>
          <cell r="I349">
            <v>0</v>
          </cell>
          <cell r="J349" t="str">
            <v>VIVIENDA</v>
          </cell>
        </row>
        <row r="350">
          <cell r="B350">
            <v>332</v>
          </cell>
          <cell r="C350" t="str">
            <v>Prefabricado Escaleras 1</v>
          </cell>
          <cell r="D350" t="str">
            <v>un</v>
          </cell>
          <cell r="E350">
            <v>0</v>
          </cell>
          <cell r="H350">
            <v>0</v>
          </cell>
          <cell r="I350">
            <v>0</v>
          </cell>
          <cell r="J350" t="str">
            <v>VIVIENDA</v>
          </cell>
        </row>
        <row r="351">
          <cell r="B351">
            <v>333</v>
          </cell>
          <cell r="C351" t="str">
            <v>Prefabricado Escaleras 2</v>
          </cell>
          <cell r="D351" t="str">
            <v>un</v>
          </cell>
          <cell r="E351">
            <v>0</v>
          </cell>
          <cell r="H351">
            <v>0</v>
          </cell>
          <cell r="I351">
            <v>0</v>
          </cell>
          <cell r="J351" t="str">
            <v>VIVIENDA</v>
          </cell>
        </row>
        <row r="352">
          <cell r="B352">
            <v>334</v>
          </cell>
          <cell r="C352" t="str">
            <v>Prefabricado Escaleras 3</v>
          </cell>
          <cell r="D352" t="str">
            <v>un</v>
          </cell>
          <cell r="E352">
            <v>0</v>
          </cell>
          <cell r="H352">
            <v>0</v>
          </cell>
          <cell r="I352">
            <v>0</v>
          </cell>
          <cell r="J352" t="str">
            <v>VIVIENDA</v>
          </cell>
        </row>
        <row r="353">
          <cell r="B353">
            <v>335</v>
          </cell>
          <cell r="C353" t="str">
            <v>Prefabricado Escaleras 4</v>
          </cell>
          <cell r="D353" t="str">
            <v>un</v>
          </cell>
          <cell r="E353">
            <v>0</v>
          </cell>
          <cell r="H353">
            <v>0</v>
          </cell>
          <cell r="I353">
            <v>0</v>
          </cell>
          <cell r="J353" t="str">
            <v>VIVIENDA</v>
          </cell>
        </row>
        <row r="354">
          <cell r="B354">
            <v>336</v>
          </cell>
          <cell r="C354" t="str">
            <v>Prefabricado Escaleras 5</v>
          </cell>
          <cell r="D354" t="str">
            <v>un</v>
          </cell>
          <cell r="E354">
            <v>0</v>
          </cell>
          <cell r="H354">
            <v>0</v>
          </cell>
          <cell r="I354">
            <v>0</v>
          </cell>
          <cell r="J354" t="str">
            <v>VIVIENDA</v>
          </cell>
        </row>
        <row r="355">
          <cell r="B355">
            <v>337</v>
          </cell>
          <cell r="C355" t="str">
            <v>Prefabricado Prelosa 1</v>
          </cell>
          <cell r="D355" t="str">
            <v>un</v>
          </cell>
          <cell r="E355">
            <v>0</v>
          </cell>
          <cell r="H355">
            <v>0</v>
          </cell>
          <cell r="I355">
            <v>0</v>
          </cell>
          <cell r="J355" t="str">
            <v>VIVIENDA</v>
          </cell>
        </row>
        <row r="356">
          <cell r="B356">
            <v>338</v>
          </cell>
          <cell r="C356" t="str">
            <v>Prefabricado Prelosa 2</v>
          </cell>
          <cell r="D356" t="str">
            <v>un</v>
          </cell>
          <cell r="E356">
            <v>0</v>
          </cell>
          <cell r="H356">
            <v>0</v>
          </cell>
          <cell r="I356">
            <v>0</v>
          </cell>
          <cell r="J356" t="str">
            <v>VIVIENDA</v>
          </cell>
        </row>
        <row r="357">
          <cell r="B357">
            <v>339</v>
          </cell>
          <cell r="C357" t="str">
            <v>Prefabricado Prelosa 3</v>
          </cell>
          <cell r="D357" t="str">
            <v>un</v>
          </cell>
          <cell r="E357">
            <v>0</v>
          </cell>
          <cell r="H357">
            <v>0</v>
          </cell>
          <cell r="I357">
            <v>0</v>
          </cell>
          <cell r="J357" t="str">
            <v>VIVIENDA</v>
          </cell>
        </row>
        <row r="358">
          <cell r="B358">
            <v>340</v>
          </cell>
          <cell r="C358" t="str">
            <v>Prefabricado Prelosa 4</v>
          </cell>
          <cell r="D358" t="str">
            <v>un</v>
          </cell>
          <cell r="E358">
            <v>0</v>
          </cell>
          <cell r="H358">
            <v>0</v>
          </cell>
          <cell r="I358">
            <v>0</v>
          </cell>
          <cell r="J358" t="str">
            <v>VIVIENDA</v>
          </cell>
        </row>
        <row r="359">
          <cell r="B359">
            <v>341</v>
          </cell>
          <cell r="C359" t="str">
            <v>Prefabricado Prelosa 5</v>
          </cell>
          <cell r="D359" t="str">
            <v>un</v>
          </cell>
          <cell r="E359">
            <v>0</v>
          </cell>
          <cell r="H359">
            <v>0</v>
          </cell>
          <cell r="I359">
            <v>0</v>
          </cell>
          <cell r="J359" t="str">
            <v>VIVIENDA</v>
          </cell>
        </row>
        <row r="360">
          <cell r="B360">
            <v>342</v>
          </cell>
          <cell r="C360" t="str">
            <v>Puerta 1</v>
          </cell>
          <cell r="D360" t="str">
            <v>m2</v>
          </cell>
          <cell r="E360">
            <v>142638.24</v>
          </cell>
          <cell r="F360">
            <v>122964</v>
          </cell>
          <cell r="G360">
            <v>1356.2527125054248</v>
          </cell>
          <cell r="H360">
            <v>43.915714285714287</v>
          </cell>
          <cell r="I360">
            <v>61.647850568428403</v>
          </cell>
          <cell r="J360" t="str">
            <v>VIVIENDA</v>
          </cell>
        </row>
        <row r="361">
          <cell r="B361">
            <v>343</v>
          </cell>
          <cell r="C361" t="str">
            <v>Puerta 2</v>
          </cell>
          <cell r="D361" t="str">
            <v>m2</v>
          </cell>
          <cell r="E361">
            <v>129457.15999999999</v>
          </cell>
          <cell r="F361">
            <v>111601</v>
          </cell>
          <cell r="G361">
            <v>914.93238542032634</v>
          </cell>
          <cell r="H361">
            <v>39.857500000000002</v>
          </cell>
          <cell r="I361">
            <v>41.587835700923925</v>
          </cell>
          <cell r="J361" t="str">
            <v>VIVIENDA</v>
          </cell>
        </row>
        <row r="362">
          <cell r="B362">
            <v>344</v>
          </cell>
          <cell r="C362" t="str">
            <v>Puerta 3</v>
          </cell>
          <cell r="D362" t="str">
            <v>un</v>
          </cell>
          <cell r="E362">
            <v>231999.99999999997</v>
          </cell>
          <cell r="F362">
            <v>200000</v>
          </cell>
          <cell r="H362">
            <v>71.428571428571431</v>
          </cell>
          <cell r="I362">
            <v>0</v>
          </cell>
          <cell r="J362" t="str">
            <v>VIVIENDA</v>
          </cell>
        </row>
        <row r="363">
          <cell r="B363">
            <v>345</v>
          </cell>
          <cell r="C363" t="str">
            <v>Puerta 4</v>
          </cell>
          <cell r="D363" t="str">
            <v>un</v>
          </cell>
          <cell r="E363">
            <v>255199.99999999997</v>
          </cell>
          <cell r="F363">
            <v>220000</v>
          </cell>
          <cell r="H363">
            <v>78.571428571428569</v>
          </cell>
          <cell r="I363">
            <v>0</v>
          </cell>
          <cell r="J363" t="str">
            <v>VIVIENDA</v>
          </cell>
        </row>
        <row r="364">
          <cell r="B364">
            <v>346</v>
          </cell>
          <cell r="C364" t="str">
            <v>Puerta 5</v>
          </cell>
          <cell r="D364" t="str">
            <v>un</v>
          </cell>
          <cell r="E364">
            <v>231999.99999999997</v>
          </cell>
          <cell r="F364">
            <v>200000</v>
          </cell>
          <cell r="H364">
            <v>71.428571428571431</v>
          </cell>
          <cell r="I364">
            <v>0</v>
          </cell>
          <cell r="J364" t="str">
            <v>VIVIENDA</v>
          </cell>
        </row>
        <row r="365">
          <cell r="B365">
            <v>347</v>
          </cell>
          <cell r="C365" t="str">
            <v>Puerta 6</v>
          </cell>
          <cell r="D365" t="str">
            <v>un</v>
          </cell>
          <cell r="E365">
            <v>463999.99999999994</v>
          </cell>
          <cell r="F365">
            <v>400000</v>
          </cell>
          <cell r="H365">
            <v>142.85714285714286</v>
          </cell>
          <cell r="I365">
            <v>0</v>
          </cell>
          <cell r="J365" t="str">
            <v>VIVIENDA</v>
          </cell>
        </row>
        <row r="366">
          <cell r="B366">
            <v>348</v>
          </cell>
          <cell r="C366" t="str">
            <v>Puerta ventana 1</v>
          </cell>
          <cell r="D366" t="str">
            <v>un</v>
          </cell>
          <cell r="E366">
            <v>661854.24</v>
          </cell>
          <cell r="F366">
            <v>570564</v>
          </cell>
          <cell r="H366">
            <v>203.77285714285713</v>
          </cell>
          <cell r="I366">
            <v>0</v>
          </cell>
          <cell r="J366" t="str">
            <v>VIVIENDA</v>
          </cell>
        </row>
        <row r="367">
          <cell r="B367">
            <v>349</v>
          </cell>
          <cell r="C367" t="str">
            <v>Puerta ventana 10</v>
          </cell>
          <cell r="D367" t="str">
            <v>un</v>
          </cell>
          <cell r="E367">
            <v>584193.39999999991</v>
          </cell>
          <cell r="F367">
            <v>503615</v>
          </cell>
          <cell r="H367">
            <v>179.86250000000001</v>
          </cell>
          <cell r="I367">
            <v>0</v>
          </cell>
          <cell r="J367" t="str">
            <v>VIVIENDA</v>
          </cell>
        </row>
        <row r="368">
          <cell r="B368">
            <v>350</v>
          </cell>
          <cell r="C368" t="str">
            <v>Puerta ventana 11</v>
          </cell>
          <cell r="D368" t="str">
            <v>un</v>
          </cell>
          <cell r="E368">
            <v>657548.31999999995</v>
          </cell>
          <cell r="F368">
            <v>566852</v>
          </cell>
          <cell r="H368">
            <v>202.44714285714286</v>
          </cell>
          <cell r="I368">
            <v>0</v>
          </cell>
          <cell r="J368" t="str">
            <v>VIVIENDA</v>
          </cell>
        </row>
        <row r="369">
          <cell r="B369">
            <v>351</v>
          </cell>
          <cell r="C369" t="str">
            <v>Puerta ventana 12</v>
          </cell>
          <cell r="D369" t="str">
            <v>un</v>
          </cell>
          <cell r="E369">
            <v>719829.88</v>
          </cell>
          <cell r="F369">
            <v>620543</v>
          </cell>
          <cell r="H369">
            <v>221.6225</v>
          </cell>
          <cell r="I369">
            <v>0</v>
          </cell>
          <cell r="J369" t="str">
            <v>VIVIENDA</v>
          </cell>
        </row>
        <row r="370">
          <cell r="B370">
            <v>352</v>
          </cell>
          <cell r="C370" t="str">
            <v>Puerta ventana 2</v>
          </cell>
          <cell r="D370" t="str">
            <v>un</v>
          </cell>
          <cell r="E370">
            <v>593138.15999999992</v>
          </cell>
          <cell r="F370">
            <v>511326</v>
          </cell>
          <cell r="H370">
            <v>182.61642857142857</v>
          </cell>
          <cell r="I370">
            <v>0</v>
          </cell>
          <cell r="J370" t="str">
            <v>VIVIENDA</v>
          </cell>
        </row>
        <row r="371">
          <cell r="B371">
            <v>353</v>
          </cell>
          <cell r="C371" t="str">
            <v>Puerta ventana 3</v>
          </cell>
          <cell r="D371" t="str">
            <v>un</v>
          </cell>
          <cell r="E371">
            <v>496463.75999999995</v>
          </cell>
          <cell r="F371">
            <v>427986</v>
          </cell>
          <cell r="H371">
            <v>152.85214285714287</v>
          </cell>
          <cell r="I371">
            <v>0</v>
          </cell>
          <cell r="J371" t="str">
            <v>VIVIENDA</v>
          </cell>
        </row>
        <row r="372">
          <cell r="B372">
            <v>354</v>
          </cell>
          <cell r="C372" t="str">
            <v>Puerta ventana 7</v>
          </cell>
          <cell r="D372" t="str">
            <v>un</v>
          </cell>
          <cell r="E372">
            <v>912773.84</v>
          </cell>
          <cell r="F372">
            <v>786874</v>
          </cell>
          <cell r="H372">
            <v>281.0264285714286</v>
          </cell>
          <cell r="I372">
            <v>0</v>
          </cell>
          <cell r="J372" t="str">
            <v>VIVIENDA</v>
          </cell>
        </row>
        <row r="373">
          <cell r="B373">
            <v>355</v>
          </cell>
          <cell r="C373" t="str">
            <v>Puerta ventana 8</v>
          </cell>
          <cell r="D373" t="str">
            <v>un</v>
          </cell>
          <cell r="E373">
            <v>756816.48</v>
          </cell>
          <cell r="F373">
            <v>652428</v>
          </cell>
          <cell r="H373">
            <v>233.01</v>
          </cell>
          <cell r="I373">
            <v>0</v>
          </cell>
          <cell r="J373" t="str">
            <v>VIVIENDA</v>
          </cell>
        </row>
        <row r="374">
          <cell r="B374">
            <v>356</v>
          </cell>
          <cell r="C374" t="str">
            <v>Puerta ventana 9</v>
          </cell>
          <cell r="D374" t="str">
            <v>un</v>
          </cell>
          <cell r="E374">
            <v>975463.72</v>
          </cell>
          <cell r="F374">
            <v>840917</v>
          </cell>
          <cell r="H374">
            <v>300.32749999999999</v>
          </cell>
          <cell r="I374">
            <v>0</v>
          </cell>
          <cell r="J374" t="str">
            <v>VIVIENDA</v>
          </cell>
        </row>
        <row r="375">
          <cell r="B375">
            <v>357</v>
          </cell>
          <cell r="C375" t="str">
            <v>Puntillas de 1 1/2"</v>
          </cell>
          <cell r="D375" t="str">
            <v>kg</v>
          </cell>
          <cell r="E375">
            <v>2088</v>
          </cell>
          <cell r="F375">
            <v>1800</v>
          </cell>
          <cell r="G375">
            <v>14</v>
          </cell>
          <cell r="H375">
            <v>0.6428571428571429</v>
          </cell>
          <cell r="I375">
            <v>0.63636363636363635</v>
          </cell>
          <cell r="J375" t="str">
            <v>VIVIENDA</v>
          </cell>
        </row>
        <row r="376">
          <cell r="B376">
            <v>358</v>
          </cell>
          <cell r="C376" t="str">
            <v>Puntillas de 1"</v>
          </cell>
          <cell r="D376" t="str">
            <v>kg</v>
          </cell>
          <cell r="E376">
            <v>2088</v>
          </cell>
          <cell r="F376">
            <v>1800</v>
          </cell>
          <cell r="G376">
            <v>14</v>
          </cell>
          <cell r="H376">
            <v>0.6428571428571429</v>
          </cell>
          <cell r="I376">
            <v>0.63636363636363635</v>
          </cell>
          <cell r="J376" t="str">
            <v>VIVIENDA</v>
          </cell>
        </row>
        <row r="377">
          <cell r="B377">
            <v>359</v>
          </cell>
          <cell r="C377" t="str">
            <v>Puntillas de 2 1/2"</v>
          </cell>
          <cell r="D377" t="str">
            <v>kg</v>
          </cell>
          <cell r="E377">
            <v>2088</v>
          </cell>
          <cell r="F377">
            <v>1800</v>
          </cell>
          <cell r="G377">
            <v>14</v>
          </cell>
          <cell r="H377">
            <v>0.6428571428571429</v>
          </cell>
          <cell r="I377">
            <v>0.63636363636363635</v>
          </cell>
          <cell r="J377" t="str">
            <v>VIVIENDA</v>
          </cell>
        </row>
        <row r="378">
          <cell r="B378">
            <v>360</v>
          </cell>
          <cell r="C378" t="str">
            <v>Puntillas de 2"</v>
          </cell>
          <cell r="D378" t="str">
            <v>kg</v>
          </cell>
          <cell r="E378">
            <v>2088</v>
          </cell>
          <cell r="F378">
            <v>1800</v>
          </cell>
          <cell r="G378">
            <v>14</v>
          </cell>
          <cell r="H378">
            <v>0.6428571428571429</v>
          </cell>
          <cell r="I378">
            <v>0.63636363636363635</v>
          </cell>
          <cell r="J378" t="str">
            <v>VIVIENDA</v>
          </cell>
        </row>
        <row r="379">
          <cell r="B379">
            <v>361</v>
          </cell>
          <cell r="C379" t="str">
            <v>Puntillas de 3"</v>
          </cell>
          <cell r="D379" t="str">
            <v>kg</v>
          </cell>
          <cell r="E379">
            <v>2088</v>
          </cell>
          <cell r="F379">
            <v>1800</v>
          </cell>
          <cell r="G379">
            <v>14</v>
          </cell>
          <cell r="H379">
            <v>0.6428571428571429</v>
          </cell>
          <cell r="I379">
            <v>0.63636363636363635</v>
          </cell>
          <cell r="J379" t="str">
            <v>VIVIENDA</v>
          </cell>
        </row>
        <row r="380">
          <cell r="B380">
            <v>362</v>
          </cell>
          <cell r="C380" t="str">
            <v>Puntillas de 4"</v>
          </cell>
          <cell r="D380" t="str">
            <v>kg</v>
          </cell>
          <cell r="E380">
            <v>2088</v>
          </cell>
          <cell r="F380">
            <v>1800</v>
          </cell>
          <cell r="G380">
            <v>14</v>
          </cell>
          <cell r="H380">
            <v>0.6428571428571429</v>
          </cell>
          <cell r="I380">
            <v>0.63636363636363635</v>
          </cell>
          <cell r="J380" t="str">
            <v>VIVIENDA</v>
          </cell>
        </row>
        <row r="381">
          <cell r="B381">
            <v>363</v>
          </cell>
          <cell r="C381" t="str">
            <v>RC-2</v>
          </cell>
          <cell r="D381" t="str">
            <v>GL</v>
          </cell>
          <cell r="E381">
            <v>2923.2</v>
          </cell>
          <cell r="F381">
            <v>2520</v>
          </cell>
          <cell r="G381">
            <v>18</v>
          </cell>
          <cell r="H381">
            <v>0.9</v>
          </cell>
          <cell r="I381">
            <v>0.81818181818181823</v>
          </cell>
          <cell r="J381" t="str">
            <v>VIAS</v>
          </cell>
        </row>
        <row r="382">
          <cell r="B382">
            <v>364</v>
          </cell>
          <cell r="C382" t="str">
            <v>Recebo</v>
          </cell>
          <cell r="D382" t="str">
            <v>m3</v>
          </cell>
          <cell r="E382">
            <v>16820</v>
          </cell>
          <cell r="F382">
            <v>14500</v>
          </cell>
          <cell r="G382">
            <v>60</v>
          </cell>
          <cell r="H382">
            <v>5.1785714285714288</v>
          </cell>
          <cell r="I382">
            <v>2.7272727272727271</v>
          </cell>
          <cell r="J382" t="str">
            <v>VIVIENDA</v>
          </cell>
        </row>
        <row r="383">
          <cell r="B383">
            <v>365</v>
          </cell>
          <cell r="C383" t="str">
            <v>Reducciones de 10" @ 8" PVC</v>
          </cell>
          <cell r="D383" t="str">
            <v>un</v>
          </cell>
          <cell r="E383">
            <v>524784</v>
          </cell>
          <cell r="F383">
            <v>452400</v>
          </cell>
          <cell r="G383">
            <v>1020</v>
          </cell>
          <cell r="H383">
            <v>161.57142857142858</v>
          </cell>
          <cell r="I383">
            <v>46.363636363636367</v>
          </cell>
          <cell r="J383" t="str">
            <v>ACUEDUCTO</v>
          </cell>
        </row>
        <row r="384">
          <cell r="B384">
            <v>366</v>
          </cell>
          <cell r="C384" t="str">
            <v>Reducciones de 12" @ 10" PVC</v>
          </cell>
          <cell r="D384" t="str">
            <v>un</v>
          </cell>
          <cell r="E384">
            <v>1048175.9999999999</v>
          </cell>
          <cell r="F384">
            <v>903600</v>
          </cell>
          <cell r="G384">
            <v>1260</v>
          </cell>
          <cell r="H384">
            <v>322.71428571428572</v>
          </cell>
          <cell r="I384">
            <v>57.272727272727273</v>
          </cell>
          <cell r="J384" t="str">
            <v>ACUEDUCTO</v>
          </cell>
        </row>
        <row r="385">
          <cell r="B385">
            <v>367</v>
          </cell>
          <cell r="C385" t="str">
            <v>Reducciones de 4" @ 2"-PVC</v>
          </cell>
          <cell r="D385" t="str">
            <v>un</v>
          </cell>
          <cell r="E385">
            <v>88229.599999999991</v>
          </cell>
          <cell r="F385">
            <v>76060</v>
          </cell>
          <cell r="G385">
            <v>84</v>
          </cell>
          <cell r="H385">
            <v>27.164285714285715</v>
          </cell>
          <cell r="I385">
            <v>3.8181818181818183</v>
          </cell>
          <cell r="J385" t="str">
            <v>ACUEDUCTO</v>
          </cell>
        </row>
        <row r="386">
          <cell r="B386">
            <v>368</v>
          </cell>
          <cell r="C386" t="str">
            <v>Reducciones de 4" @ 3"-PVC</v>
          </cell>
          <cell r="D386" t="str">
            <v>un</v>
          </cell>
          <cell r="E386">
            <v>93736.12</v>
          </cell>
          <cell r="F386">
            <v>80807</v>
          </cell>
          <cell r="G386">
            <v>88.8</v>
          </cell>
          <cell r="H386">
            <v>28.859642857142855</v>
          </cell>
          <cell r="I386">
            <v>4.0363636363636362</v>
          </cell>
          <cell r="J386" t="str">
            <v>ACUEDUCTO</v>
          </cell>
        </row>
        <row r="387">
          <cell r="B387">
            <v>369</v>
          </cell>
          <cell r="C387" t="str">
            <v>Reducciones de 6" @ 4"-PVC</v>
          </cell>
          <cell r="D387" t="str">
            <v>un</v>
          </cell>
          <cell r="E387">
            <v>127831.99999999999</v>
          </cell>
          <cell r="F387">
            <v>110200</v>
          </cell>
          <cell r="G387">
            <v>588</v>
          </cell>
          <cell r="H387">
            <v>39.357142857142854</v>
          </cell>
          <cell r="I387">
            <v>26.727272727272727</v>
          </cell>
          <cell r="J387" t="str">
            <v>ACUEDUCTO</v>
          </cell>
        </row>
        <row r="388">
          <cell r="B388">
            <v>370</v>
          </cell>
          <cell r="C388" t="str">
            <v>Registros de corte de 2" (.70 paso directo)</v>
          </cell>
          <cell r="D388" t="str">
            <v>un</v>
          </cell>
          <cell r="E388">
            <v>290000</v>
          </cell>
          <cell r="F388">
            <v>250000</v>
          </cell>
          <cell r="H388">
            <v>89.285714285714292</v>
          </cell>
          <cell r="I388">
            <v>0</v>
          </cell>
          <cell r="J388" t="str">
            <v>VIVIENDA</v>
          </cell>
        </row>
        <row r="389">
          <cell r="B389">
            <v>371</v>
          </cell>
          <cell r="C389" t="str">
            <v>Rejilla de 2"</v>
          </cell>
          <cell r="D389" t="str">
            <v>un</v>
          </cell>
          <cell r="E389">
            <v>2063.64</v>
          </cell>
          <cell r="F389">
            <v>1779</v>
          </cell>
          <cell r="G389">
            <v>17.38</v>
          </cell>
          <cell r="H389">
            <v>0.63535714285714284</v>
          </cell>
          <cell r="I389">
            <v>0.78999999999999992</v>
          </cell>
          <cell r="J389" t="str">
            <v>VIVIENDA</v>
          </cell>
        </row>
        <row r="390">
          <cell r="B390">
            <v>372</v>
          </cell>
          <cell r="C390" t="str">
            <v>Rejilla de 3"</v>
          </cell>
          <cell r="D390" t="str">
            <v>un</v>
          </cell>
          <cell r="E390">
            <v>7669.9199999999992</v>
          </cell>
          <cell r="F390">
            <v>6612</v>
          </cell>
          <cell r="G390">
            <v>17.7</v>
          </cell>
          <cell r="H390">
            <v>2.3614285714285712</v>
          </cell>
          <cell r="I390">
            <v>0.80454545454545456</v>
          </cell>
          <cell r="J390" t="str">
            <v>VIVIENDA</v>
          </cell>
        </row>
        <row r="391">
          <cell r="B391">
            <v>373</v>
          </cell>
          <cell r="C391" t="str">
            <v>Rejilla para imbornales</v>
          </cell>
          <cell r="D391" t="str">
            <v>Un.</v>
          </cell>
          <cell r="E391">
            <v>0</v>
          </cell>
          <cell r="G391">
            <v>1200</v>
          </cell>
          <cell r="H391">
            <v>0</v>
          </cell>
          <cell r="I391">
            <v>54.545454545454547</v>
          </cell>
          <cell r="J391" t="str">
            <v>VIAS</v>
          </cell>
        </row>
        <row r="392">
          <cell r="B392">
            <v>374</v>
          </cell>
          <cell r="C392" t="str">
            <v>Repisas en amarillo (10x5cm)</v>
          </cell>
          <cell r="D392" t="str">
            <v>un</v>
          </cell>
          <cell r="E392">
            <v>3479.9999999999995</v>
          </cell>
          <cell r="F392">
            <v>3000</v>
          </cell>
          <cell r="G392">
            <v>39</v>
          </cell>
          <cell r="H392">
            <v>1.0714285714285714</v>
          </cell>
          <cell r="I392">
            <v>1.7727272727272727</v>
          </cell>
          <cell r="J392" t="str">
            <v>VIVIENDA</v>
          </cell>
        </row>
        <row r="393">
          <cell r="B393">
            <v>375</v>
          </cell>
          <cell r="C393" t="str">
            <v>Repisas en ordinario (10x5cm)</v>
          </cell>
          <cell r="D393" t="str">
            <v>un</v>
          </cell>
          <cell r="E393">
            <v>3479.9999999999995</v>
          </cell>
          <cell r="F393">
            <v>3000</v>
          </cell>
          <cell r="G393">
            <v>39</v>
          </cell>
          <cell r="H393">
            <v>1.0714285714285714</v>
          </cell>
          <cell r="I393">
            <v>1.7727272727272727</v>
          </cell>
          <cell r="J393" t="str">
            <v>VIVIENDA</v>
          </cell>
        </row>
        <row r="394">
          <cell r="B394">
            <v>376</v>
          </cell>
          <cell r="C394" t="str">
            <v>Rosetas (plafon)</v>
          </cell>
          <cell r="D394" t="str">
            <v>u</v>
          </cell>
          <cell r="E394">
            <v>916.4</v>
          </cell>
          <cell r="F394">
            <v>790</v>
          </cell>
          <cell r="G394">
            <v>23.41</v>
          </cell>
          <cell r="H394">
            <v>0.28214285714285714</v>
          </cell>
          <cell r="I394">
            <v>1.0640909090909092</v>
          </cell>
          <cell r="J394" t="str">
            <v>ENERGIA</v>
          </cell>
        </row>
        <row r="395">
          <cell r="B395">
            <v>377</v>
          </cell>
          <cell r="C395" t="str">
            <v xml:space="preserve">Sacos </v>
          </cell>
          <cell r="D395" t="str">
            <v>Un.</v>
          </cell>
          <cell r="E395">
            <v>348</v>
          </cell>
          <cell r="F395">
            <v>300</v>
          </cell>
          <cell r="G395">
            <v>2.5</v>
          </cell>
          <cell r="H395">
            <v>0.10714285714285714</v>
          </cell>
          <cell r="I395">
            <v>0.11363636363636363</v>
          </cell>
          <cell r="J395" t="str">
            <v>VIAS</v>
          </cell>
        </row>
        <row r="396">
          <cell r="B396">
            <v>378</v>
          </cell>
          <cell r="C396" t="str">
            <v>Señal metálica</v>
          </cell>
          <cell r="D396" t="str">
            <v>Un.</v>
          </cell>
          <cell r="E396">
            <v>115999.99999999999</v>
          </cell>
          <cell r="F396">
            <v>100000</v>
          </cell>
          <cell r="G396">
            <v>1000</v>
          </cell>
          <cell r="H396">
            <v>35.714285714285715</v>
          </cell>
          <cell r="I396">
            <v>45.454545454545453</v>
          </cell>
          <cell r="J396" t="str">
            <v>VIAS</v>
          </cell>
        </row>
        <row r="397">
          <cell r="B397">
            <v>379</v>
          </cell>
          <cell r="C397" t="str">
            <v>Sifon pvc sanit 135º 3" cxe</v>
          </cell>
          <cell r="D397" t="str">
            <v>un</v>
          </cell>
          <cell r="E397">
            <v>7653.6799999999994</v>
          </cell>
          <cell r="F397">
            <v>6598</v>
          </cell>
          <cell r="H397">
            <v>2.3564285714285713</v>
          </cell>
          <cell r="I397">
            <v>0</v>
          </cell>
          <cell r="J397" t="str">
            <v>VIVIENDA</v>
          </cell>
        </row>
        <row r="398">
          <cell r="B398">
            <v>380</v>
          </cell>
          <cell r="C398" t="str">
            <v>Sifon pvc sanit 135º 4" cxe</v>
          </cell>
          <cell r="D398" t="str">
            <v>un</v>
          </cell>
          <cell r="E398">
            <v>17652.879999999997</v>
          </cell>
          <cell r="F398">
            <v>15218</v>
          </cell>
          <cell r="H398">
            <v>5.4349999999999996</v>
          </cell>
          <cell r="I398">
            <v>0</v>
          </cell>
          <cell r="J398" t="str">
            <v>VIVIENDA</v>
          </cell>
        </row>
        <row r="399">
          <cell r="B399">
            <v>381</v>
          </cell>
          <cell r="C399" t="str">
            <v>Sifon pvc sanit 180º 2" cxc</v>
          </cell>
          <cell r="D399" t="str">
            <v>un</v>
          </cell>
          <cell r="E399">
            <v>3927.7599999999998</v>
          </cell>
          <cell r="F399">
            <v>3386</v>
          </cell>
          <cell r="G399">
            <v>36</v>
          </cell>
          <cell r="H399">
            <v>1.2092857142857143</v>
          </cell>
          <cell r="I399">
            <v>1.6363636363636365</v>
          </cell>
          <cell r="J399" t="str">
            <v>VIVIENDA</v>
          </cell>
        </row>
        <row r="400">
          <cell r="B400">
            <v>382</v>
          </cell>
          <cell r="C400" t="str">
            <v>Sifon pvc sanit desmontable 1-1/2"</v>
          </cell>
          <cell r="D400" t="str">
            <v>un</v>
          </cell>
          <cell r="E400">
            <v>11461.96</v>
          </cell>
          <cell r="F400">
            <v>9881</v>
          </cell>
          <cell r="H400">
            <v>3.5289285714285716</v>
          </cell>
          <cell r="I400">
            <v>0</v>
          </cell>
          <cell r="J400" t="str">
            <v>VIVIENDA</v>
          </cell>
        </row>
        <row r="401">
          <cell r="B401">
            <v>383</v>
          </cell>
          <cell r="C401" t="str">
            <v>Sifon pvc sanit desmontable 1-1/4"</v>
          </cell>
          <cell r="D401" t="str">
            <v>un</v>
          </cell>
          <cell r="E401">
            <v>11461.96</v>
          </cell>
          <cell r="F401">
            <v>9881</v>
          </cell>
          <cell r="H401">
            <v>3.5289285714285716</v>
          </cell>
          <cell r="I401">
            <v>0</v>
          </cell>
          <cell r="J401" t="str">
            <v>VIVIENDA</v>
          </cell>
        </row>
        <row r="402">
          <cell r="B402">
            <v>384</v>
          </cell>
          <cell r="C402" t="str">
            <v>Silicona</v>
          </cell>
          <cell r="D402" t="str">
            <v>un</v>
          </cell>
          <cell r="E402">
            <v>7075.9999999999991</v>
          </cell>
          <cell r="F402">
            <v>6100</v>
          </cell>
          <cell r="H402">
            <v>2.1785714285714284</v>
          </cell>
          <cell r="I402">
            <v>0</v>
          </cell>
          <cell r="J402" t="str">
            <v>VIVIENDA</v>
          </cell>
        </row>
        <row r="403">
          <cell r="B403">
            <v>385</v>
          </cell>
          <cell r="C403" t="str">
            <v>Soldadura de cpvc</v>
          </cell>
          <cell r="D403" t="str">
            <v>gal</v>
          </cell>
          <cell r="E403">
            <v>253413.59999999998</v>
          </cell>
          <cell r="F403">
            <v>218460</v>
          </cell>
          <cell r="G403">
            <v>1572</v>
          </cell>
          <cell r="H403">
            <v>78.021428571428572</v>
          </cell>
          <cell r="I403">
            <v>71.454545454545453</v>
          </cell>
          <cell r="J403" t="str">
            <v>VIVIENDA</v>
          </cell>
        </row>
        <row r="404">
          <cell r="B404">
            <v>386</v>
          </cell>
          <cell r="C404" t="str">
            <v>Soldadura de pvc</v>
          </cell>
          <cell r="D404" t="str">
            <v>gal</v>
          </cell>
          <cell r="E404">
            <v>30735.999999999996</v>
          </cell>
          <cell r="F404">
            <v>26496.551724137931</v>
          </cell>
          <cell r="G404">
            <v>303.60000000000002</v>
          </cell>
          <cell r="H404">
            <v>9.4630541871921174</v>
          </cell>
          <cell r="I404">
            <v>13.8</v>
          </cell>
          <cell r="J404" t="str">
            <v>VIVIENDA</v>
          </cell>
        </row>
        <row r="405">
          <cell r="B405">
            <v>387</v>
          </cell>
          <cell r="C405" t="str">
            <v>Soldadura PVC líquida 1/4 GAL</v>
          </cell>
          <cell r="D405" t="str">
            <v>u</v>
          </cell>
          <cell r="E405">
            <v>39057.199999999997</v>
          </cell>
          <cell r="F405">
            <v>33670</v>
          </cell>
          <cell r="G405">
            <v>75.900000000000006</v>
          </cell>
          <cell r="H405">
            <v>12.025</v>
          </cell>
          <cell r="I405">
            <v>3.45</v>
          </cell>
          <cell r="J405" t="str">
            <v>ENERGIA</v>
          </cell>
        </row>
        <row r="406">
          <cell r="B406">
            <v>388</v>
          </cell>
          <cell r="C406" t="str">
            <v>Soporte doble  pararrayo-cortacircuito</v>
          </cell>
          <cell r="D406" t="str">
            <v>u</v>
          </cell>
          <cell r="E406">
            <v>15659.999999999998</v>
          </cell>
          <cell r="F406">
            <v>13500</v>
          </cell>
          <cell r="G406">
            <v>1747</v>
          </cell>
          <cell r="H406">
            <v>4.8214285714285712</v>
          </cell>
          <cell r="I406">
            <v>79.409090909090907</v>
          </cell>
          <cell r="J406" t="str">
            <v>ENERGIA</v>
          </cell>
        </row>
        <row r="407">
          <cell r="B407">
            <v>389</v>
          </cell>
          <cell r="C407" t="str">
            <v>Suministro Material Granular Nat. , Sub-Base</v>
          </cell>
          <cell r="D407" t="str">
            <v>M3S</v>
          </cell>
          <cell r="E407">
            <v>0</v>
          </cell>
          <cell r="G407">
            <v>45</v>
          </cell>
          <cell r="H407">
            <v>0</v>
          </cell>
          <cell r="I407">
            <v>2.0454545454545454</v>
          </cell>
          <cell r="J407" t="str">
            <v>SANITARIO</v>
          </cell>
        </row>
        <row r="408">
          <cell r="B408">
            <v>390</v>
          </cell>
          <cell r="C408" t="str">
            <v>Suministro material granular su-base</v>
          </cell>
          <cell r="D408" t="str">
            <v>M3S</v>
          </cell>
          <cell r="E408">
            <v>31899.999999999996</v>
          </cell>
          <cell r="F408">
            <v>27500</v>
          </cell>
          <cell r="G408">
            <v>45</v>
          </cell>
          <cell r="H408">
            <v>9.8214285714285712</v>
          </cell>
          <cell r="I408">
            <v>2.0454545454545454</v>
          </cell>
          <cell r="J408" t="str">
            <v>VIAS</v>
          </cell>
        </row>
        <row r="409">
          <cell r="B409">
            <v>391</v>
          </cell>
          <cell r="C409" t="str">
            <v>Suministro material triturado – base</v>
          </cell>
          <cell r="D409" t="str">
            <v>M3S</v>
          </cell>
          <cell r="E409">
            <v>37816</v>
          </cell>
          <cell r="F409">
            <v>32600</v>
          </cell>
          <cell r="G409">
            <v>98</v>
          </cell>
          <cell r="H409">
            <v>11.642857142857142</v>
          </cell>
          <cell r="I409">
            <v>4.4545454545454541</v>
          </cell>
          <cell r="J409" t="str">
            <v>VIAS</v>
          </cell>
        </row>
        <row r="410">
          <cell r="B410">
            <v>392</v>
          </cell>
          <cell r="C410" t="str">
            <v>Suplemento para  caja cuadrada</v>
          </cell>
          <cell r="D410" t="str">
            <v>u</v>
          </cell>
          <cell r="E410">
            <v>294.64</v>
          </cell>
          <cell r="F410">
            <v>254</v>
          </cell>
          <cell r="G410">
            <v>10</v>
          </cell>
          <cell r="H410">
            <v>9.071428571428572E-2</v>
          </cell>
          <cell r="I410">
            <v>0.45454545454545453</v>
          </cell>
          <cell r="J410" t="str">
            <v>ENERGIA</v>
          </cell>
        </row>
        <row r="411">
          <cell r="B411">
            <v>393</v>
          </cell>
          <cell r="C411" t="str">
            <v>Tabla burra (2.5x20,25,30cm)</v>
          </cell>
          <cell r="D411" t="str">
            <v>un</v>
          </cell>
          <cell r="E411">
            <v>5800</v>
          </cell>
          <cell r="F411">
            <v>5000</v>
          </cell>
          <cell r="G411">
            <v>6.5</v>
          </cell>
          <cell r="H411">
            <v>1.7857142857142858</v>
          </cell>
          <cell r="I411">
            <v>0.29545454545454547</v>
          </cell>
          <cell r="J411" t="str">
            <v>VIVIENDA</v>
          </cell>
        </row>
        <row r="412">
          <cell r="B412">
            <v>394</v>
          </cell>
          <cell r="C412" t="str">
            <v>Tableros (1,40 x 0,70m)</v>
          </cell>
          <cell r="D412" t="str">
            <v>un</v>
          </cell>
          <cell r="E412">
            <v>0</v>
          </cell>
          <cell r="H412">
            <v>0</v>
          </cell>
          <cell r="I412">
            <v>0</v>
          </cell>
          <cell r="J412" t="str">
            <v>VIVIENDA</v>
          </cell>
        </row>
        <row r="413">
          <cell r="B413">
            <v>395</v>
          </cell>
          <cell r="C413" t="str">
            <v>Tapa de registros con su base</v>
          </cell>
          <cell r="D413" t="str">
            <v>UD</v>
          </cell>
          <cell r="E413">
            <v>0</v>
          </cell>
          <cell r="G413">
            <v>1965</v>
          </cell>
          <cell r="H413">
            <v>0</v>
          </cell>
          <cell r="I413">
            <v>89.318181818181813</v>
          </cell>
          <cell r="J413" t="str">
            <v>PLUVIAL</v>
          </cell>
        </row>
        <row r="414">
          <cell r="B414">
            <v>396</v>
          </cell>
          <cell r="C414" t="str">
            <v>Tapa de registros con su base</v>
          </cell>
          <cell r="D414" t="str">
            <v>UD</v>
          </cell>
          <cell r="E414">
            <v>0</v>
          </cell>
          <cell r="G414">
            <v>1965</v>
          </cell>
          <cell r="H414">
            <v>0</v>
          </cell>
          <cell r="I414">
            <v>89.318181818181813</v>
          </cell>
        </row>
        <row r="415">
          <cell r="B415">
            <v>397</v>
          </cell>
          <cell r="C415" t="str">
            <v>Tapa para imbornales con su base</v>
          </cell>
          <cell r="D415" t="str">
            <v>UD</v>
          </cell>
          <cell r="E415">
            <v>0</v>
          </cell>
          <cell r="G415">
            <v>1017</v>
          </cell>
          <cell r="H415">
            <v>0</v>
          </cell>
          <cell r="I415">
            <v>46.227272727272727</v>
          </cell>
          <cell r="J415" t="str">
            <v>PLUVIAL</v>
          </cell>
        </row>
        <row r="416">
          <cell r="B416">
            <v>398</v>
          </cell>
          <cell r="C416" t="str">
            <v>Tapa para registros redondos</v>
          </cell>
          <cell r="D416" t="str">
            <v>Un.</v>
          </cell>
          <cell r="E416">
            <v>32294.399999999998</v>
          </cell>
          <cell r="F416">
            <v>27840</v>
          </cell>
          <cell r="G416">
            <v>600</v>
          </cell>
          <cell r="H416">
            <v>9.9428571428571431</v>
          </cell>
          <cell r="I416">
            <v>27.272727272727273</v>
          </cell>
          <cell r="J416" t="str">
            <v>VIAS</v>
          </cell>
        </row>
        <row r="417">
          <cell r="B417">
            <v>399</v>
          </cell>
          <cell r="C417" t="str">
            <v>Tapon sanitaria 2"</v>
          </cell>
          <cell r="D417" t="str">
            <v>un</v>
          </cell>
          <cell r="E417">
            <v>791.11999999999989</v>
          </cell>
          <cell r="F417">
            <v>682</v>
          </cell>
          <cell r="G417">
            <v>10</v>
          </cell>
          <cell r="H417">
            <v>0.24357142857142858</v>
          </cell>
          <cell r="I417">
            <v>0.45454545454545453</v>
          </cell>
          <cell r="J417" t="str">
            <v>VIVIENDA</v>
          </cell>
        </row>
        <row r="418">
          <cell r="B418">
            <v>400</v>
          </cell>
          <cell r="C418" t="str">
            <v>Tapon sanitaria 3"</v>
          </cell>
          <cell r="D418" t="str">
            <v>un</v>
          </cell>
          <cell r="E418">
            <v>1002.2399999999999</v>
          </cell>
          <cell r="F418">
            <v>864</v>
          </cell>
          <cell r="G418">
            <v>12</v>
          </cell>
          <cell r="H418">
            <v>0.30857142857142855</v>
          </cell>
          <cell r="I418">
            <v>0.54545454545454541</v>
          </cell>
          <cell r="J418" t="str">
            <v>VIVIENDA</v>
          </cell>
        </row>
        <row r="419">
          <cell r="B419">
            <v>401</v>
          </cell>
          <cell r="C419" t="str">
            <v>Tapon sanitaria 4"</v>
          </cell>
          <cell r="D419" t="str">
            <v>un</v>
          </cell>
          <cell r="E419">
            <v>1974.32</v>
          </cell>
          <cell r="F419">
            <v>1702</v>
          </cell>
          <cell r="G419">
            <v>19</v>
          </cell>
          <cell r="H419">
            <v>0.60785714285714287</v>
          </cell>
          <cell r="I419">
            <v>0.86363636363636365</v>
          </cell>
          <cell r="J419" t="str">
            <v>VIVIENDA</v>
          </cell>
        </row>
        <row r="420">
          <cell r="B420">
            <v>402</v>
          </cell>
          <cell r="C420" t="str">
            <v>Tapones de 2"-PVC</v>
          </cell>
          <cell r="D420" t="str">
            <v>UD</v>
          </cell>
          <cell r="E420">
            <v>13614.803999999998</v>
          </cell>
          <cell r="F420">
            <v>11736.9</v>
          </cell>
          <cell r="G420">
            <v>58.8</v>
          </cell>
          <cell r="H420">
            <v>4.1917499999999999</v>
          </cell>
          <cell r="I420">
            <v>2.6727272727272724</v>
          </cell>
          <cell r="J420" t="str">
            <v>ACUEDUCTO</v>
          </cell>
        </row>
        <row r="421">
          <cell r="B421">
            <v>403</v>
          </cell>
          <cell r="C421" t="str">
            <v>Tapones de 4"-PVC</v>
          </cell>
          <cell r="D421" t="str">
            <v>UD</v>
          </cell>
          <cell r="E421">
            <v>35508.759999999995</v>
          </cell>
          <cell r="F421">
            <v>30610.999999999996</v>
          </cell>
          <cell r="G421">
            <v>99.6</v>
          </cell>
          <cell r="H421">
            <v>10.932499999999999</v>
          </cell>
          <cell r="I421">
            <v>4.5272727272727273</v>
          </cell>
          <cell r="J421" t="str">
            <v>ACUEDUCTO</v>
          </cell>
        </row>
        <row r="422">
          <cell r="B422">
            <v>404</v>
          </cell>
          <cell r="C422" t="str">
            <v>Tapones de 6"-PVC</v>
          </cell>
          <cell r="D422" t="str">
            <v>UD</v>
          </cell>
          <cell r="E422">
            <v>75286.203999999983</v>
          </cell>
          <cell r="F422">
            <v>64901.899999999994</v>
          </cell>
          <cell r="G422">
            <v>194</v>
          </cell>
          <cell r="H422">
            <v>23.17925</v>
          </cell>
          <cell r="I422">
            <v>8.8181818181818183</v>
          </cell>
          <cell r="J422" t="str">
            <v>ACUEDUCTO</v>
          </cell>
        </row>
        <row r="423">
          <cell r="B423">
            <v>405</v>
          </cell>
          <cell r="C423" t="str">
            <v>Tapones sumin  cpvc 1" soldado</v>
          </cell>
          <cell r="D423" t="str">
            <v>un</v>
          </cell>
          <cell r="E423">
            <v>4214.28</v>
          </cell>
          <cell r="F423">
            <v>3633</v>
          </cell>
          <cell r="H423">
            <v>1.2975000000000001</v>
          </cell>
          <cell r="I423">
            <v>0</v>
          </cell>
          <cell r="J423" t="str">
            <v>VIVIENDA</v>
          </cell>
        </row>
        <row r="424">
          <cell r="B424">
            <v>406</v>
          </cell>
          <cell r="C424" t="str">
            <v>Tapones sumin  cpvc 1/2" soldado</v>
          </cell>
          <cell r="D424" t="str">
            <v>un</v>
          </cell>
          <cell r="E424">
            <v>1227.28</v>
          </cell>
          <cell r="F424">
            <v>1058</v>
          </cell>
          <cell r="H424">
            <v>0.37785714285714284</v>
          </cell>
          <cell r="I424">
            <v>0</v>
          </cell>
          <cell r="J424" t="str">
            <v>VIVIENDA</v>
          </cell>
        </row>
        <row r="425">
          <cell r="B425">
            <v>407</v>
          </cell>
          <cell r="C425" t="str">
            <v>Tapones sumin  cpvc 3/4" soldado</v>
          </cell>
          <cell r="D425" t="str">
            <v>un</v>
          </cell>
          <cell r="E425">
            <v>1227.28</v>
          </cell>
          <cell r="F425">
            <v>1058</v>
          </cell>
          <cell r="H425">
            <v>0.37785714285714284</v>
          </cell>
          <cell r="I425">
            <v>0</v>
          </cell>
          <cell r="J425" t="str">
            <v>VIVIENDA</v>
          </cell>
        </row>
        <row r="426">
          <cell r="B426">
            <v>408</v>
          </cell>
          <cell r="C426" t="str">
            <v>Tapones sumin  pvc 1-1/2" soldado</v>
          </cell>
          <cell r="D426" t="str">
            <v>un</v>
          </cell>
          <cell r="E426">
            <v>2850.12</v>
          </cell>
          <cell r="F426">
            <v>2457</v>
          </cell>
          <cell r="H426">
            <v>0.87749999999999995</v>
          </cell>
          <cell r="I426">
            <v>0</v>
          </cell>
          <cell r="J426" t="str">
            <v>VIVIENDA</v>
          </cell>
        </row>
        <row r="427">
          <cell r="B427">
            <v>409</v>
          </cell>
          <cell r="C427" t="str">
            <v>Tapones sumin  pvc 1-1/4" soldado</v>
          </cell>
          <cell r="D427" t="str">
            <v>un</v>
          </cell>
          <cell r="E427">
            <v>2187.7599999999998</v>
          </cell>
          <cell r="F427">
            <v>1886</v>
          </cell>
          <cell r="H427">
            <v>0.6735714285714286</v>
          </cell>
          <cell r="I427">
            <v>0</v>
          </cell>
          <cell r="J427" t="str">
            <v>VIVIENDA</v>
          </cell>
        </row>
        <row r="428">
          <cell r="B428">
            <v>410</v>
          </cell>
          <cell r="C428" t="str">
            <v>Tapones sumin  pvc 1" soldado</v>
          </cell>
          <cell r="D428" t="str">
            <v>un</v>
          </cell>
          <cell r="E428">
            <v>908.28</v>
          </cell>
          <cell r="F428">
            <v>783</v>
          </cell>
          <cell r="H428">
            <v>0.27964285714285714</v>
          </cell>
          <cell r="I428">
            <v>0</v>
          </cell>
          <cell r="J428" t="str">
            <v>VIVIENDA</v>
          </cell>
        </row>
        <row r="429">
          <cell r="B429">
            <v>411</v>
          </cell>
          <cell r="C429" t="str">
            <v>Tapones sumin  pvc 1/2" soldado</v>
          </cell>
          <cell r="D429" t="str">
            <v>un</v>
          </cell>
          <cell r="E429">
            <v>265.64</v>
          </cell>
          <cell r="F429">
            <v>229</v>
          </cell>
          <cell r="H429">
            <v>8.1785714285714281E-2</v>
          </cell>
          <cell r="I429">
            <v>0</v>
          </cell>
          <cell r="J429" t="str">
            <v>VIVIENDA</v>
          </cell>
        </row>
        <row r="430">
          <cell r="B430">
            <v>412</v>
          </cell>
          <cell r="C430" t="str">
            <v>Tapones sumin  pvc 3/4" soldado</v>
          </cell>
          <cell r="D430" t="str">
            <v>un</v>
          </cell>
          <cell r="E430">
            <v>540.55999999999995</v>
          </cell>
          <cell r="F430">
            <v>466</v>
          </cell>
          <cell r="H430">
            <v>0.16642857142857143</v>
          </cell>
          <cell r="I430">
            <v>0</v>
          </cell>
          <cell r="J430" t="str">
            <v>VIVIENDA</v>
          </cell>
        </row>
        <row r="431">
          <cell r="B431">
            <v>413</v>
          </cell>
          <cell r="C431" t="str">
            <v>Tee acero galvanizado 1/2"</v>
          </cell>
          <cell r="D431" t="str">
            <v>un</v>
          </cell>
          <cell r="E431">
            <v>1111.28</v>
          </cell>
          <cell r="F431">
            <v>958</v>
          </cell>
          <cell r="G431">
            <v>4.25</v>
          </cell>
          <cell r="H431">
            <v>0.34214285714285714</v>
          </cell>
          <cell r="I431">
            <v>0.19318181818181818</v>
          </cell>
          <cell r="J431" t="str">
            <v>VIVIENDA</v>
          </cell>
        </row>
        <row r="432">
          <cell r="B432">
            <v>414</v>
          </cell>
          <cell r="C432" t="str">
            <v>Tees 10"-6"-H</v>
          </cell>
          <cell r="D432" t="str">
            <v>UD</v>
          </cell>
          <cell r="E432">
            <v>831720</v>
          </cell>
          <cell r="F432">
            <v>717000</v>
          </cell>
          <cell r="G432">
            <v>1136</v>
          </cell>
          <cell r="H432">
            <v>256.07142857142856</v>
          </cell>
          <cell r="I432">
            <v>51.636363636363633</v>
          </cell>
          <cell r="J432" t="str">
            <v>ACUEDUCTO</v>
          </cell>
        </row>
        <row r="433">
          <cell r="B433">
            <v>415</v>
          </cell>
          <cell r="C433" t="str">
            <v>Tees 12"-6"-H</v>
          </cell>
          <cell r="D433" t="str">
            <v>UD</v>
          </cell>
          <cell r="E433">
            <v>1280640</v>
          </cell>
          <cell r="F433">
            <v>1104000</v>
          </cell>
          <cell r="G433">
            <v>1350</v>
          </cell>
          <cell r="H433">
            <v>394.28571428571428</v>
          </cell>
          <cell r="I433">
            <v>61.363636363636367</v>
          </cell>
          <cell r="J433" t="str">
            <v>ACUEDUCTO</v>
          </cell>
        </row>
        <row r="434">
          <cell r="B434">
            <v>416</v>
          </cell>
          <cell r="C434" t="str">
            <v>Tees 3"-2"-H</v>
          </cell>
          <cell r="D434" t="str">
            <v>UD</v>
          </cell>
          <cell r="E434">
            <v>70760</v>
          </cell>
          <cell r="F434">
            <v>61000</v>
          </cell>
          <cell r="G434">
            <v>408</v>
          </cell>
          <cell r="H434">
            <v>21.785714285714285</v>
          </cell>
          <cell r="I434">
            <v>18.545454545454547</v>
          </cell>
          <cell r="J434" t="str">
            <v>ACUEDUCTO</v>
          </cell>
        </row>
        <row r="435">
          <cell r="B435">
            <v>417</v>
          </cell>
          <cell r="C435" t="str">
            <v>Tees 3"-H</v>
          </cell>
          <cell r="D435" t="str">
            <v>UD</v>
          </cell>
          <cell r="E435">
            <v>78880</v>
          </cell>
          <cell r="F435">
            <v>68000</v>
          </cell>
          <cell r="G435">
            <v>384</v>
          </cell>
          <cell r="H435">
            <v>24.285714285714285</v>
          </cell>
          <cell r="I435">
            <v>17.454545454545453</v>
          </cell>
          <cell r="J435" t="str">
            <v>ACUEDUCTO</v>
          </cell>
        </row>
        <row r="436">
          <cell r="B436">
            <v>418</v>
          </cell>
          <cell r="C436" t="str">
            <v>Tees 4"-2"-H</v>
          </cell>
          <cell r="D436" t="str">
            <v>UD</v>
          </cell>
          <cell r="E436">
            <v>87000</v>
          </cell>
          <cell r="F436">
            <v>75000</v>
          </cell>
          <cell r="G436">
            <v>360</v>
          </cell>
          <cell r="H436">
            <v>26.785714285714285</v>
          </cell>
          <cell r="I436">
            <v>16.363636363636363</v>
          </cell>
          <cell r="J436" t="str">
            <v>ACUEDUCTO</v>
          </cell>
        </row>
        <row r="437">
          <cell r="B437">
            <v>419</v>
          </cell>
          <cell r="C437" t="str">
            <v>Tees 4" H</v>
          </cell>
          <cell r="D437" t="str">
            <v>UD</v>
          </cell>
          <cell r="E437">
            <v>119479.99999999999</v>
          </cell>
          <cell r="F437">
            <v>103000</v>
          </cell>
          <cell r="G437">
            <v>314.39999999999998</v>
          </cell>
          <cell r="H437">
            <v>36.785714285714285</v>
          </cell>
          <cell r="I437">
            <v>14.290909090909089</v>
          </cell>
          <cell r="J437" t="str">
            <v>ACUEDUCTO</v>
          </cell>
        </row>
        <row r="438">
          <cell r="B438">
            <v>420</v>
          </cell>
          <cell r="C438" t="str">
            <v>Tees 6"-2"-H</v>
          </cell>
          <cell r="D438" t="str">
            <v>UD</v>
          </cell>
          <cell r="E438">
            <v>157760</v>
          </cell>
          <cell r="F438">
            <v>136000</v>
          </cell>
          <cell r="G438">
            <v>1065.5999999999999</v>
          </cell>
          <cell r="H438">
            <v>48.571428571428569</v>
          </cell>
          <cell r="I438">
            <v>48.43636363636363</v>
          </cell>
          <cell r="J438" t="str">
            <v>ACUEDUCTO</v>
          </cell>
        </row>
        <row r="439">
          <cell r="B439">
            <v>421</v>
          </cell>
          <cell r="C439" t="str">
            <v>Tees 6"-3"-H</v>
          </cell>
          <cell r="D439" t="str">
            <v>UD</v>
          </cell>
          <cell r="E439">
            <v>185600</v>
          </cell>
          <cell r="F439">
            <v>160000</v>
          </cell>
          <cell r="G439">
            <v>1104</v>
          </cell>
          <cell r="H439">
            <v>57.142857142857146</v>
          </cell>
          <cell r="I439">
            <v>50.18181818181818</v>
          </cell>
          <cell r="J439" t="str">
            <v>ACUEDUCTO</v>
          </cell>
        </row>
        <row r="440">
          <cell r="B440">
            <v>422</v>
          </cell>
          <cell r="C440" t="str">
            <v>Tees 6"-4"-H</v>
          </cell>
          <cell r="D440" t="str">
            <v>UD</v>
          </cell>
          <cell r="E440">
            <v>227359.99999999997</v>
          </cell>
          <cell r="F440">
            <v>196000</v>
          </cell>
          <cell r="G440">
            <v>1200</v>
          </cell>
          <cell r="H440">
            <v>70</v>
          </cell>
          <cell r="I440">
            <v>54.545454545454547</v>
          </cell>
          <cell r="J440" t="str">
            <v>ACUEDUCTO</v>
          </cell>
        </row>
        <row r="441">
          <cell r="B441">
            <v>423</v>
          </cell>
          <cell r="C441" t="str">
            <v>Tees 6"-H</v>
          </cell>
          <cell r="D441" t="str">
            <v>UD</v>
          </cell>
          <cell r="E441">
            <v>258679.99999999997</v>
          </cell>
          <cell r="F441">
            <v>223000</v>
          </cell>
          <cell r="G441">
            <v>1140</v>
          </cell>
          <cell r="H441">
            <v>79.642857142857139</v>
          </cell>
          <cell r="I441">
            <v>51.81818181818182</v>
          </cell>
          <cell r="J441" t="str">
            <v>ACUEDUCTO</v>
          </cell>
        </row>
        <row r="442">
          <cell r="B442">
            <v>424</v>
          </cell>
          <cell r="C442" t="str">
            <v>Tees 8"-4"-H</v>
          </cell>
          <cell r="D442" t="str">
            <v>UD</v>
          </cell>
          <cell r="E442">
            <v>523159.99999999994</v>
          </cell>
          <cell r="F442">
            <v>451000</v>
          </cell>
          <cell r="G442">
            <v>1290</v>
          </cell>
          <cell r="H442">
            <v>161.07142857142858</v>
          </cell>
          <cell r="I442">
            <v>58.636363636363633</v>
          </cell>
          <cell r="J442" t="str">
            <v>ACUEDUCTO</v>
          </cell>
        </row>
        <row r="443">
          <cell r="B443">
            <v>425</v>
          </cell>
          <cell r="C443" t="str">
            <v>Tees 8"-6"-H</v>
          </cell>
          <cell r="D443" t="str">
            <v>UD</v>
          </cell>
          <cell r="E443">
            <v>602040</v>
          </cell>
          <cell r="F443">
            <v>519000</v>
          </cell>
          <cell r="G443">
            <v>1488</v>
          </cell>
          <cell r="H443">
            <v>185.35714285714286</v>
          </cell>
          <cell r="I443">
            <v>67.63636363636364</v>
          </cell>
          <cell r="J443" t="str">
            <v>ACUEDUCTO</v>
          </cell>
        </row>
        <row r="444">
          <cell r="B444">
            <v>426</v>
          </cell>
          <cell r="C444" t="str">
            <v>Tees de cpvc de 1"</v>
          </cell>
          <cell r="D444" t="str">
            <v>un</v>
          </cell>
          <cell r="E444">
            <v>15840.96</v>
          </cell>
          <cell r="F444">
            <v>13656</v>
          </cell>
          <cell r="H444">
            <v>4.8771428571428572</v>
          </cell>
          <cell r="I444">
            <v>0</v>
          </cell>
          <cell r="J444" t="str">
            <v>VIVIENDA</v>
          </cell>
        </row>
        <row r="445">
          <cell r="B445">
            <v>427</v>
          </cell>
          <cell r="C445" t="str">
            <v>Tees de cpvc de 1/2"</v>
          </cell>
          <cell r="D445" t="str">
            <v>un</v>
          </cell>
          <cell r="E445">
            <v>1713.32</v>
          </cell>
          <cell r="F445">
            <v>1477</v>
          </cell>
          <cell r="H445">
            <v>0.52749999999999997</v>
          </cell>
          <cell r="I445">
            <v>0</v>
          </cell>
          <cell r="J445" t="str">
            <v>VIVIENDA</v>
          </cell>
        </row>
        <row r="446">
          <cell r="B446">
            <v>428</v>
          </cell>
          <cell r="C446" t="str">
            <v>Tees de cpvc de 3/4"</v>
          </cell>
          <cell r="D446" t="str">
            <v>un</v>
          </cell>
          <cell r="E446">
            <v>2709.7599999999998</v>
          </cell>
          <cell r="F446">
            <v>2336</v>
          </cell>
          <cell r="H446">
            <v>0.8342857142857143</v>
          </cell>
          <cell r="I446">
            <v>0</v>
          </cell>
          <cell r="J446" t="str">
            <v>VIVIENDA</v>
          </cell>
        </row>
        <row r="447">
          <cell r="B447">
            <v>429</v>
          </cell>
          <cell r="C447" t="str">
            <v>Tees de pvc de 1-1/2"</v>
          </cell>
          <cell r="D447" t="str">
            <v>un</v>
          </cell>
          <cell r="E447">
            <v>7007.5599999999995</v>
          </cell>
          <cell r="F447">
            <v>6041</v>
          </cell>
          <cell r="H447">
            <v>2.1575000000000002</v>
          </cell>
          <cell r="I447">
            <v>0</v>
          </cell>
          <cell r="J447" t="str">
            <v>VIVIENDA</v>
          </cell>
        </row>
        <row r="448">
          <cell r="B448">
            <v>430</v>
          </cell>
          <cell r="C448" t="str">
            <v>Tees de pvc de 1-1/4"</v>
          </cell>
          <cell r="D448" t="str">
            <v>un</v>
          </cell>
          <cell r="E448">
            <v>5337.16</v>
          </cell>
          <cell r="F448">
            <v>4601</v>
          </cell>
          <cell r="H448">
            <v>1.6432142857142857</v>
          </cell>
          <cell r="I448">
            <v>0</v>
          </cell>
          <cell r="J448" t="str">
            <v>VIVIENDA</v>
          </cell>
        </row>
        <row r="449">
          <cell r="B449">
            <v>431</v>
          </cell>
          <cell r="C449" t="str">
            <v>Tees de pvc de 1"</v>
          </cell>
          <cell r="D449" t="str">
            <v>un</v>
          </cell>
          <cell r="E449">
            <v>2067.12</v>
          </cell>
          <cell r="F449">
            <v>1782</v>
          </cell>
          <cell r="H449">
            <v>0.63642857142857145</v>
          </cell>
          <cell r="I449">
            <v>0</v>
          </cell>
          <cell r="J449" t="str">
            <v>VIVIENDA</v>
          </cell>
        </row>
        <row r="450">
          <cell r="B450">
            <v>432</v>
          </cell>
          <cell r="C450" t="str">
            <v>Tees de pvc de 1/2"</v>
          </cell>
          <cell r="D450" t="str">
            <v>un</v>
          </cell>
          <cell r="E450">
            <v>526.64</v>
          </cell>
          <cell r="F450">
            <v>454</v>
          </cell>
          <cell r="H450">
            <v>0.16214285714285714</v>
          </cell>
          <cell r="I450">
            <v>0</v>
          </cell>
          <cell r="J450" t="str">
            <v>VIVIENDA</v>
          </cell>
        </row>
        <row r="451">
          <cell r="B451">
            <v>433</v>
          </cell>
          <cell r="C451" t="str">
            <v>Tees de pvc de 3/4"</v>
          </cell>
          <cell r="D451" t="str">
            <v>un</v>
          </cell>
          <cell r="E451">
            <v>1056.76</v>
          </cell>
          <cell r="F451">
            <v>911</v>
          </cell>
          <cell r="H451">
            <v>0.32535714285714284</v>
          </cell>
          <cell r="I451">
            <v>0</v>
          </cell>
          <cell r="J451" t="str">
            <v>VIVIENDA</v>
          </cell>
        </row>
        <row r="452">
          <cell r="B452">
            <v>434</v>
          </cell>
          <cell r="C452" t="str">
            <v>Tees reducidas de pvc de 1" * 1/2"</v>
          </cell>
          <cell r="D452" t="str">
            <v>un</v>
          </cell>
          <cell r="E452">
            <v>2874.48</v>
          </cell>
          <cell r="F452">
            <v>2478</v>
          </cell>
          <cell r="H452">
            <v>0.88500000000000001</v>
          </cell>
          <cell r="I452">
            <v>0</v>
          </cell>
          <cell r="J452" t="str">
            <v>VIVIENDA</v>
          </cell>
        </row>
        <row r="453">
          <cell r="B453">
            <v>435</v>
          </cell>
          <cell r="C453" t="str">
            <v>Tees reducidas de pvc de 1" * 3/4"</v>
          </cell>
          <cell r="D453" t="str">
            <v>un</v>
          </cell>
          <cell r="E453">
            <v>2874.48</v>
          </cell>
          <cell r="F453">
            <v>2478</v>
          </cell>
          <cell r="H453">
            <v>0.88500000000000001</v>
          </cell>
          <cell r="I453">
            <v>0</v>
          </cell>
          <cell r="J453" t="str">
            <v>VIVIENDA</v>
          </cell>
        </row>
        <row r="454">
          <cell r="B454">
            <v>436</v>
          </cell>
          <cell r="C454" t="str">
            <v>Tees reducidas de pvc de 3/4" * 1/2"</v>
          </cell>
          <cell r="D454" t="str">
            <v>un</v>
          </cell>
          <cell r="E454">
            <v>1469.7199999999998</v>
          </cell>
          <cell r="F454">
            <v>1267</v>
          </cell>
          <cell r="H454">
            <v>0.45250000000000001</v>
          </cell>
          <cell r="I454">
            <v>0</v>
          </cell>
          <cell r="J454" t="str">
            <v>VIVIENDA</v>
          </cell>
        </row>
        <row r="455">
          <cell r="B455">
            <v>437</v>
          </cell>
          <cell r="C455" t="str">
            <v>Term. Premol. uso exterior 4/0</v>
          </cell>
          <cell r="D455" t="str">
            <v>un</v>
          </cell>
          <cell r="E455">
            <v>624955.79999999993</v>
          </cell>
          <cell r="F455">
            <v>538755</v>
          </cell>
          <cell r="G455">
            <v>6005</v>
          </cell>
          <cell r="H455">
            <v>192.41249999999999</v>
          </cell>
          <cell r="I455">
            <v>272.95454545454544</v>
          </cell>
          <cell r="J455" t="str">
            <v>ENERGIA</v>
          </cell>
        </row>
        <row r="456">
          <cell r="B456">
            <v>438</v>
          </cell>
          <cell r="C456" t="str">
            <v>Terminal de compresión cobre  2 AWG</v>
          </cell>
          <cell r="D456" t="str">
            <v>un</v>
          </cell>
          <cell r="E456">
            <v>951.19999999999993</v>
          </cell>
          <cell r="F456">
            <v>820</v>
          </cell>
          <cell r="G456">
            <v>25.6</v>
          </cell>
          <cell r="H456">
            <v>0.29285714285714287</v>
          </cell>
          <cell r="I456">
            <v>1.1636363636363638</v>
          </cell>
          <cell r="J456" t="str">
            <v>ENERGIA</v>
          </cell>
        </row>
        <row r="457">
          <cell r="B457">
            <v>439</v>
          </cell>
          <cell r="C457" t="str">
            <v>Tierra negra</v>
          </cell>
          <cell r="D457" t="str">
            <v>M3</v>
          </cell>
          <cell r="E457">
            <v>17500</v>
          </cell>
          <cell r="F457">
            <v>15086.206896551725</v>
          </cell>
          <cell r="G457">
            <v>110</v>
          </cell>
          <cell r="H457">
            <v>5.3879310344827589</v>
          </cell>
          <cell r="I457">
            <v>5</v>
          </cell>
          <cell r="J457" t="str">
            <v>VIAS</v>
          </cell>
        </row>
        <row r="458">
          <cell r="B458">
            <v>440</v>
          </cell>
          <cell r="C458" t="str">
            <v>Toallero</v>
          </cell>
          <cell r="D458" t="str">
            <v>un</v>
          </cell>
          <cell r="E458">
            <v>10324</v>
          </cell>
          <cell r="F458">
            <v>8900</v>
          </cell>
          <cell r="G458">
            <v>90</v>
          </cell>
          <cell r="H458">
            <v>3.1785714285714284</v>
          </cell>
          <cell r="I458">
            <v>4.0909090909090908</v>
          </cell>
          <cell r="J458" t="str">
            <v>VIVIENDA</v>
          </cell>
        </row>
        <row r="459">
          <cell r="B459">
            <v>441</v>
          </cell>
          <cell r="C459" t="str">
            <v>Toma + interruptor</v>
          </cell>
          <cell r="D459" t="str">
            <v>un</v>
          </cell>
          <cell r="E459">
            <v>4350</v>
          </cell>
          <cell r="F459">
            <v>3750</v>
          </cell>
          <cell r="G459">
            <v>28.8</v>
          </cell>
          <cell r="H459">
            <v>1.3392857142857142</v>
          </cell>
          <cell r="I459">
            <v>1.3090909090909091</v>
          </cell>
          <cell r="J459" t="str">
            <v>ENERGIA</v>
          </cell>
        </row>
        <row r="460">
          <cell r="B460">
            <v>442</v>
          </cell>
          <cell r="C460" t="str">
            <v>Tomas dobles con polo a tierra</v>
          </cell>
          <cell r="D460" t="str">
            <v>un</v>
          </cell>
          <cell r="E460">
            <v>5776.7999999999993</v>
          </cell>
          <cell r="F460">
            <v>4980</v>
          </cell>
          <cell r="G460">
            <v>40.56</v>
          </cell>
          <cell r="H460">
            <v>1.7785714285714285</v>
          </cell>
          <cell r="I460">
            <v>1.8436363636363637</v>
          </cell>
          <cell r="J460" t="str">
            <v>ENERGIA</v>
          </cell>
        </row>
        <row r="461">
          <cell r="B461">
            <v>443</v>
          </cell>
          <cell r="C461" t="str">
            <v>Tomas telefónicas</v>
          </cell>
          <cell r="D461" t="str">
            <v>un</v>
          </cell>
          <cell r="E461">
            <v>4419.5999999999995</v>
          </cell>
          <cell r="F461">
            <v>3810</v>
          </cell>
          <cell r="G461">
            <v>29</v>
          </cell>
          <cell r="H461">
            <v>1.3607142857142858</v>
          </cell>
          <cell r="I461">
            <v>1.3181818181818181</v>
          </cell>
          <cell r="J461" t="str">
            <v>ENERGIA</v>
          </cell>
        </row>
        <row r="462">
          <cell r="B462">
            <v>444</v>
          </cell>
          <cell r="C462" t="str">
            <v>Tomas Televisión</v>
          </cell>
          <cell r="D462" t="str">
            <v>un</v>
          </cell>
          <cell r="E462">
            <v>4350</v>
          </cell>
          <cell r="F462">
            <v>3750</v>
          </cell>
          <cell r="G462">
            <v>28.8</v>
          </cell>
          <cell r="H462">
            <v>1.3392857142857142</v>
          </cell>
          <cell r="I462">
            <v>1.3090909090909091</v>
          </cell>
          <cell r="J462" t="str">
            <v>ENERGIA</v>
          </cell>
        </row>
        <row r="463">
          <cell r="B463">
            <v>445</v>
          </cell>
          <cell r="C463" t="str">
            <v>Tornillo de 1/2 por 10"</v>
          </cell>
          <cell r="D463" t="str">
            <v>un</v>
          </cell>
          <cell r="E463">
            <v>1971.9999999999998</v>
          </cell>
          <cell r="F463">
            <v>1700</v>
          </cell>
          <cell r="G463">
            <v>17</v>
          </cell>
          <cell r="H463">
            <v>0.6071428571428571</v>
          </cell>
          <cell r="I463">
            <v>0.77272727272727271</v>
          </cell>
          <cell r="J463" t="str">
            <v>ENERGIA</v>
          </cell>
        </row>
        <row r="464">
          <cell r="B464">
            <v>446</v>
          </cell>
          <cell r="C464" t="str">
            <v>Tornillo de 3/4 por 10"</v>
          </cell>
          <cell r="D464" t="str">
            <v>un</v>
          </cell>
          <cell r="E464">
            <v>4059.9999999999995</v>
          </cell>
          <cell r="F464">
            <v>3500</v>
          </cell>
          <cell r="G464">
            <v>31</v>
          </cell>
          <cell r="H464">
            <v>1.25</v>
          </cell>
          <cell r="I464">
            <v>1.4090909090909092</v>
          </cell>
          <cell r="J464" t="str">
            <v>ENERGIA</v>
          </cell>
        </row>
        <row r="465">
          <cell r="B465">
            <v>447</v>
          </cell>
          <cell r="C465" t="str">
            <v>Tornillo de 3/8 por 2"</v>
          </cell>
          <cell r="D465" t="str">
            <v>un</v>
          </cell>
          <cell r="E465">
            <v>1739.9999999999998</v>
          </cell>
          <cell r="F465">
            <v>1500</v>
          </cell>
          <cell r="G465">
            <v>15</v>
          </cell>
          <cell r="H465">
            <v>0.5357142857142857</v>
          </cell>
          <cell r="I465">
            <v>0.68181818181818177</v>
          </cell>
          <cell r="J465" t="str">
            <v>ENERGIA</v>
          </cell>
        </row>
        <row r="466">
          <cell r="B466">
            <v>448</v>
          </cell>
          <cell r="C466" t="str">
            <v>Tornillo de 5/8 por 10"</v>
          </cell>
          <cell r="D466" t="str">
            <v>un</v>
          </cell>
          <cell r="E466">
            <v>2900</v>
          </cell>
          <cell r="F466">
            <v>2500</v>
          </cell>
          <cell r="G466">
            <v>21</v>
          </cell>
          <cell r="H466">
            <v>0.8928571428571429</v>
          </cell>
          <cell r="I466">
            <v>0.95454545454545459</v>
          </cell>
          <cell r="J466" t="str">
            <v>ENERGIA</v>
          </cell>
        </row>
        <row r="467">
          <cell r="B467">
            <v>449</v>
          </cell>
          <cell r="C467" t="str">
            <v>Tornillo de 5/8 por 12"</v>
          </cell>
          <cell r="D467" t="str">
            <v>un</v>
          </cell>
          <cell r="E467">
            <v>3016</v>
          </cell>
          <cell r="F467">
            <v>2600</v>
          </cell>
          <cell r="G467">
            <v>23</v>
          </cell>
          <cell r="H467">
            <v>0.9285714285714286</v>
          </cell>
          <cell r="I467">
            <v>1.0454545454545454</v>
          </cell>
          <cell r="J467" t="str">
            <v>ENERGIA</v>
          </cell>
        </row>
        <row r="468">
          <cell r="B468">
            <v>450</v>
          </cell>
          <cell r="C468" t="str">
            <v>Tornillo de 5/8 por 14"</v>
          </cell>
          <cell r="D468" t="str">
            <v>un</v>
          </cell>
          <cell r="E468">
            <v>3132</v>
          </cell>
          <cell r="F468">
            <v>2700</v>
          </cell>
          <cell r="G468">
            <v>25</v>
          </cell>
          <cell r="H468">
            <v>0.9642857142857143</v>
          </cell>
          <cell r="I468">
            <v>1.1363636363636365</v>
          </cell>
          <cell r="J468" t="str">
            <v>ENERGIA</v>
          </cell>
        </row>
        <row r="469">
          <cell r="B469">
            <v>451</v>
          </cell>
          <cell r="C469" t="str">
            <v>Tornillo de 5/8 por 16"</v>
          </cell>
          <cell r="D469" t="str">
            <v>un</v>
          </cell>
          <cell r="E469">
            <v>3711.9999999999995</v>
          </cell>
          <cell r="F469">
            <v>3200</v>
          </cell>
          <cell r="G469">
            <v>30</v>
          </cell>
          <cell r="H469">
            <v>1.1428571428571428</v>
          </cell>
          <cell r="I469">
            <v>1.3636363636363635</v>
          </cell>
          <cell r="J469" t="str">
            <v>ENERGIA</v>
          </cell>
        </row>
        <row r="470">
          <cell r="B470">
            <v>452</v>
          </cell>
          <cell r="C470" t="str">
            <v>Tornillo de 5/8 por 8"</v>
          </cell>
          <cell r="D470" t="str">
            <v>un</v>
          </cell>
          <cell r="E470">
            <v>2552</v>
          </cell>
          <cell r="F470">
            <v>2200</v>
          </cell>
          <cell r="G470">
            <v>19</v>
          </cell>
          <cell r="H470">
            <v>0.7857142857142857</v>
          </cell>
          <cell r="I470">
            <v>0.86363636363636365</v>
          </cell>
          <cell r="J470" t="str">
            <v>ENERGIA</v>
          </cell>
        </row>
        <row r="471">
          <cell r="B471">
            <v>453</v>
          </cell>
          <cell r="C471" t="str">
            <v>Tornillo para lámina</v>
          </cell>
          <cell r="D471" t="str">
            <v>un</v>
          </cell>
          <cell r="E471">
            <v>115.99999999999999</v>
          </cell>
          <cell r="F471">
            <v>100</v>
          </cell>
          <cell r="G471">
            <v>5</v>
          </cell>
          <cell r="H471">
            <v>3.5714285714285712E-2</v>
          </cell>
          <cell r="I471">
            <v>0.22727272727272727</v>
          </cell>
          <cell r="J471" t="str">
            <v>ENERGIA</v>
          </cell>
        </row>
        <row r="472">
          <cell r="B472">
            <v>454</v>
          </cell>
          <cell r="C472" t="str">
            <v>Transf. 7,2/12,5Kv- 120/240 V  50KVA</v>
          </cell>
          <cell r="D472" t="str">
            <v>un</v>
          </cell>
          <cell r="E472">
            <v>6001840</v>
          </cell>
          <cell r="F472">
            <v>5174000</v>
          </cell>
          <cell r="G472">
            <v>16500</v>
          </cell>
          <cell r="H472">
            <v>1847.8571428571429</v>
          </cell>
          <cell r="I472">
            <v>750</v>
          </cell>
          <cell r="J472" t="str">
            <v>ENERGIA</v>
          </cell>
        </row>
        <row r="473">
          <cell r="B473">
            <v>455</v>
          </cell>
          <cell r="C473" t="str">
            <v>Transf. 7,2/12,5Kv- 120/240 V  75KVA</v>
          </cell>
          <cell r="D473" t="str">
            <v>un</v>
          </cell>
          <cell r="E473">
            <v>7457639.9999999991</v>
          </cell>
          <cell r="F473">
            <v>6429000</v>
          </cell>
          <cell r="G473">
            <v>22500</v>
          </cell>
          <cell r="H473">
            <v>2296.0714285714284</v>
          </cell>
          <cell r="I473">
            <v>1022.7272727272727</v>
          </cell>
          <cell r="J473" t="str">
            <v>ENERGIA</v>
          </cell>
        </row>
        <row r="474">
          <cell r="B474">
            <v>456</v>
          </cell>
          <cell r="C474" t="str">
            <v>Transformador  trfásico 112,5 KVA</v>
          </cell>
          <cell r="D474" t="str">
            <v>un</v>
          </cell>
          <cell r="E474">
            <v>9691800</v>
          </cell>
          <cell r="F474">
            <v>8355000</v>
          </cell>
          <cell r="H474">
            <v>2983.9285714285716</v>
          </cell>
          <cell r="I474">
            <v>0</v>
          </cell>
          <cell r="J474" t="str">
            <v>ENERGIA</v>
          </cell>
        </row>
        <row r="475">
          <cell r="B475">
            <v>457</v>
          </cell>
          <cell r="C475" t="str">
            <v>Transporte hormigón dentro del proyecto</v>
          </cell>
          <cell r="D475" t="str">
            <v>M3</v>
          </cell>
          <cell r="E475">
            <v>0</v>
          </cell>
          <cell r="G475">
            <v>100</v>
          </cell>
          <cell r="H475">
            <v>0</v>
          </cell>
          <cell r="I475">
            <v>4.5454545454545459</v>
          </cell>
          <cell r="J475" t="str">
            <v>PLUVIAL</v>
          </cell>
        </row>
        <row r="476">
          <cell r="B476">
            <v>458</v>
          </cell>
          <cell r="C476" t="str">
            <v>Tubería de 18", H.S-Hoyo de Lima Ind.</v>
          </cell>
          <cell r="D476" t="str">
            <v>ML</v>
          </cell>
          <cell r="E476">
            <v>0</v>
          </cell>
          <cell r="G476">
            <v>341</v>
          </cell>
          <cell r="H476">
            <v>0</v>
          </cell>
          <cell r="I476">
            <v>15.5</v>
          </cell>
          <cell r="J476" t="str">
            <v>SANITARIO</v>
          </cell>
        </row>
        <row r="477">
          <cell r="B477">
            <v>459</v>
          </cell>
          <cell r="C477" t="str">
            <v>Tubería de 24" Clase III - Hoyo de Lima Ind.</v>
          </cell>
          <cell r="D477" t="str">
            <v>ML</v>
          </cell>
          <cell r="E477">
            <v>0</v>
          </cell>
          <cell r="G477">
            <v>823</v>
          </cell>
          <cell r="H477">
            <v>0</v>
          </cell>
          <cell r="I477">
            <v>37.409090909090907</v>
          </cell>
          <cell r="J477" t="str">
            <v>SANITARIO</v>
          </cell>
        </row>
        <row r="478">
          <cell r="B478">
            <v>460</v>
          </cell>
          <cell r="C478" t="str">
            <v>Tuberia de acero galvanizado SCH 40 1/2"</v>
          </cell>
          <cell r="D478" t="str">
            <v>mt</v>
          </cell>
          <cell r="E478">
            <v>5058.7599999999993</v>
          </cell>
          <cell r="F478">
            <v>4361</v>
          </cell>
          <cell r="G478">
            <v>30.68</v>
          </cell>
          <cell r="H478">
            <v>1.5575000000000001</v>
          </cell>
          <cell r="I478">
            <v>1.3945454545454545</v>
          </cell>
          <cell r="J478" t="str">
            <v>VIVIENDA</v>
          </cell>
        </row>
        <row r="479">
          <cell r="B479">
            <v>461</v>
          </cell>
          <cell r="C479" t="str">
            <v xml:space="preserve">Tuberia de cpvc sumin 1"  RDE 11 </v>
          </cell>
          <cell r="D479" t="str">
            <v xml:space="preserve">mt </v>
          </cell>
          <cell r="E479">
            <v>17333.879999999997</v>
          </cell>
          <cell r="F479">
            <v>14943</v>
          </cell>
          <cell r="H479">
            <v>5.336785714285714</v>
          </cell>
          <cell r="I479">
            <v>0</v>
          </cell>
          <cell r="J479" t="str">
            <v>VIVIENDA</v>
          </cell>
        </row>
        <row r="480">
          <cell r="B480">
            <v>462</v>
          </cell>
          <cell r="C480" t="str">
            <v xml:space="preserve">Tuberia de cpvc sumin 1/2"  RDE 11 </v>
          </cell>
          <cell r="D480" t="str">
            <v xml:space="preserve">mt </v>
          </cell>
          <cell r="E480">
            <v>6233.8399999999992</v>
          </cell>
          <cell r="F480">
            <v>5374</v>
          </cell>
          <cell r="H480">
            <v>1.9192857142857143</v>
          </cell>
          <cell r="I480">
            <v>0</v>
          </cell>
          <cell r="J480" t="str">
            <v>VIVIENDA</v>
          </cell>
        </row>
        <row r="481">
          <cell r="B481">
            <v>463</v>
          </cell>
          <cell r="C481" t="str">
            <v xml:space="preserve">Tuberia de cpvc sumin 3/4"  RDE 11 </v>
          </cell>
          <cell r="D481" t="str">
            <v xml:space="preserve">mt </v>
          </cell>
          <cell r="E481">
            <v>10246.279999999999</v>
          </cell>
          <cell r="F481">
            <v>8833</v>
          </cell>
          <cell r="H481">
            <v>3.1546428571428571</v>
          </cell>
          <cell r="I481">
            <v>0</v>
          </cell>
          <cell r="J481" t="str">
            <v>VIVIENDA</v>
          </cell>
        </row>
        <row r="482">
          <cell r="B482">
            <v>464</v>
          </cell>
          <cell r="C482" t="str">
            <v>Tuberia de pvc sumin 1 1/2" RDE 21</v>
          </cell>
          <cell r="D482" t="str">
            <v>mt</v>
          </cell>
          <cell r="E482">
            <v>8306.76</v>
          </cell>
          <cell r="F482">
            <v>7161</v>
          </cell>
          <cell r="G482">
            <v>34</v>
          </cell>
          <cell r="H482">
            <v>2.5575000000000001</v>
          </cell>
          <cell r="I482">
            <v>1.5454545454545454</v>
          </cell>
          <cell r="J482" t="str">
            <v>VIVIENDA</v>
          </cell>
        </row>
        <row r="483">
          <cell r="B483">
            <v>465</v>
          </cell>
          <cell r="C483" t="str">
            <v>Tuberia de pvc sumin 1 1/4" RDE 21</v>
          </cell>
          <cell r="D483" t="str">
            <v>mt</v>
          </cell>
          <cell r="E483">
            <v>6363.7599999999993</v>
          </cell>
          <cell r="F483">
            <v>5486</v>
          </cell>
          <cell r="G483">
            <v>26</v>
          </cell>
          <cell r="H483">
            <v>1.9592857142857143</v>
          </cell>
          <cell r="I483">
            <v>1.1818181818181819</v>
          </cell>
          <cell r="J483" t="str">
            <v>VIVIENDA</v>
          </cell>
        </row>
        <row r="484">
          <cell r="B484">
            <v>466</v>
          </cell>
          <cell r="C484" t="str">
            <v>Tuberia de pvc sumin 1" RDE 13,5</v>
          </cell>
          <cell r="D484" t="str">
            <v>mt</v>
          </cell>
          <cell r="E484">
            <v>5069.2</v>
          </cell>
          <cell r="F484">
            <v>4370</v>
          </cell>
          <cell r="G484">
            <v>20.933333333333334</v>
          </cell>
          <cell r="H484">
            <v>1.5607142857142857</v>
          </cell>
          <cell r="I484">
            <v>0.95151515151515154</v>
          </cell>
          <cell r="J484" t="str">
            <v>VIVIENDA</v>
          </cell>
        </row>
        <row r="485">
          <cell r="B485">
            <v>467</v>
          </cell>
          <cell r="C485" t="str">
            <v>Tuberia de pvc sumin 1/2" RDE 13.5</v>
          </cell>
          <cell r="D485" t="str">
            <v>mt</v>
          </cell>
          <cell r="E485">
            <v>1919.8</v>
          </cell>
          <cell r="F485">
            <v>1655</v>
          </cell>
          <cell r="G485">
            <v>10.683333333333332</v>
          </cell>
          <cell r="H485">
            <v>0.59107142857142858</v>
          </cell>
          <cell r="I485">
            <v>0.48560606060606054</v>
          </cell>
          <cell r="J485" t="str">
            <v>VIVIENDA</v>
          </cell>
        </row>
        <row r="486">
          <cell r="B486">
            <v>468</v>
          </cell>
          <cell r="C486" t="str">
            <v>Tuberia de pvc sumin 3/4" RDE 21</v>
          </cell>
          <cell r="D486" t="str">
            <v>mt</v>
          </cell>
          <cell r="E486">
            <v>2422.08</v>
          </cell>
          <cell r="F486">
            <v>2088</v>
          </cell>
          <cell r="G486">
            <v>14.15</v>
          </cell>
          <cell r="H486">
            <v>0.74571428571428566</v>
          </cell>
          <cell r="I486">
            <v>0.64318181818181819</v>
          </cell>
          <cell r="J486" t="str">
            <v>VIVIENDA</v>
          </cell>
        </row>
        <row r="487">
          <cell r="B487">
            <v>469</v>
          </cell>
          <cell r="C487" t="str">
            <v>Tuberia de ventilacion pvc 1 1/2"</v>
          </cell>
          <cell r="D487" t="str">
            <v>mt</v>
          </cell>
          <cell r="E487">
            <v>3826.8399999999997</v>
          </cell>
          <cell r="F487">
            <v>3299</v>
          </cell>
          <cell r="G487">
            <v>35.6</v>
          </cell>
          <cell r="H487">
            <v>1.1782142857142857</v>
          </cell>
          <cell r="I487">
            <v>1.6181818181818182</v>
          </cell>
          <cell r="J487" t="str">
            <v>VIVIENDA</v>
          </cell>
        </row>
        <row r="488">
          <cell r="B488">
            <v>470</v>
          </cell>
          <cell r="C488" t="str">
            <v>Tuberia de ventilacion pvc 2"</v>
          </cell>
          <cell r="D488" t="str">
            <v>mt</v>
          </cell>
          <cell r="E488">
            <v>5533.2</v>
          </cell>
          <cell r="F488">
            <v>4770</v>
          </cell>
          <cell r="G488">
            <v>51.5</v>
          </cell>
          <cell r="H488">
            <v>1.7035714285714285</v>
          </cell>
          <cell r="I488">
            <v>2.3409090909090908</v>
          </cell>
          <cell r="J488" t="str">
            <v>VIVIENDA</v>
          </cell>
        </row>
        <row r="489">
          <cell r="B489">
            <v>471</v>
          </cell>
          <cell r="C489" t="str">
            <v>Tuberia de ventilacion pvc 3"</v>
          </cell>
          <cell r="D489" t="str">
            <v>mt</v>
          </cell>
          <cell r="E489">
            <v>7317.28</v>
          </cell>
          <cell r="F489">
            <v>6308</v>
          </cell>
          <cell r="G489">
            <v>68.13</v>
          </cell>
          <cell r="H489">
            <v>2.2528571428571427</v>
          </cell>
          <cell r="I489">
            <v>3.0968181818181817</v>
          </cell>
          <cell r="J489" t="str">
            <v>VIVIENDA</v>
          </cell>
        </row>
        <row r="490">
          <cell r="B490">
            <v>472</v>
          </cell>
          <cell r="C490" t="str">
            <v>Tuberia de ventilacion pvc 4"</v>
          </cell>
          <cell r="D490" t="str">
            <v>mt</v>
          </cell>
          <cell r="E490">
            <v>12617.32</v>
          </cell>
          <cell r="F490">
            <v>10877</v>
          </cell>
          <cell r="G490">
            <v>62</v>
          </cell>
          <cell r="H490">
            <v>3.8846428571428571</v>
          </cell>
          <cell r="I490">
            <v>2.8181818181818183</v>
          </cell>
          <cell r="J490" t="str">
            <v>VIVIENDA</v>
          </cell>
        </row>
        <row r="491">
          <cell r="B491">
            <v>473</v>
          </cell>
          <cell r="C491" t="str">
            <v>Tubería E.M.T. De 1-1/2"</v>
          </cell>
          <cell r="D491" t="str">
            <v>u</v>
          </cell>
          <cell r="E491">
            <v>24169.759999999998</v>
          </cell>
          <cell r="F491">
            <v>20836</v>
          </cell>
          <cell r="G491">
            <v>75</v>
          </cell>
          <cell r="J491" t="str">
            <v>ENERGIA</v>
          </cell>
        </row>
        <row r="492">
          <cell r="B492">
            <v>474</v>
          </cell>
          <cell r="C492" t="str">
            <v>Tubería H. A. 12", H. S 1 ML</v>
          </cell>
          <cell r="D492" t="str">
            <v>UD</v>
          </cell>
          <cell r="E492">
            <v>0</v>
          </cell>
          <cell r="G492">
            <v>241.92</v>
          </cell>
          <cell r="H492">
            <v>0</v>
          </cell>
          <cell r="I492">
            <v>10.996363636363636</v>
          </cell>
          <cell r="J492" t="str">
            <v>SANITARIO</v>
          </cell>
        </row>
        <row r="493">
          <cell r="B493">
            <v>475</v>
          </cell>
          <cell r="C493" t="str">
            <v>Tubería H. A. 15", H. S 1 ML</v>
          </cell>
          <cell r="D493" t="str">
            <v>UD</v>
          </cell>
          <cell r="E493">
            <v>0</v>
          </cell>
          <cell r="G493">
            <v>315.83999999999997</v>
          </cell>
          <cell r="H493">
            <v>0</v>
          </cell>
          <cell r="I493">
            <v>14.356363636363636</v>
          </cell>
          <cell r="J493" t="str">
            <v>SANITARIO</v>
          </cell>
        </row>
        <row r="494">
          <cell r="B494">
            <v>476</v>
          </cell>
          <cell r="C494" t="str">
            <v>Tubería H. A. 30" (Clase III),1 ML</v>
          </cell>
          <cell r="D494" t="str">
            <v>UD</v>
          </cell>
          <cell r="E494">
            <v>0</v>
          </cell>
          <cell r="G494">
            <v>1951.49</v>
          </cell>
          <cell r="H494">
            <v>0</v>
          </cell>
          <cell r="I494">
            <v>88.704090909090908</v>
          </cell>
          <cell r="J494" t="str">
            <v>PLUVIAL</v>
          </cell>
        </row>
        <row r="495">
          <cell r="B495">
            <v>477</v>
          </cell>
          <cell r="C495" t="str">
            <v>Tubería H. A. 30" (Clase III),1 ML</v>
          </cell>
          <cell r="D495" t="str">
            <v>UD</v>
          </cell>
          <cell r="E495">
            <v>0</v>
          </cell>
          <cell r="G495">
            <v>1951.49</v>
          </cell>
          <cell r="H495">
            <v>0</v>
          </cell>
          <cell r="I495">
            <v>88.704090909090908</v>
          </cell>
          <cell r="J495" t="str">
            <v>SANITARIO</v>
          </cell>
        </row>
        <row r="496">
          <cell r="B496">
            <v>478</v>
          </cell>
          <cell r="C496" t="str">
            <v>Tubería H. A. 36" (Clase III),1 ML</v>
          </cell>
          <cell r="D496" t="str">
            <v>UD</v>
          </cell>
          <cell r="E496">
            <v>0</v>
          </cell>
          <cell r="G496">
            <v>2365.44</v>
          </cell>
          <cell r="H496">
            <v>0</v>
          </cell>
          <cell r="I496">
            <v>107.52</v>
          </cell>
          <cell r="J496" t="str">
            <v>PLUVIAL</v>
          </cell>
        </row>
        <row r="497">
          <cell r="B497">
            <v>479</v>
          </cell>
          <cell r="C497" t="str">
            <v>Tubería H. A. 42" (Clase III),1 ML</v>
          </cell>
          <cell r="D497" t="str">
            <v>UD</v>
          </cell>
          <cell r="E497">
            <v>0</v>
          </cell>
          <cell r="G497">
            <v>2882.88</v>
          </cell>
          <cell r="H497">
            <v>0</v>
          </cell>
          <cell r="I497">
            <v>131.04</v>
          </cell>
          <cell r="J497" t="str">
            <v>PLUVIAL</v>
          </cell>
        </row>
        <row r="498">
          <cell r="B498">
            <v>480</v>
          </cell>
          <cell r="C498" t="str">
            <v>Tubería H. A. 6", H. S - 36"</v>
          </cell>
          <cell r="D498" t="str">
            <v>UD</v>
          </cell>
          <cell r="E498">
            <v>0</v>
          </cell>
          <cell r="G498">
            <v>70.959999999999994</v>
          </cell>
          <cell r="H498">
            <v>0</v>
          </cell>
          <cell r="I498">
            <v>3.2254545454545451</v>
          </cell>
          <cell r="J498" t="str">
            <v>SANITARIO</v>
          </cell>
        </row>
        <row r="499">
          <cell r="B499">
            <v>481</v>
          </cell>
          <cell r="C499" t="str">
            <v>Tubería H. A. 8", H. S 1 ML</v>
          </cell>
          <cell r="D499" t="str">
            <v>UD</v>
          </cell>
          <cell r="E499">
            <v>0</v>
          </cell>
          <cell r="G499">
            <v>107.52</v>
          </cell>
          <cell r="H499">
            <v>0</v>
          </cell>
          <cell r="I499">
            <v>4.8872727272727268</v>
          </cell>
          <cell r="J499" t="str">
            <v>SANITARIO</v>
          </cell>
        </row>
        <row r="500">
          <cell r="B500">
            <v>482</v>
          </cell>
          <cell r="C500" t="str">
            <v>Tubería PVC 1"-Presión RDE 13.5</v>
          </cell>
          <cell r="D500" t="str">
            <v>ML</v>
          </cell>
          <cell r="E500">
            <v>728.28666666666663</v>
          </cell>
          <cell r="F500">
            <v>627.83333333333337</v>
          </cell>
          <cell r="G500">
            <v>21.67</v>
          </cell>
          <cell r="H500">
            <v>0.2242261904761905</v>
          </cell>
          <cell r="I500">
            <v>0.9850000000000001</v>
          </cell>
          <cell r="J500" t="str">
            <v>ACUEDUCTO</v>
          </cell>
        </row>
        <row r="501">
          <cell r="B501">
            <v>483</v>
          </cell>
          <cell r="C501" t="str">
            <v>Tubería PVC 1/2"-Presión RDE 13.5</v>
          </cell>
          <cell r="D501" t="str">
            <v>ML</v>
          </cell>
          <cell r="E501">
            <v>386.66666666666663</v>
          </cell>
          <cell r="F501">
            <v>333.33333333333331</v>
          </cell>
          <cell r="G501">
            <v>12.5</v>
          </cell>
          <cell r="H501">
            <v>0.11904761904761904</v>
          </cell>
          <cell r="I501">
            <v>0.56818181818181823</v>
          </cell>
          <cell r="J501" t="str">
            <v>ACUEDUCTO</v>
          </cell>
        </row>
        <row r="502">
          <cell r="B502">
            <v>484</v>
          </cell>
          <cell r="C502" t="str">
            <v>Tubería PVC RDE-21- 10"</v>
          </cell>
          <cell r="D502" t="str">
            <v>ML</v>
          </cell>
          <cell r="E502">
            <v>31850.893333333333</v>
          </cell>
          <cell r="F502">
            <v>27457.666666666668</v>
          </cell>
          <cell r="G502">
            <v>673.44</v>
          </cell>
          <cell r="H502">
            <v>9.8063095238095244</v>
          </cell>
          <cell r="I502">
            <v>30.610909090909093</v>
          </cell>
          <cell r="J502" t="str">
            <v>ACUEDUCTO</v>
          </cell>
        </row>
        <row r="503">
          <cell r="B503">
            <v>485</v>
          </cell>
          <cell r="C503" t="str">
            <v>Tubería PVC RDE-21- 12"</v>
          </cell>
          <cell r="D503" t="str">
            <v>ML</v>
          </cell>
          <cell r="E503">
            <v>44799.393333333326</v>
          </cell>
          <cell r="F503">
            <v>38620.166666666664</v>
          </cell>
          <cell r="G503">
            <v>943.87</v>
          </cell>
          <cell r="H503">
            <v>13.792916666666665</v>
          </cell>
          <cell r="I503">
            <v>42.903181818181821</v>
          </cell>
          <cell r="J503" t="str">
            <v>ACUEDUCTO</v>
          </cell>
        </row>
        <row r="504">
          <cell r="B504">
            <v>486</v>
          </cell>
          <cell r="C504" t="str">
            <v>Tubería PVC RDE-21- 2"</v>
          </cell>
          <cell r="D504" t="str">
            <v>ML</v>
          </cell>
          <cell r="E504">
            <v>1510.7066666666665</v>
          </cell>
          <cell r="F504">
            <v>1302.3333333333333</v>
          </cell>
          <cell r="G504">
            <v>42.78</v>
          </cell>
          <cell r="H504">
            <v>0.4651190476190476</v>
          </cell>
          <cell r="I504">
            <v>1.9445454545454546</v>
          </cell>
          <cell r="J504" t="str">
            <v>ACUEDUCTO</v>
          </cell>
        </row>
        <row r="505">
          <cell r="B505">
            <v>487</v>
          </cell>
          <cell r="C505" t="str">
            <v>Tubería PVC RDE-21-3"</v>
          </cell>
          <cell r="D505" t="str">
            <v>ML</v>
          </cell>
          <cell r="E505">
            <v>2678.0533333333328</v>
          </cell>
          <cell r="F505">
            <v>2308.6666666666665</v>
          </cell>
          <cell r="G505">
            <v>72.319999999999993</v>
          </cell>
          <cell r="H505">
            <v>0.82452380952380944</v>
          </cell>
          <cell r="I505">
            <v>3.2872727272727271</v>
          </cell>
          <cell r="J505" t="str">
            <v>ACUEDUCTO</v>
          </cell>
        </row>
        <row r="506">
          <cell r="B506">
            <v>488</v>
          </cell>
          <cell r="C506" t="str">
            <v>Tubería PVC RDE-21-4"</v>
          </cell>
          <cell r="D506" t="str">
            <v>ML</v>
          </cell>
          <cell r="E506">
            <v>5594.6799999999994</v>
          </cell>
          <cell r="F506">
            <v>4823</v>
          </cell>
          <cell r="G506">
            <v>135.62</v>
          </cell>
          <cell r="H506">
            <v>1.7224999999999999</v>
          </cell>
          <cell r="I506">
            <v>6.164545454545455</v>
          </cell>
          <cell r="J506" t="str">
            <v>ACUEDUCTO</v>
          </cell>
        </row>
        <row r="507">
          <cell r="B507">
            <v>489</v>
          </cell>
          <cell r="C507" t="str">
            <v>Tubería PVC RDE-21-6"</v>
          </cell>
          <cell r="D507" t="str">
            <v>ML</v>
          </cell>
          <cell r="E507">
            <v>12144.039999999999</v>
          </cell>
          <cell r="F507">
            <v>10469</v>
          </cell>
          <cell r="G507">
            <v>269.01</v>
          </cell>
          <cell r="H507">
            <v>3.7389285714285716</v>
          </cell>
          <cell r="I507">
            <v>12.227727272727272</v>
          </cell>
          <cell r="J507" t="str">
            <v>ACUEDUCTO</v>
          </cell>
        </row>
        <row r="508">
          <cell r="B508">
            <v>490</v>
          </cell>
          <cell r="C508" t="str">
            <v>Tubería PVC RDE-21-8"</v>
          </cell>
          <cell r="D508" t="str">
            <v>ML</v>
          </cell>
          <cell r="E508">
            <v>20582.653333333332</v>
          </cell>
          <cell r="F508">
            <v>17743.666666666668</v>
          </cell>
          <cell r="G508">
            <v>437.57</v>
          </cell>
          <cell r="H508">
            <v>6.3370238095238101</v>
          </cell>
          <cell r="I508">
            <v>19.889545454545456</v>
          </cell>
          <cell r="J508" t="str">
            <v>ACUEDUCTO</v>
          </cell>
        </row>
        <row r="509">
          <cell r="B509">
            <v>491</v>
          </cell>
          <cell r="C509" t="str">
            <v>Tuberia pvc sanitaria 2"</v>
          </cell>
          <cell r="D509" t="str">
            <v>mt</v>
          </cell>
          <cell r="E509">
            <v>4477</v>
          </cell>
          <cell r="F509">
            <v>3859.4827586206898</v>
          </cell>
          <cell r="G509">
            <v>15.166666666666666</v>
          </cell>
          <cell r="H509">
            <v>1.3783866995073892</v>
          </cell>
          <cell r="I509">
            <v>0.68939393939393934</v>
          </cell>
          <cell r="J509" t="str">
            <v>VIVIENDA</v>
          </cell>
        </row>
        <row r="510">
          <cell r="B510">
            <v>492</v>
          </cell>
          <cell r="C510" t="str">
            <v>Tuberia pvc sanitaria 3"</v>
          </cell>
          <cell r="D510" t="str">
            <v>mt</v>
          </cell>
          <cell r="E510">
            <v>6687</v>
          </cell>
          <cell r="F510">
            <v>5764.6551724137935</v>
          </cell>
          <cell r="G510">
            <v>32.416666666666664</v>
          </cell>
          <cell r="H510">
            <v>2.0588054187192117</v>
          </cell>
          <cell r="I510">
            <v>1.4734848484848484</v>
          </cell>
          <cell r="J510" t="str">
            <v>VIVIENDA</v>
          </cell>
        </row>
        <row r="511">
          <cell r="B511">
            <v>493</v>
          </cell>
          <cell r="C511" t="str">
            <v>Tuberia pvc sanitaria 4"</v>
          </cell>
          <cell r="D511" t="str">
            <v>mt</v>
          </cell>
          <cell r="E511">
            <v>9319</v>
          </cell>
          <cell r="F511">
            <v>8033.620689655173</v>
          </cell>
          <cell r="G511">
            <v>52.699999999999996</v>
          </cell>
          <cell r="H511">
            <v>2.869150246305419</v>
          </cell>
          <cell r="I511">
            <v>2.3954545454545451</v>
          </cell>
          <cell r="J511" t="str">
            <v>VIVIENDA</v>
          </cell>
        </row>
        <row r="512">
          <cell r="B512">
            <v>494</v>
          </cell>
          <cell r="C512" t="str">
            <v>Tubo Conduit PVC 1/2"</v>
          </cell>
          <cell r="D512" t="str">
            <v>mt</v>
          </cell>
          <cell r="E512">
            <v>1276</v>
          </cell>
          <cell r="F512">
            <v>1100</v>
          </cell>
          <cell r="G512">
            <v>9</v>
          </cell>
          <cell r="H512">
            <v>0.39285714285714285</v>
          </cell>
          <cell r="I512">
            <v>0.40909090909090912</v>
          </cell>
          <cell r="J512" t="str">
            <v>ENERGIA</v>
          </cell>
        </row>
        <row r="513">
          <cell r="B513">
            <v>495</v>
          </cell>
          <cell r="C513" t="str">
            <v>Tuerca de ojo de 5/8</v>
          </cell>
          <cell r="D513" t="str">
            <v>un</v>
          </cell>
          <cell r="E513">
            <v>4384.7999999999993</v>
          </cell>
          <cell r="F513">
            <v>3780</v>
          </cell>
          <cell r="G513">
            <v>32</v>
          </cell>
          <cell r="H513">
            <v>1.35</v>
          </cell>
          <cell r="I513">
            <v>1.4545454545454546</v>
          </cell>
          <cell r="J513" t="str">
            <v>ENERGIA</v>
          </cell>
        </row>
        <row r="514">
          <cell r="B514">
            <v>496</v>
          </cell>
          <cell r="C514" t="str">
            <v>Union galvanizada de 1/2" AGUA-GAS</v>
          </cell>
          <cell r="D514" t="str">
            <v>un</v>
          </cell>
          <cell r="E514">
            <v>786.4799999999999</v>
          </cell>
          <cell r="F514">
            <v>678</v>
          </cell>
          <cell r="G514">
            <v>15.75</v>
          </cell>
          <cell r="H514">
            <v>0.24214285714285713</v>
          </cell>
          <cell r="I514">
            <v>0.71590909090909094</v>
          </cell>
          <cell r="J514" t="str">
            <v>VIVIENDA</v>
          </cell>
        </row>
        <row r="515">
          <cell r="B515">
            <v>497</v>
          </cell>
          <cell r="C515" t="str">
            <v>Unión PVC Presión 10"-H</v>
          </cell>
          <cell r="D515" t="str">
            <v>UD</v>
          </cell>
          <cell r="E515">
            <v>452616.92</v>
          </cell>
          <cell r="F515">
            <v>390187</v>
          </cell>
          <cell r="G515">
            <v>1110</v>
          </cell>
          <cell r="H515">
            <v>139.35249999999999</v>
          </cell>
          <cell r="I515">
            <v>50.454545454545453</v>
          </cell>
          <cell r="J515" t="str">
            <v>ACUEDUCTO</v>
          </cell>
        </row>
        <row r="516">
          <cell r="B516">
            <v>498</v>
          </cell>
          <cell r="C516" t="str">
            <v>Unión PVC Presión 12"-H</v>
          </cell>
          <cell r="D516" t="str">
            <v>UD</v>
          </cell>
          <cell r="E516">
            <v>701455.48</v>
          </cell>
          <cell r="F516">
            <v>604703</v>
          </cell>
          <cell r="G516">
            <v>1188</v>
          </cell>
          <cell r="H516">
            <v>215.96535714285713</v>
          </cell>
          <cell r="I516">
            <v>54</v>
          </cell>
          <cell r="J516" t="str">
            <v>ACUEDUCTO</v>
          </cell>
        </row>
        <row r="517">
          <cell r="B517">
            <v>499</v>
          </cell>
          <cell r="C517" t="str">
            <v>Unión PVC Presión 2"-H</v>
          </cell>
          <cell r="D517" t="str">
            <v>UD</v>
          </cell>
          <cell r="E517">
            <v>21218.719999999998</v>
          </cell>
          <cell r="F517">
            <v>18292</v>
          </cell>
          <cell r="G517">
            <v>390</v>
          </cell>
          <cell r="H517">
            <v>6.5328571428571429</v>
          </cell>
          <cell r="I517">
            <v>17.727272727272727</v>
          </cell>
          <cell r="J517" t="str">
            <v>ACUEDUCTO</v>
          </cell>
        </row>
        <row r="518">
          <cell r="B518">
            <v>500</v>
          </cell>
          <cell r="C518" t="str">
            <v>Unión PVC Presión 3"-H</v>
          </cell>
          <cell r="D518" t="str">
            <v>UD</v>
          </cell>
          <cell r="E518">
            <v>36328.879999999997</v>
          </cell>
          <cell r="F518">
            <v>31318</v>
          </cell>
          <cell r="G518">
            <v>480</v>
          </cell>
          <cell r="H518">
            <v>11.185</v>
          </cell>
          <cell r="I518">
            <v>21.818181818181817</v>
          </cell>
          <cell r="J518" t="str">
            <v>ACUEDUCTO</v>
          </cell>
        </row>
        <row r="519">
          <cell r="B519">
            <v>501</v>
          </cell>
          <cell r="C519" t="str">
            <v>Unión PVC Presión 4"-H</v>
          </cell>
          <cell r="D519" t="str">
            <v>UD</v>
          </cell>
          <cell r="E519">
            <v>59052.119999999995</v>
          </cell>
          <cell r="F519">
            <v>50907</v>
          </cell>
          <cell r="G519">
            <v>540</v>
          </cell>
          <cell r="H519">
            <v>18.181071428571428</v>
          </cell>
          <cell r="I519">
            <v>24.545454545454547</v>
          </cell>
          <cell r="J519" t="str">
            <v>ACUEDUCTO</v>
          </cell>
        </row>
        <row r="520">
          <cell r="B520">
            <v>502</v>
          </cell>
          <cell r="C520" t="str">
            <v>Unión PVC Presión 6"-H</v>
          </cell>
          <cell r="D520" t="str">
            <v>UD</v>
          </cell>
          <cell r="E520">
            <v>137885.72</v>
          </cell>
          <cell r="F520">
            <v>118867</v>
          </cell>
          <cell r="G520">
            <v>828</v>
          </cell>
          <cell r="H520">
            <v>42.452500000000001</v>
          </cell>
          <cell r="I520">
            <v>37.636363636363633</v>
          </cell>
          <cell r="J520" t="str">
            <v>ACUEDUCTO</v>
          </cell>
        </row>
        <row r="521">
          <cell r="B521">
            <v>503</v>
          </cell>
          <cell r="C521" t="str">
            <v>Unión PVC Presión 8"-H</v>
          </cell>
          <cell r="D521" t="str">
            <v>UD</v>
          </cell>
          <cell r="E521">
            <v>253326.59999999998</v>
          </cell>
          <cell r="F521">
            <v>218385</v>
          </cell>
          <cell r="G521">
            <v>954</v>
          </cell>
          <cell r="H521">
            <v>77.994642857142864</v>
          </cell>
          <cell r="I521">
            <v>43.363636363636367</v>
          </cell>
          <cell r="J521" t="str">
            <v>ACUEDUCTO</v>
          </cell>
        </row>
        <row r="522">
          <cell r="B522">
            <v>504</v>
          </cell>
          <cell r="C522" t="str">
            <v>Uniones de cpvc de 1"</v>
          </cell>
          <cell r="D522" t="str">
            <v>un</v>
          </cell>
          <cell r="E522">
            <v>6103.9199999999992</v>
          </cell>
          <cell r="F522">
            <v>5262</v>
          </cell>
          <cell r="G522">
            <v>56</v>
          </cell>
          <cell r="H522">
            <v>1.8792857142857142</v>
          </cell>
          <cell r="I522">
            <v>2.5454545454545454</v>
          </cell>
          <cell r="J522" t="str">
            <v>VIVIENDA</v>
          </cell>
        </row>
        <row r="523">
          <cell r="B523">
            <v>505</v>
          </cell>
          <cell r="C523" t="str">
            <v>Uniones de cpvc de 1/2"</v>
          </cell>
          <cell r="D523" t="str">
            <v>un</v>
          </cell>
          <cell r="E523">
            <v>933.8</v>
          </cell>
          <cell r="F523">
            <v>805</v>
          </cell>
          <cell r="G523">
            <v>48</v>
          </cell>
          <cell r="H523">
            <v>0.28749999999999998</v>
          </cell>
          <cell r="I523">
            <v>2.1818181818181817</v>
          </cell>
          <cell r="J523" t="str">
            <v>VIVIENDA</v>
          </cell>
        </row>
        <row r="524">
          <cell r="B524">
            <v>506</v>
          </cell>
          <cell r="C524" t="str">
            <v>Uniones de cpvc de 3/4"</v>
          </cell>
          <cell r="D524" t="str">
            <v>un</v>
          </cell>
          <cell r="E524">
            <v>1385.04</v>
          </cell>
          <cell r="F524">
            <v>1194</v>
          </cell>
          <cell r="G524">
            <v>52</v>
          </cell>
          <cell r="H524">
            <v>0.42642857142857143</v>
          </cell>
          <cell r="I524">
            <v>2.3636363636363638</v>
          </cell>
          <cell r="J524" t="str">
            <v>VIVIENDA</v>
          </cell>
        </row>
        <row r="525">
          <cell r="B525">
            <v>507</v>
          </cell>
          <cell r="C525" t="str">
            <v>Uniones de pvc de 1 1/2"</v>
          </cell>
          <cell r="D525" t="str">
            <v>un</v>
          </cell>
          <cell r="E525">
            <v>1958.08</v>
          </cell>
          <cell r="F525">
            <v>1688</v>
          </cell>
          <cell r="G525">
            <v>64.2</v>
          </cell>
          <cell r="H525">
            <v>0.60285714285714287</v>
          </cell>
          <cell r="I525">
            <v>2.9181818181818184</v>
          </cell>
          <cell r="J525" t="str">
            <v>VIVIENDA</v>
          </cell>
        </row>
        <row r="526">
          <cell r="B526">
            <v>508</v>
          </cell>
          <cell r="C526" t="str">
            <v>Uniones de pvc de 1 1/4"</v>
          </cell>
          <cell r="D526" t="str">
            <v>un</v>
          </cell>
          <cell r="E526">
            <v>1437.24</v>
          </cell>
          <cell r="F526">
            <v>1239</v>
          </cell>
          <cell r="G526">
            <v>51</v>
          </cell>
          <cell r="H526">
            <v>0.4425</v>
          </cell>
          <cell r="I526">
            <v>2.3181818181818183</v>
          </cell>
          <cell r="J526" t="str">
            <v>VIVIENDA</v>
          </cell>
        </row>
        <row r="527">
          <cell r="B527">
            <v>509</v>
          </cell>
          <cell r="C527" t="str">
            <v>Uniones de pvc de 1"</v>
          </cell>
          <cell r="D527" t="str">
            <v>un</v>
          </cell>
          <cell r="E527">
            <v>781.83999999999992</v>
          </cell>
          <cell r="F527">
            <v>674</v>
          </cell>
          <cell r="G527">
            <v>40</v>
          </cell>
          <cell r="H527">
            <v>0.24071428571428571</v>
          </cell>
          <cell r="I527">
            <v>1.8181818181818181</v>
          </cell>
          <cell r="J527" t="str">
            <v>VIVIENDA</v>
          </cell>
        </row>
        <row r="528">
          <cell r="B528">
            <v>510</v>
          </cell>
          <cell r="C528" t="str">
            <v>Uniones de pvc de 1/2"</v>
          </cell>
          <cell r="D528" t="str">
            <v>un</v>
          </cell>
          <cell r="E528">
            <v>255.2</v>
          </cell>
          <cell r="F528">
            <v>220</v>
          </cell>
          <cell r="G528">
            <v>17.899999999999999</v>
          </cell>
          <cell r="H528">
            <v>7.857142857142857E-2</v>
          </cell>
          <cell r="I528">
            <v>0.8136363636363636</v>
          </cell>
          <cell r="J528" t="str">
            <v>VIVIENDA</v>
          </cell>
        </row>
        <row r="529">
          <cell r="B529">
            <v>511</v>
          </cell>
          <cell r="C529" t="str">
            <v>Uniones de pvc de 3/4"</v>
          </cell>
          <cell r="D529" t="str">
            <v>un</v>
          </cell>
          <cell r="E529">
            <v>482.55999999999995</v>
          </cell>
          <cell r="F529">
            <v>416</v>
          </cell>
          <cell r="G529">
            <v>26</v>
          </cell>
          <cell r="H529">
            <v>0.14857142857142858</v>
          </cell>
          <cell r="I529">
            <v>1.1818181818181819</v>
          </cell>
          <cell r="J529" t="str">
            <v>VIVIENDA</v>
          </cell>
        </row>
        <row r="530">
          <cell r="B530">
            <v>512</v>
          </cell>
          <cell r="C530" t="str">
            <v>Uniones EMT de 1-1/2"</v>
          </cell>
          <cell r="D530" t="str">
            <v>un</v>
          </cell>
          <cell r="E530">
            <v>4466</v>
          </cell>
          <cell r="F530">
            <v>3850</v>
          </cell>
          <cell r="G530">
            <v>32</v>
          </cell>
          <cell r="H530">
            <v>1.375</v>
          </cell>
          <cell r="I530">
            <v>1.4545454545454546</v>
          </cell>
          <cell r="J530" t="str">
            <v>ENERGIA</v>
          </cell>
        </row>
        <row r="531">
          <cell r="B531">
            <v>513</v>
          </cell>
          <cell r="C531" t="str">
            <v>Uniones pvc sanit 2"</v>
          </cell>
          <cell r="D531" t="str">
            <v>un</v>
          </cell>
          <cell r="E531">
            <v>1915.1599999999999</v>
          </cell>
          <cell r="F531">
            <v>1651</v>
          </cell>
          <cell r="G531">
            <v>17.899999999999999</v>
          </cell>
          <cell r="H531">
            <v>0.58964285714285714</v>
          </cell>
          <cell r="I531">
            <v>0.8136363636363636</v>
          </cell>
          <cell r="J531" t="str">
            <v>VIVIENDA</v>
          </cell>
        </row>
        <row r="532">
          <cell r="B532">
            <v>514</v>
          </cell>
          <cell r="C532" t="str">
            <v>Uniones pvc sanit 3"</v>
          </cell>
          <cell r="D532" t="str">
            <v>un</v>
          </cell>
          <cell r="E532">
            <v>2839.68</v>
          </cell>
          <cell r="F532">
            <v>2448</v>
          </cell>
          <cell r="G532">
            <v>27</v>
          </cell>
          <cell r="H532">
            <v>0.87428571428571433</v>
          </cell>
          <cell r="I532">
            <v>1.2272727272727273</v>
          </cell>
          <cell r="J532" t="str">
            <v>VIVIENDA</v>
          </cell>
        </row>
        <row r="533">
          <cell r="B533">
            <v>515</v>
          </cell>
          <cell r="C533" t="str">
            <v>Uniones pvc sanit 4"</v>
          </cell>
          <cell r="D533" t="str">
            <v>un</v>
          </cell>
          <cell r="E533">
            <v>5674.7199999999993</v>
          </cell>
          <cell r="F533">
            <v>4892</v>
          </cell>
          <cell r="G533">
            <v>53</v>
          </cell>
          <cell r="H533">
            <v>1.7471428571428571</v>
          </cell>
          <cell r="I533">
            <v>2.4090909090909092</v>
          </cell>
          <cell r="J533" t="str">
            <v>VIVIENDA</v>
          </cell>
        </row>
        <row r="534">
          <cell r="B534">
            <v>516</v>
          </cell>
          <cell r="C534" t="str">
            <v>Valvula de bola de 1/2" gas</v>
          </cell>
          <cell r="D534" t="str">
            <v>un</v>
          </cell>
          <cell r="E534">
            <v>0</v>
          </cell>
          <cell r="H534">
            <v>0</v>
          </cell>
          <cell r="I534">
            <v>0</v>
          </cell>
          <cell r="J534" t="str">
            <v>VIVIENDA</v>
          </cell>
        </row>
        <row r="535">
          <cell r="B535">
            <v>517</v>
          </cell>
          <cell r="C535" t="str">
            <v>Válvulas de 12"-Mariposa</v>
          </cell>
          <cell r="D535" t="str">
            <v>UD</v>
          </cell>
          <cell r="E535">
            <v>0</v>
          </cell>
          <cell r="G535">
            <v>52800</v>
          </cell>
          <cell r="H535">
            <v>0</v>
          </cell>
          <cell r="I535">
            <v>2400</v>
          </cell>
          <cell r="J535" t="str">
            <v>ACUEDUCTO</v>
          </cell>
        </row>
        <row r="536">
          <cell r="B536">
            <v>518</v>
          </cell>
          <cell r="C536" t="str">
            <v>Válvulas de 3"-Mariposa</v>
          </cell>
          <cell r="D536" t="str">
            <v>UD</v>
          </cell>
          <cell r="E536">
            <v>0</v>
          </cell>
          <cell r="G536">
            <v>4440</v>
          </cell>
          <cell r="H536">
            <v>0</v>
          </cell>
          <cell r="I536">
            <v>201.81818181818181</v>
          </cell>
          <cell r="J536" t="str">
            <v>ACUEDUCTO</v>
          </cell>
        </row>
        <row r="537">
          <cell r="B537">
            <v>519</v>
          </cell>
          <cell r="C537" t="str">
            <v>Válvulas de 4"-Mariposa</v>
          </cell>
          <cell r="D537" t="str">
            <v>UD</v>
          </cell>
          <cell r="E537">
            <v>0</v>
          </cell>
          <cell r="G537">
            <v>7896</v>
          </cell>
          <cell r="H537">
            <v>0</v>
          </cell>
          <cell r="I537">
            <v>358.90909090909093</v>
          </cell>
          <cell r="J537" t="str">
            <v>ACUEDUCTO</v>
          </cell>
        </row>
        <row r="538">
          <cell r="B538">
            <v>520</v>
          </cell>
          <cell r="C538" t="str">
            <v>Válvulas de 6"-Mariposa</v>
          </cell>
          <cell r="D538" t="str">
            <v>UD</v>
          </cell>
          <cell r="E538">
            <v>0</v>
          </cell>
          <cell r="G538">
            <v>11124</v>
          </cell>
          <cell r="H538">
            <v>0</v>
          </cell>
          <cell r="I538">
            <v>505.63636363636363</v>
          </cell>
          <cell r="J538" t="str">
            <v>ACUEDUCTO</v>
          </cell>
        </row>
        <row r="539">
          <cell r="B539">
            <v>521</v>
          </cell>
          <cell r="C539" t="str">
            <v>Válvulas de 8"-Mariposa</v>
          </cell>
          <cell r="D539" t="str">
            <v>UD</v>
          </cell>
          <cell r="E539">
            <v>0</v>
          </cell>
          <cell r="G539">
            <v>15808.8</v>
          </cell>
          <cell r="H539">
            <v>0</v>
          </cell>
          <cell r="I539">
            <v>718.58181818181811</v>
          </cell>
          <cell r="J539" t="str">
            <v>ACUEDUCTO</v>
          </cell>
        </row>
        <row r="540">
          <cell r="B540">
            <v>522</v>
          </cell>
          <cell r="C540" t="str">
            <v>Varilla Copperweld 2,4 mt.</v>
          </cell>
          <cell r="D540" t="str">
            <v>un</v>
          </cell>
          <cell r="E540">
            <v>33756</v>
          </cell>
          <cell r="F540">
            <v>29100</v>
          </cell>
          <cell r="G540">
            <v>158</v>
          </cell>
          <cell r="H540">
            <v>10.392857142857142</v>
          </cell>
          <cell r="I540">
            <v>7.1818181818181817</v>
          </cell>
          <cell r="J540" t="str">
            <v>ENERGIA</v>
          </cell>
        </row>
        <row r="541">
          <cell r="B541">
            <v>523</v>
          </cell>
          <cell r="C541" t="str">
            <v>Varillas de anclaje 2,4m</v>
          </cell>
          <cell r="D541" t="str">
            <v>un</v>
          </cell>
          <cell r="E541">
            <v>12504.8</v>
          </cell>
          <cell r="F541">
            <v>10780</v>
          </cell>
          <cell r="G541">
            <v>75</v>
          </cell>
          <cell r="H541">
            <v>3.85</v>
          </cell>
          <cell r="I541">
            <v>3.4090909090909092</v>
          </cell>
          <cell r="J541" t="str">
            <v>ENERGIA</v>
          </cell>
        </row>
        <row r="542">
          <cell r="B542">
            <v>524</v>
          </cell>
          <cell r="C542" t="str">
            <v>Ventana 1</v>
          </cell>
          <cell r="D542" t="str">
            <v>m2</v>
          </cell>
          <cell r="E542">
            <v>63799.999999999993</v>
          </cell>
          <cell r="F542">
            <v>55000</v>
          </cell>
          <cell r="G542">
            <v>680</v>
          </cell>
          <cell r="H542">
            <v>19.642857142857142</v>
          </cell>
          <cell r="I542">
            <v>30.90909090909091</v>
          </cell>
          <cell r="J542" t="str">
            <v>VIVIENDA</v>
          </cell>
        </row>
        <row r="543">
          <cell r="B543">
            <v>525</v>
          </cell>
          <cell r="C543" t="str">
            <v>Ventana 2</v>
          </cell>
          <cell r="D543" t="str">
            <v>un</v>
          </cell>
          <cell r="E543">
            <v>241656.99999999997</v>
          </cell>
          <cell r="F543">
            <v>208325</v>
          </cell>
          <cell r="G543">
            <v>1003</v>
          </cell>
          <cell r="H543">
            <v>74.401785714285708</v>
          </cell>
          <cell r="I543">
            <v>45.590909090909093</v>
          </cell>
          <cell r="J543" t="str">
            <v>VIVIENDA</v>
          </cell>
        </row>
        <row r="544">
          <cell r="B544">
            <v>526</v>
          </cell>
          <cell r="C544" t="str">
            <v>Ventana 27</v>
          </cell>
          <cell r="D544" t="str">
            <v>un</v>
          </cell>
          <cell r="E544">
            <v>658370.76</v>
          </cell>
          <cell r="F544">
            <v>567561</v>
          </cell>
          <cell r="G544">
            <v>51070.275944811037</v>
          </cell>
          <cell r="H544">
            <v>202.70035714285714</v>
          </cell>
          <cell r="I544">
            <v>2321.3761793095928</v>
          </cell>
          <cell r="J544" t="str">
            <v>VIVIENDA</v>
          </cell>
        </row>
        <row r="545">
          <cell r="B545">
            <v>527</v>
          </cell>
          <cell r="C545" t="str">
            <v>Ventana 28</v>
          </cell>
          <cell r="D545" t="str">
            <v>un</v>
          </cell>
          <cell r="E545">
            <v>277577.56</v>
          </cell>
          <cell r="F545">
            <v>239291</v>
          </cell>
          <cell r="G545">
            <v>21531.883623275342</v>
          </cell>
          <cell r="H545">
            <v>85.461071428571429</v>
          </cell>
          <cell r="I545">
            <v>978.72198287615186</v>
          </cell>
          <cell r="J545" t="str">
            <v>VIVIENDA</v>
          </cell>
        </row>
        <row r="546">
          <cell r="B546">
            <v>528</v>
          </cell>
          <cell r="C546" t="str">
            <v>Ventana 3</v>
          </cell>
          <cell r="D546" t="str">
            <v>un</v>
          </cell>
          <cell r="E546">
            <v>191898.8</v>
          </cell>
          <cell r="F546">
            <v>165430</v>
          </cell>
          <cell r="G546">
            <v>14885.722855428914</v>
          </cell>
          <cell r="H546">
            <v>59.082142857142856</v>
          </cell>
          <cell r="I546">
            <v>676.6237661558597</v>
          </cell>
          <cell r="J546" t="str">
            <v>VIVIENDA</v>
          </cell>
        </row>
        <row r="547">
          <cell r="B547">
            <v>529</v>
          </cell>
          <cell r="C547" t="str">
            <v>Ventana 4</v>
          </cell>
          <cell r="D547" t="str">
            <v>un</v>
          </cell>
          <cell r="E547">
            <v>109326.51999999999</v>
          </cell>
          <cell r="F547">
            <v>94247</v>
          </cell>
          <cell r="G547">
            <v>8480.5338932213544</v>
          </cell>
          <cell r="H547">
            <v>33.659642857142856</v>
          </cell>
          <cell r="I547">
            <v>385.4788133282434</v>
          </cell>
          <cell r="J547" t="str">
            <v>VIVIENDA</v>
          </cell>
        </row>
        <row r="548">
          <cell r="B548">
            <v>530</v>
          </cell>
          <cell r="C548" t="str">
            <v>Ventana 5</v>
          </cell>
          <cell r="D548" t="str">
            <v>un</v>
          </cell>
          <cell r="E548">
            <v>109892.59999999999</v>
          </cell>
          <cell r="F548">
            <v>94735</v>
          </cell>
          <cell r="G548">
            <v>8524.4451109778038</v>
          </cell>
          <cell r="H548">
            <v>33.833928571428572</v>
          </cell>
          <cell r="I548">
            <v>387.47477777171838</v>
          </cell>
          <cell r="J548" t="str">
            <v>VIVIENDA</v>
          </cell>
        </row>
        <row r="549">
          <cell r="B549">
            <v>531</v>
          </cell>
          <cell r="C549" t="str">
            <v>Ventana15</v>
          </cell>
          <cell r="D549" t="str">
            <v>un</v>
          </cell>
          <cell r="E549">
            <v>1402836.72</v>
          </cell>
          <cell r="F549">
            <v>1209342</v>
          </cell>
          <cell r="G549">
            <v>108819.01619676064</v>
          </cell>
          <cell r="H549">
            <v>431.90785714285715</v>
          </cell>
          <cell r="I549">
            <v>4946.3189180345744</v>
          </cell>
          <cell r="J549" t="str">
            <v>VIVIENDA</v>
          </cell>
        </row>
        <row r="550">
          <cell r="B550">
            <v>532</v>
          </cell>
          <cell r="C550" t="str">
            <v>Ventana16</v>
          </cell>
          <cell r="D550" t="str">
            <v>un</v>
          </cell>
          <cell r="E550">
            <v>423053.16</v>
          </cell>
          <cell r="F550">
            <v>364701</v>
          </cell>
          <cell r="G550">
            <v>32816.526694661065</v>
          </cell>
          <cell r="H550">
            <v>130.25035714285715</v>
          </cell>
          <cell r="I550">
            <v>1491.6603043027756</v>
          </cell>
          <cell r="J550" t="str">
            <v>VIVIENDA</v>
          </cell>
        </row>
        <row r="551">
          <cell r="B551">
            <v>533</v>
          </cell>
          <cell r="C551" t="str">
            <v>Ventana17</v>
          </cell>
          <cell r="D551" t="str">
            <v>un</v>
          </cell>
          <cell r="E551">
            <v>191278.19999999998</v>
          </cell>
          <cell r="F551">
            <v>164895</v>
          </cell>
          <cell r="G551">
            <v>14837.582483503298</v>
          </cell>
          <cell r="H551">
            <v>58.891071428571429</v>
          </cell>
          <cell r="I551">
            <v>674.43556743196814</v>
          </cell>
          <cell r="J551" t="str">
            <v>VIVIENDA</v>
          </cell>
        </row>
        <row r="552">
          <cell r="B552">
            <v>534</v>
          </cell>
          <cell r="C552" t="str">
            <v>Ventana18</v>
          </cell>
          <cell r="D552" t="str">
            <v>un</v>
          </cell>
          <cell r="E552">
            <v>393086.87999999995</v>
          </cell>
          <cell r="F552">
            <v>338868</v>
          </cell>
          <cell r="G552">
            <v>30492.021595680861</v>
          </cell>
          <cell r="H552">
            <v>121.02428571428571</v>
          </cell>
          <cell r="I552">
            <v>1386.0009816218574</v>
          </cell>
          <cell r="J552" t="str">
            <v>VIVIENDA</v>
          </cell>
        </row>
        <row r="553">
          <cell r="B553">
            <v>535</v>
          </cell>
          <cell r="C553" t="str">
            <v>Ventana19</v>
          </cell>
          <cell r="D553" t="str">
            <v>un</v>
          </cell>
          <cell r="E553">
            <v>26786.719999999998</v>
          </cell>
          <cell r="F553">
            <v>23092</v>
          </cell>
          <cell r="G553">
            <v>2077.8644271145768</v>
          </cell>
          <cell r="H553">
            <v>8.2471428571428564</v>
          </cell>
          <cell r="I553">
            <v>94.448383050662585</v>
          </cell>
          <cell r="J553" t="str">
            <v>VIVIENDA</v>
          </cell>
        </row>
        <row r="554">
          <cell r="B554">
            <v>536</v>
          </cell>
          <cell r="C554" t="str">
            <v>Ventana20</v>
          </cell>
          <cell r="D554" t="str">
            <v>un</v>
          </cell>
          <cell r="E554">
            <v>217283.08</v>
          </cell>
          <cell r="F554">
            <v>187313</v>
          </cell>
          <cell r="G554">
            <v>16854.79904019196</v>
          </cell>
          <cell r="H554">
            <v>66.897499999999994</v>
          </cell>
          <cell r="I554">
            <v>766.12722909963452</v>
          </cell>
          <cell r="J554" t="str">
            <v>VIVIENDA</v>
          </cell>
        </row>
        <row r="555">
          <cell r="B555">
            <v>537</v>
          </cell>
          <cell r="C555" t="str">
            <v>Ventana21</v>
          </cell>
          <cell r="D555" t="str">
            <v>un</v>
          </cell>
          <cell r="E555">
            <v>533343.64</v>
          </cell>
          <cell r="F555">
            <v>459779</v>
          </cell>
          <cell r="G555">
            <v>41371.835632873423</v>
          </cell>
          <cell r="H555">
            <v>164.2067857142857</v>
          </cell>
          <cell r="I555">
            <v>1880.5379833124282</v>
          </cell>
          <cell r="J555" t="str">
            <v>VIVIENDA</v>
          </cell>
        </row>
        <row r="556">
          <cell r="B556">
            <v>538</v>
          </cell>
          <cell r="C556" t="str">
            <v>Ventana22</v>
          </cell>
          <cell r="D556" t="str">
            <v>un</v>
          </cell>
          <cell r="E556">
            <v>313358.92</v>
          </cell>
          <cell r="F556">
            <v>270137</v>
          </cell>
          <cell r="G556">
            <v>24307.468506298737</v>
          </cell>
          <cell r="H556">
            <v>96.477500000000006</v>
          </cell>
          <cell r="I556">
            <v>1104.8849321044881</v>
          </cell>
          <cell r="J556" t="str">
            <v>VIVIENDA</v>
          </cell>
        </row>
        <row r="557">
          <cell r="B557">
            <v>539</v>
          </cell>
          <cell r="C557" t="str">
            <v>Ventana23</v>
          </cell>
          <cell r="D557" t="str">
            <v>un</v>
          </cell>
          <cell r="E557">
            <v>117079.95999999999</v>
          </cell>
          <cell r="F557">
            <v>100931</v>
          </cell>
          <cell r="G557">
            <v>9081.9736052789431</v>
          </cell>
          <cell r="H557">
            <v>36.046785714285711</v>
          </cell>
          <cell r="I557">
            <v>412.81698205813376</v>
          </cell>
          <cell r="J557" t="str">
            <v>VIVIENDA</v>
          </cell>
        </row>
        <row r="558">
          <cell r="B558">
            <v>540</v>
          </cell>
          <cell r="C558" t="str">
            <v>Ventana24</v>
          </cell>
          <cell r="D558" t="str">
            <v>un</v>
          </cell>
          <cell r="E558">
            <v>92108.64</v>
          </cell>
          <cell r="F558">
            <v>79404</v>
          </cell>
          <cell r="G558">
            <v>7144.9310137972388</v>
          </cell>
          <cell r="H558">
            <v>28.35857142857143</v>
          </cell>
          <cell r="I558">
            <v>324.76959153623812</v>
          </cell>
          <cell r="J558" t="str">
            <v>VIVIENDA</v>
          </cell>
        </row>
        <row r="559">
          <cell r="B559">
            <v>541</v>
          </cell>
          <cell r="C559" t="str">
            <v>Ventana25</v>
          </cell>
          <cell r="D559" t="str">
            <v>un</v>
          </cell>
          <cell r="E559">
            <v>208153.87999999998</v>
          </cell>
          <cell r="F559">
            <v>179443</v>
          </cell>
          <cell r="G559">
            <v>16146.640671865625</v>
          </cell>
          <cell r="H559">
            <v>64.08678571428571</v>
          </cell>
          <cell r="I559">
            <v>733.93821235752841</v>
          </cell>
          <cell r="J559" t="str">
            <v>VIVIENDA</v>
          </cell>
        </row>
        <row r="560">
          <cell r="B560">
            <v>542</v>
          </cell>
          <cell r="C560" t="str">
            <v>Ventana26</v>
          </cell>
          <cell r="D560" t="str">
            <v>un</v>
          </cell>
          <cell r="E560">
            <v>393794.48</v>
          </cell>
          <cell r="F560">
            <v>339478</v>
          </cell>
          <cell r="G560">
            <v>30546.910617876423</v>
          </cell>
          <cell r="H560">
            <v>121.24214285714285</v>
          </cell>
          <cell r="I560">
            <v>1388.4959371762011</v>
          </cell>
          <cell r="J560" t="str">
            <v>VIVIENDA</v>
          </cell>
        </row>
        <row r="561">
          <cell r="B561">
            <v>543</v>
          </cell>
          <cell r="C561" t="str">
            <v>vidrio  3 mm</v>
          </cell>
          <cell r="D561" t="str">
            <v>m2</v>
          </cell>
          <cell r="E561">
            <v>23200</v>
          </cell>
          <cell r="F561">
            <v>20000</v>
          </cell>
          <cell r="H561">
            <v>7.1428571428571432</v>
          </cell>
          <cell r="I561">
            <v>0</v>
          </cell>
          <cell r="J561" t="str">
            <v>VIVIENDA</v>
          </cell>
        </row>
        <row r="562">
          <cell r="B562">
            <v>544</v>
          </cell>
          <cell r="C562" t="str">
            <v>vidrio  4 mm</v>
          </cell>
          <cell r="D562" t="str">
            <v>m2</v>
          </cell>
          <cell r="E562">
            <v>30159.999999999996</v>
          </cell>
          <cell r="F562">
            <v>26000</v>
          </cell>
          <cell r="H562">
            <v>9.2857142857142865</v>
          </cell>
          <cell r="I562">
            <v>0</v>
          </cell>
          <cell r="J562" t="str">
            <v>VIVIENDA</v>
          </cell>
        </row>
        <row r="563">
          <cell r="B563">
            <v>545</v>
          </cell>
          <cell r="C563" t="str">
            <v>vidrio  5 mm</v>
          </cell>
          <cell r="D563" t="str">
            <v>m2</v>
          </cell>
          <cell r="E563">
            <v>32479.999999999996</v>
          </cell>
          <cell r="F563">
            <v>28000</v>
          </cell>
          <cell r="H563">
            <v>10</v>
          </cell>
          <cell r="I563">
            <v>0</v>
          </cell>
          <cell r="J563" t="str">
            <v>VIVIENDA</v>
          </cell>
        </row>
        <row r="564">
          <cell r="B564">
            <v>546</v>
          </cell>
          <cell r="C564" t="str">
            <v>Yees pvc sanit. 2"</v>
          </cell>
          <cell r="D564" t="str">
            <v>un</v>
          </cell>
          <cell r="E564">
            <v>5181.7199999999993</v>
          </cell>
          <cell r="F564">
            <v>4467</v>
          </cell>
          <cell r="G564">
            <v>6.9</v>
          </cell>
          <cell r="H564">
            <v>1.5953571428571429</v>
          </cell>
          <cell r="I564">
            <v>0.31363636363636366</v>
          </cell>
          <cell r="J564" t="str">
            <v>VIVIENDA</v>
          </cell>
        </row>
        <row r="565">
          <cell r="B565">
            <v>547</v>
          </cell>
          <cell r="C565" t="str">
            <v>Yees pvc sanit. 3"</v>
          </cell>
          <cell r="D565" t="str">
            <v>un</v>
          </cell>
          <cell r="E565">
            <v>10647.64</v>
          </cell>
          <cell r="F565">
            <v>9179</v>
          </cell>
          <cell r="G565">
            <v>26</v>
          </cell>
          <cell r="H565">
            <v>3.2782142857142857</v>
          </cell>
          <cell r="I565">
            <v>1.1818181818181819</v>
          </cell>
          <cell r="J565" t="str">
            <v>VIVIENDA</v>
          </cell>
        </row>
        <row r="566">
          <cell r="B566">
            <v>548</v>
          </cell>
          <cell r="C566" t="str">
            <v>Yees pvc sanit. 3"x2"</v>
          </cell>
          <cell r="D566" t="str">
            <v>un</v>
          </cell>
          <cell r="E566">
            <v>10560.64</v>
          </cell>
          <cell r="F566">
            <v>9104</v>
          </cell>
          <cell r="G566">
            <v>17</v>
          </cell>
          <cell r="H566">
            <v>3.2514285714285713</v>
          </cell>
          <cell r="I566">
            <v>0.77272727272727271</v>
          </cell>
          <cell r="J566" t="str">
            <v>VIVIENDA</v>
          </cell>
        </row>
        <row r="567">
          <cell r="B567">
            <v>549</v>
          </cell>
          <cell r="C567" t="str">
            <v>Yees pvc sanit. 4"</v>
          </cell>
          <cell r="D567" t="str">
            <v>un</v>
          </cell>
          <cell r="E567">
            <v>18887.12</v>
          </cell>
          <cell r="F567">
            <v>16282</v>
          </cell>
          <cell r="G567">
            <v>49</v>
          </cell>
          <cell r="H567">
            <v>5.8150000000000004</v>
          </cell>
          <cell r="I567">
            <v>2.2272727272727271</v>
          </cell>
          <cell r="J567" t="str">
            <v>VIVIENDA</v>
          </cell>
        </row>
        <row r="568">
          <cell r="B568">
            <v>550</v>
          </cell>
          <cell r="C568" t="str">
            <v>Yees pvc sanit. 4"x2"</v>
          </cell>
          <cell r="D568" t="str">
            <v>un</v>
          </cell>
          <cell r="E568">
            <v>16549.719999999998</v>
          </cell>
          <cell r="F568">
            <v>14267</v>
          </cell>
          <cell r="G568">
            <v>28</v>
          </cell>
          <cell r="H568">
            <v>5.0953571428571429</v>
          </cell>
          <cell r="I568">
            <v>1.2727272727272727</v>
          </cell>
          <cell r="J568" t="str">
            <v>VIVIENDA</v>
          </cell>
        </row>
        <row r="569">
          <cell r="B569">
            <v>551</v>
          </cell>
          <cell r="C569" t="str">
            <v>Yees pvc sanit. 4"x3"</v>
          </cell>
          <cell r="D569" t="str">
            <v>un</v>
          </cell>
          <cell r="E569">
            <v>16549.719999999998</v>
          </cell>
          <cell r="F569">
            <v>14267</v>
          </cell>
          <cell r="G569">
            <v>34.799999999999997</v>
          </cell>
          <cell r="H569">
            <v>5.0953571428571429</v>
          </cell>
          <cell r="I569">
            <v>1.5818181818181818</v>
          </cell>
          <cell r="J569" t="str">
            <v>VIVIENDA</v>
          </cell>
        </row>
        <row r="570">
          <cell r="B570">
            <v>552</v>
          </cell>
          <cell r="C570" t="str">
            <v>Tubo  EMT 1/2"</v>
          </cell>
          <cell r="D570" t="str">
            <v>m</v>
          </cell>
          <cell r="E570">
            <v>1739.9999999999998</v>
          </cell>
          <cell r="F570">
            <v>1500</v>
          </cell>
          <cell r="G570">
            <v>6.27</v>
          </cell>
          <cell r="H570">
            <v>0.5357142857142857</v>
          </cell>
          <cell r="I570">
            <v>0.28499999999999998</v>
          </cell>
          <cell r="J570" t="str">
            <v>ENERGIA</v>
          </cell>
        </row>
        <row r="571">
          <cell r="B571">
            <v>553</v>
          </cell>
          <cell r="C571" t="str">
            <v>Cable No 8</v>
          </cell>
          <cell r="D571" t="str">
            <v>m</v>
          </cell>
          <cell r="E571">
            <v>2900</v>
          </cell>
          <cell r="F571">
            <v>2500</v>
          </cell>
          <cell r="G571">
            <v>8.58</v>
          </cell>
          <cell r="H571">
            <v>0.8928571428571429</v>
          </cell>
          <cell r="I571">
            <v>0.39</v>
          </cell>
          <cell r="J571" t="str">
            <v>ENERGIA</v>
          </cell>
        </row>
        <row r="572">
          <cell r="B572">
            <v>554</v>
          </cell>
          <cell r="C572" t="str">
            <v>Conectror Varilla Coperweld</v>
          </cell>
          <cell r="D572" t="str">
            <v>un</v>
          </cell>
          <cell r="E572">
            <v>3479.9999999999995</v>
          </cell>
          <cell r="F572">
            <v>3000</v>
          </cell>
          <cell r="G572">
            <v>17.8</v>
          </cell>
          <cell r="H572">
            <v>1.0714285714285714</v>
          </cell>
          <cell r="I572">
            <v>0.80909090909090908</v>
          </cell>
          <cell r="J572" t="str">
            <v>ENERGIA</v>
          </cell>
        </row>
        <row r="573">
          <cell r="B573">
            <v>555</v>
          </cell>
          <cell r="C573" t="str">
            <v>Conector Compresión # 2</v>
          </cell>
          <cell r="D573" t="str">
            <v>un</v>
          </cell>
          <cell r="E573">
            <v>2900</v>
          </cell>
          <cell r="F573">
            <v>2500</v>
          </cell>
          <cell r="G573">
            <v>8.58</v>
          </cell>
          <cell r="H573">
            <v>0.8928571428571429</v>
          </cell>
          <cell r="I573">
            <v>0.39</v>
          </cell>
          <cell r="J573" t="str">
            <v>ENERGIA</v>
          </cell>
        </row>
        <row r="574">
          <cell r="B574">
            <v>556</v>
          </cell>
          <cell r="C574" t="str">
            <v>Cable No 10 AWG</v>
          </cell>
          <cell r="D574" t="str">
            <v>m</v>
          </cell>
          <cell r="E574">
            <v>1739.9999999999998</v>
          </cell>
          <cell r="F574">
            <v>1500</v>
          </cell>
          <cell r="G574">
            <v>6.27</v>
          </cell>
          <cell r="H574">
            <v>0.5357142857142857</v>
          </cell>
          <cell r="I574">
            <v>0.28499999999999998</v>
          </cell>
          <cell r="J574" t="str">
            <v>ENERGIA</v>
          </cell>
        </row>
        <row r="575">
          <cell r="B575">
            <v>557</v>
          </cell>
          <cell r="C575" t="str">
            <v>Alambre 10 AWG desnudo</v>
          </cell>
          <cell r="D575" t="str">
            <v>m</v>
          </cell>
          <cell r="E575">
            <v>1160</v>
          </cell>
          <cell r="F575">
            <v>1000</v>
          </cell>
          <cell r="G575">
            <v>6.3</v>
          </cell>
          <cell r="H575">
            <v>0.35714285714285715</v>
          </cell>
          <cell r="I575">
            <v>0.28636363636363638</v>
          </cell>
          <cell r="J575" t="str">
            <v>ENERGIA</v>
          </cell>
        </row>
        <row r="576">
          <cell r="B576">
            <v>558</v>
          </cell>
          <cell r="C576" t="str">
            <v>Grapas de operara en Caliente</v>
          </cell>
          <cell r="D576" t="str">
            <v>un</v>
          </cell>
          <cell r="E576">
            <v>23200</v>
          </cell>
          <cell r="F576">
            <v>20000</v>
          </cell>
          <cell r="G576">
            <v>200</v>
          </cell>
          <cell r="H576">
            <v>7.1428571428571432</v>
          </cell>
          <cell r="I576">
            <v>9.0909090909090917</v>
          </cell>
          <cell r="J576" t="str">
            <v>ENERGIA</v>
          </cell>
        </row>
        <row r="577">
          <cell r="B577">
            <v>559</v>
          </cell>
          <cell r="C577" t="str">
            <v>Alambre dulce</v>
          </cell>
          <cell r="D577" t="str">
            <v>Kg</v>
          </cell>
          <cell r="E577">
            <v>1681.9999999999998</v>
          </cell>
          <cell r="F577">
            <v>1450</v>
          </cell>
          <cell r="G577">
            <v>21.14</v>
          </cell>
          <cell r="H577">
            <v>0.5178571428571429</v>
          </cell>
          <cell r="I577">
            <v>0.96090909090909093</v>
          </cell>
          <cell r="J577" t="str">
            <v>VIAS</v>
          </cell>
        </row>
        <row r="578">
          <cell r="B578">
            <v>560</v>
          </cell>
          <cell r="C578" t="str">
            <v>Pintura esmalte (rapido)</v>
          </cell>
          <cell r="D578" t="str">
            <v>gl</v>
          </cell>
          <cell r="E578">
            <v>37120</v>
          </cell>
          <cell r="F578">
            <v>32000</v>
          </cell>
          <cell r="G578">
            <v>155</v>
          </cell>
          <cell r="H578">
            <v>11.428571428571429</v>
          </cell>
          <cell r="I578">
            <v>7.0454545454545459</v>
          </cell>
          <cell r="J578" t="str">
            <v>ENERGIA</v>
          </cell>
        </row>
        <row r="579">
          <cell r="B579">
            <v>561</v>
          </cell>
          <cell r="C579" t="str">
            <v>Formaleta</v>
          </cell>
          <cell r="D579" t="str">
            <v>m</v>
          </cell>
          <cell r="E579">
            <v>580</v>
          </cell>
          <cell r="F579">
            <v>500</v>
          </cell>
          <cell r="G579">
            <v>6.5</v>
          </cell>
          <cell r="H579">
            <v>0.17857142857142858</v>
          </cell>
          <cell r="I579">
            <v>0.29545454545454547</v>
          </cell>
          <cell r="J579" t="str">
            <v>ENERGIA</v>
          </cell>
        </row>
        <row r="580">
          <cell r="B580">
            <v>562</v>
          </cell>
          <cell r="C580" t="str">
            <v>Pintura acrilica vias</v>
          </cell>
          <cell r="D580" t="str">
            <v>gl</v>
          </cell>
          <cell r="E580">
            <v>52200</v>
          </cell>
          <cell r="F580">
            <v>45000</v>
          </cell>
          <cell r="G580">
            <v>580</v>
          </cell>
          <cell r="H580">
            <v>16.071428571428573</v>
          </cell>
          <cell r="I580">
            <v>26.363636363636363</v>
          </cell>
          <cell r="J580" t="str">
            <v>ENERGIA</v>
          </cell>
        </row>
        <row r="581">
          <cell r="B581">
            <v>563</v>
          </cell>
          <cell r="C581" t="str">
            <v>Bordillo Prefabricado A-15</v>
          </cell>
          <cell r="D581" t="str">
            <v>m</v>
          </cell>
          <cell r="E581">
            <v>23200</v>
          </cell>
          <cell r="F581">
            <v>20000</v>
          </cell>
          <cell r="G581">
            <v>171.42367360932545</v>
          </cell>
          <cell r="H581">
            <v>7.1428571428571432</v>
          </cell>
          <cell r="I581">
            <v>7.7919851640602475</v>
          </cell>
          <cell r="J581" t="str">
            <v>ENERGIA</v>
          </cell>
        </row>
        <row r="582">
          <cell r="B582">
            <v>564</v>
          </cell>
          <cell r="C582" t="str">
            <v>Tuberia Novafort 4" - 110 mm</v>
          </cell>
          <cell r="D582" t="str">
            <v>m</v>
          </cell>
          <cell r="E582">
            <v>13309.839999999998</v>
          </cell>
          <cell r="F582">
            <v>11474</v>
          </cell>
          <cell r="G582">
            <v>147.51864232450501</v>
          </cell>
          <cell r="H582">
            <v>4.0978571428571424</v>
          </cell>
          <cell r="I582">
            <v>6.7053928329320458</v>
          </cell>
          <cell r="J582" t="str">
            <v>SANITARIO</v>
          </cell>
        </row>
        <row r="583">
          <cell r="B583">
            <v>565</v>
          </cell>
          <cell r="C583" t="str">
            <v>Tuberia Novafort 6" - 160 mm</v>
          </cell>
          <cell r="D583" t="str">
            <v>m</v>
          </cell>
          <cell r="E583">
            <v>23731.279999999999</v>
          </cell>
          <cell r="F583">
            <v>20458</v>
          </cell>
          <cell r="G583">
            <v>263.0239136024685</v>
          </cell>
          <cell r="H583">
            <v>7.3064285714285715</v>
          </cell>
          <cell r="I583">
            <v>11.95563243647584</v>
          </cell>
          <cell r="J583" t="str">
            <v>SANITARIO</v>
          </cell>
        </row>
        <row r="584">
          <cell r="B584">
            <v>566</v>
          </cell>
          <cell r="C584" t="str">
            <v>Tuberia Novafort 8"-  200 mm</v>
          </cell>
          <cell r="D584" t="str">
            <v>m</v>
          </cell>
          <cell r="E584">
            <v>35334.759999999995</v>
          </cell>
          <cell r="F584">
            <v>30461</v>
          </cell>
          <cell r="G584">
            <v>391.63023913602467</v>
          </cell>
          <cell r="H584">
            <v>10.878928571428572</v>
          </cell>
          <cell r="I584">
            <v>17.801374506182938</v>
          </cell>
          <cell r="J584" t="str">
            <v>SANITARIO</v>
          </cell>
        </row>
        <row r="585">
          <cell r="B585">
            <v>567</v>
          </cell>
          <cell r="C585" t="str">
            <v>Tuberia Novafort 10" - 250 mm</v>
          </cell>
          <cell r="D585" t="str">
            <v>m</v>
          </cell>
          <cell r="E585">
            <v>51976.119999999995</v>
          </cell>
          <cell r="F585">
            <v>44807</v>
          </cell>
          <cell r="G585">
            <v>576.07354075597846</v>
          </cell>
          <cell r="H585">
            <v>16.002500000000001</v>
          </cell>
          <cell r="I585">
            <v>26.185160943453567</v>
          </cell>
          <cell r="J585" t="str">
            <v>SANITARIO</v>
          </cell>
        </row>
        <row r="586">
          <cell r="B586">
            <v>568</v>
          </cell>
          <cell r="C586" t="str">
            <v>Tuberia Novafort 12" - 315 mm</v>
          </cell>
          <cell r="D586" t="str">
            <v>m</v>
          </cell>
          <cell r="E586">
            <v>73697.119999999995</v>
          </cell>
          <cell r="F586">
            <v>63532</v>
          </cell>
          <cell r="G586">
            <v>816.81666238107482</v>
          </cell>
          <cell r="H586">
            <v>22.69</v>
          </cell>
          <cell r="I586">
            <v>37.128030108230675</v>
          </cell>
          <cell r="J586" t="str">
            <v>SANITARIO</v>
          </cell>
        </row>
        <row r="587">
          <cell r="B587">
            <v>569</v>
          </cell>
          <cell r="C587" t="str">
            <v>Tuberia Novafort 16" - 400 mm</v>
          </cell>
          <cell r="D587" t="str">
            <v>m</v>
          </cell>
          <cell r="E587">
            <v>116265.63999999998</v>
          </cell>
          <cell r="F587">
            <v>100229</v>
          </cell>
          <cell r="G587">
            <v>1288.6217536641809</v>
          </cell>
          <cell r="H587">
            <v>35.79607142857143</v>
          </cell>
          <cell r="I587">
            <v>58.57371607564459</v>
          </cell>
          <cell r="J587" t="str">
            <v>SANITARIO</v>
          </cell>
        </row>
        <row r="588">
          <cell r="B588">
            <v>570</v>
          </cell>
          <cell r="C588" t="str">
            <v>Tuberia Novafort 18"- 450 mm</v>
          </cell>
          <cell r="D588" t="str">
            <v>m</v>
          </cell>
          <cell r="E588">
            <v>139246.39999999999</v>
          </cell>
          <cell r="F588">
            <v>120040</v>
          </cell>
          <cell r="G588">
            <v>1543.327333504757</v>
          </cell>
          <cell r="H588">
            <v>42.871428571428574</v>
          </cell>
          <cell r="I588">
            <v>70.151242432034408</v>
          </cell>
          <cell r="J588" t="str">
            <v>SANITARIO</v>
          </cell>
        </row>
        <row r="589">
          <cell r="B589">
            <v>571</v>
          </cell>
          <cell r="C589" t="str">
            <v>Tuberia Novafort 20" - 500 mm</v>
          </cell>
          <cell r="D589" t="str">
            <v>m</v>
          </cell>
          <cell r="E589">
            <v>182124.63999999998</v>
          </cell>
          <cell r="F589">
            <v>157004</v>
          </cell>
          <cell r="G589">
            <v>2018.56518385189</v>
          </cell>
          <cell r="H589">
            <v>56.072857142857146</v>
          </cell>
          <cell r="I589">
            <v>91.752962902358632</v>
          </cell>
          <cell r="J589" t="str">
            <v>SANITARIO</v>
          </cell>
        </row>
        <row r="590">
          <cell r="B590">
            <v>572</v>
          </cell>
          <cell r="C590" t="str">
            <v xml:space="preserve">Desperdicio  </v>
          </cell>
          <cell r="D590" t="str">
            <v>%</v>
          </cell>
          <cell r="E590">
            <v>0</v>
          </cell>
          <cell r="G590">
            <v>0</v>
          </cell>
          <cell r="H590">
            <v>0</v>
          </cell>
          <cell r="I590">
            <v>0</v>
          </cell>
          <cell r="J590" t="str">
            <v>SANITARIO</v>
          </cell>
        </row>
        <row r="591">
          <cell r="B591">
            <v>573</v>
          </cell>
          <cell r="C591" t="str">
            <v>Tuberia Novaloc Alcantarillado 24"</v>
          </cell>
          <cell r="D591" t="str">
            <v>m</v>
          </cell>
          <cell r="E591">
            <v>193621.4</v>
          </cell>
          <cell r="F591">
            <v>166915</v>
          </cell>
          <cell r="G591">
            <v>2145.9886860375418</v>
          </cell>
          <cell r="H591">
            <v>59.612499999999997</v>
          </cell>
          <cell r="I591">
            <v>97.544940274433714</v>
          </cell>
          <cell r="J591" t="str">
            <v>SANITARIO</v>
          </cell>
        </row>
        <row r="592">
          <cell r="B592">
            <v>574</v>
          </cell>
          <cell r="C592" t="str">
            <v>Tuberia Novaloc Alcantarillado 27"</v>
          </cell>
          <cell r="D592" t="str">
            <v>m</v>
          </cell>
          <cell r="E592">
            <v>258679.99999999997</v>
          </cell>
          <cell r="F592">
            <v>223000</v>
          </cell>
          <cell r="G592">
            <v>2867.060941115968</v>
          </cell>
          <cell r="H592">
            <v>79.642857142857139</v>
          </cell>
          <cell r="I592">
            <v>130.32095186890763</v>
          </cell>
          <cell r="J592" t="str">
            <v>SANITARIO</v>
          </cell>
        </row>
        <row r="593">
          <cell r="B593">
            <v>575</v>
          </cell>
          <cell r="C593" t="str">
            <v>Tuberia Novaloc Alcantarillado 30"</v>
          </cell>
          <cell r="D593" t="str">
            <v>m</v>
          </cell>
          <cell r="E593">
            <v>287965.36</v>
          </cell>
          <cell r="F593">
            <v>248246</v>
          </cell>
          <cell r="G593">
            <v>3191.6430959115451</v>
          </cell>
          <cell r="H593">
            <v>88.659285714285716</v>
          </cell>
          <cell r="I593">
            <v>145.0746861777975</v>
          </cell>
          <cell r="J593" t="str">
            <v>SANITARIO</v>
          </cell>
        </row>
        <row r="594">
          <cell r="B594">
            <v>576</v>
          </cell>
          <cell r="C594" t="str">
            <v>Tuberia Novaloc Alcantarillado 33"</v>
          </cell>
          <cell r="D594" t="str">
            <v>m</v>
          </cell>
          <cell r="E594">
            <v>330463.12</v>
          </cell>
          <cell r="F594">
            <v>284882</v>
          </cell>
          <cell r="G594">
            <v>3662.6639238878888</v>
          </cell>
          <cell r="H594">
            <v>101.74357142857143</v>
          </cell>
          <cell r="I594">
            <v>166.48472381308585</v>
          </cell>
          <cell r="J594" t="str">
            <v>SANITARIO</v>
          </cell>
        </row>
        <row r="595">
          <cell r="B595">
            <v>577</v>
          </cell>
          <cell r="C595" t="str">
            <v>Tuberia Novaloc Alcantarillado 36"</v>
          </cell>
          <cell r="D595" t="str">
            <v>m</v>
          </cell>
          <cell r="E595">
            <v>546408.72</v>
          </cell>
          <cell r="F595">
            <v>471042</v>
          </cell>
          <cell r="G595">
            <v>6056.0812548212907</v>
          </cell>
          <cell r="H595">
            <v>168.22928571428571</v>
          </cell>
          <cell r="I595">
            <v>275.27642067369504</v>
          </cell>
          <cell r="J595" t="str">
            <v>SANITARIO</v>
          </cell>
        </row>
        <row r="596">
          <cell r="B596">
            <v>578</v>
          </cell>
          <cell r="C596" t="str">
            <v>Tuberia Novaloc Alcantarillado 39"</v>
          </cell>
          <cell r="D596" t="str">
            <v>m</v>
          </cell>
          <cell r="E596">
            <v>590783.36</v>
          </cell>
          <cell r="F596">
            <v>509296</v>
          </cell>
          <cell r="G596">
            <v>6547.9043455901265</v>
          </cell>
          <cell r="H596">
            <v>181.89142857142858</v>
          </cell>
          <cell r="I596">
            <v>297.63201570864209</v>
          </cell>
          <cell r="J596" t="str">
            <v>SANITARIO</v>
          </cell>
        </row>
        <row r="597">
          <cell r="B597">
            <v>579</v>
          </cell>
          <cell r="C597" t="str">
            <v>Tuberia Novaloc Alcantarillado 42"</v>
          </cell>
          <cell r="D597" t="str">
            <v>m</v>
          </cell>
          <cell r="E597">
            <v>635845.88</v>
          </cell>
          <cell r="F597">
            <v>548143</v>
          </cell>
          <cell r="G597">
            <v>7047.3515042427362</v>
          </cell>
          <cell r="H597">
            <v>195.76535714285714</v>
          </cell>
          <cell r="I597">
            <v>320.33415928376075</v>
          </cell>
          <cell r="J597" t="str">
            <v>SANITARIO</v>
          </cell>
        </row>
        <row r="598">
          <cell r="B598">
            <v>580</v>
          </cell>
          <cell r="C598" t="str">
            <v>Unión Novaloc 24"</v>
          </cell>
          <cell r="D598" t="str">
            <v>un</v>
          </cell>
          <cell r="E598">
            <v>191771.19999999998</v>
          </cell>
          <cell r="F598">
            <v>165320</v>
          </cell>
          <cell r="G598">
            <v>2125.4821290820264</v>
          </cell>
          <cell r="H598">
            <v>59.042857142857144</v>
          </cell>
          <cell r="I598">
            <v>96.612824049183018</v>
          </cell>
          <cell r="J598" t="str">
            <v>SANITARIO</v>
          </cell>
        </row>
        <row r="599">
          <cell r="B599">
            <v>581</v>
          </cell>
          <cell r="C599" t="str">
            <v>Unión Novaloc 27"</v>
          </cell>
          <cell r="D599" t="str">
            <v>un</v>
          </cell>
          <cell r="E599">
            <v>236586.63999999998</v>
          </cell>
          <cell r="F599">
            <v>203954</v>
          </cell>
          <cell r="G599">
            <v>2622.1907945487269</v>
          </cell>
          <cell r="H599">
            <v>72.840714285714284</v>
          </cell>
          <cell r="I599">
            <v>119.19049066130577</v>
          </cell>
          <cell r="J599" t="str">
            <v>SANITARIO</v>
          </cell>
        </row>
        <row r="600">
          <cell r="B600">
            <v>582</v>
          </cell>
          <cell r="C600" t="str">
            <v>Unión Novaloc 30"</v>
          </cell>
          <cell r="D600" t="str">
            <v>un</v>
          </cell>
          <cell r="E600">
            <v>260988.4</v>
          </cell>
          <cell r="F600">
            <v>224990</v>
          </cell>
          <cell r="G600">
            <v>2892.6459244021598</v>
          </cell>
          <cell r="H600">
            <v>80.353571428571428</v>
          </cell>
          <cell r="I600">
            <v>131.48390565464362</v>
          </cell>
          <cell r="J600" t="str">
            <v>SANITARIO</v>
          </cell>
        </row>
        <row r="601">
          <cell r="B601">
            <v>583</v>
          </cell>
          <cell r="C601" t="str">
            <v>Unión Novaloc 33"</v>
          </cell>
          <cell r="D601" t="str">
            <v>un</v>
          </cell>
          <cell r="E601">
            <v>280163.19999999995</v>
          </cell>
          <cell r="F601">
            <v>241520</v>
          </cell>
          <cell r="G601">
            <v>3105.1684237593208</v>
          </cell>
          <cell r="H601">
            <v>86.257142857142853</v>
          </cell>
          <cell r="I601">
            <v>141.14401926178732</v>
          </cell>
          <cell r="J601" t="str">
            <v>SANITARIO</v>
          </cell>
        </row>
        <row r="602">
          <cell r="B602">
            <v>584</v>
          </cell>
          <cell r="C602" t="str">
            <v>Unión Novaloc 36"</v>
          </cell>
          <cell r="D602" t="str">
            <v>un</v>
          </cell>
          <cell r="E602">
            <v>397714.12</v>
          </cell>
          <cell r="F602">
            <v>342857</v>
          </cell>
          <cell r="G602">
            <v>4408.0354847004364</v>
          </cell>
          <cell r="H602">
            <v>122.44892857142857</v>
          </cell>
          <cell r="I602">
            <v>200.36524930456528</v>
          </cell>
          <cell r="J602" t="str">
            <v>SANITARIO</v>
          </cell>
        </row>
        <row r="603">
          <cell r="B603">
            <v>585</v>
          </cell>
          <cell r="C603" t="str">
            <v>Unión Novaloc 39"</v>
          </cell>
          <cell r="D603" t="str">
            <v>un</v>
          </cell>
          <cell r="E603">
            <v>428858.95999999996</v>
          </cell>
          <cell r="F603">
            <v>369706</v>
          </cell>
          <cell r="G603">
            <v>4753.2270506556952</v>
          </cell>
          <cell r="H603">
            <v>132.03785714285715</v>
          </cell>
          <cell r="I603">
            <v>216.05577502980432</v>
          </cell>
          <cell r="J603" t="str">
            <v>SANITARIO</v>
          </cell>
        </row>
        <row r="604">
          <cell r="B604">
            <v>586</v>
          </cell>
          <cell r="C604" t="str">
            <v>Unión Novaloc 42"</v>
          </cell>
          <cell r="D604" t="str">
            <v>un</v>
          </cell>
          <cell r="E604">
            <v>460278.72</v>
          </cell>
          <cell r="F604">
            <v>396792</v>
          </cell>
          <cell r="G604">
            <v>5101.4656724093602</v>
          </cell>
          <cell r="H604">
            <v>141.71142857142857</v>
          </cell>
          <cell r="I604">
            <v>231.88480329133455</v>
          </cell>
          <cell r="J604" t="str">
            <v>SANITARIO</v>
          </cell>
        </row>
        <row r="605">
          <cell r="B605">
            <v>587</v>
          </cell>
          <cell r="C605" t="str">
            <v>Unión novafort 4" -110 mm</v>
          </cell>
          <cell r="D605" t="str">
            <v>un</v>
          </cell>
          <cell r="E605">
            <v>7703.5599999999995</v>
          </cell>
          <cell r="F605">
            <v>6641</v>
          </cell>
          <cell r="G605">
            <v>85.381846232964776</v>
          </cell>
          <cell r="H605">
            <v>2.3717857142857142</v>
          </cell>
          <cell r="I605">
            <v>3.8809930105893078</v>
          </cell>
          <cell r="J605" t="str">
            <v>SANITARIO</v>
          </cell>
        </row>
        <row r="606">
          <cell r="B606">
            <v>588</v>
          </cell>
          <cell r="C606" t="str">
            <v>Unión novafort 6"-160 mm</v>
          </cell>
          <cell r="D606" t="str">
            <v>un</v>
          </cell>
          <cell r="E606">
            <v>18669.039999999997</v>
          </cell>
          <cell r="F606">
            <v>16094</v>
          </cell>
          <cell r="G606">
            <v>206.91694523013626</v>
          </cell>
          <cell r="H606">
            <v>5.7478571428571428</v>
          </cell>
          <cell r="I606">
            <v>9.4053156922789203</v>
          </cell>
          <cell r="J606" t="str">
            <v>SANITARIO</v>
          </cell>
        </row>
        <row r="607">
          <cell r="B607">
            <v>589</v>
          </cell>
          <cell r="C607" t="str">
            <v>Unión novafort 8"- 200 mm</v>
          </cell>
          <cell r="D607" t="str">
            <v>un</v>
          </cell>
          <cell r="E607">
            <v>25673.119999999999</v>
          </cell>
          <cell r="F607">
            <v>22132</v>
          </cell>
          <cell r="G607">
            <v>284.5461558241193</v>
          </cell>
          <cell r="H607">
            <v>7.9042857142857139</v>
          </cell>
          <cell r="I607">
            <v>12.933916173823604</v>
          </cell>
          <cell r="J607" t="str">
            <v>SANITARIO</v>
          </cell>
        </row>
        <row r="608">
          <cell r="B608">
            <v>590</v>
          </cell>
          <cell r="C608" t="str">
            <v>Unión novafort 10"-250 mm</v>
          </cell>
          <cell r="D608" t="str">
            <v>un</v>
          </cell>
          <cell r="E608">
            <v>68968.959999999992</v>
          </cell>
          <cell r="F608">
            <v>59456</v>
          </cell>
          <cell r="G608">
            <v>764.41244535870396</v>
          </cell>
          <cell r="H608">
            <v>21.234285714285715</v>
          </cell>
          <cell r="I608">
            <v>34.746020243577455</v>
          </cell>
          <cell r="J608" t="str">
            <v>SANITARIO</v>
          </cell>
        </row>
        <row r="609">
          <cell r="B609">
            <v>591</v>
          </cell>
          <cell r="C609" t="str">
            <v>Unión novafort 12"- 315 mm</v>
          </cell>
          <cell r="D609" t="str">
            <v>un</v>
          </cell>
          <cell r="E609">
            <v>111880.84</v>
          </cell>
          <cell r="F609">
            <v>96449</v>
          </cell>
          <cell r="G609">
            <v>1240.0231421959372</v>
          </cell>
          <cell r="H609">
            <v>34.446071428571429</v>
          </cell>
          <cell r="I609">
            <v>56.364688281633512</v>
          </cell>
          <cell r="J609" t="str">
            <v>SANITARIO</v>
          </cell>
        </row>
        <row r="610">
          <cell r="B610">
            <v>592</v>
          </cell>
          <cell r="C610" t="str">
            <v>Unión novafort 16"- 400 mm</v>
          </cell>
          <cell r="D610" t="str">
            <v>un</v>
          </cell>
          <cell r="E610">
            <v>206018.31999999998</v>
          </cell>
          <cell r="F610">
            <v>177602</v>
          </cell>
          <cell r="G610">
            <v>2283.389046027256</v>
          </cell>
          <cell r="H610">
            <v>63.429285714285712</v>
          </cell>
          <cell r="I610">
            <v>103.79041118305709</v>
          </cell>
          <cell r="J610" t="str">
            <v>SANITARIO</v>
          </cell>
        </row>
        <row r="611">
          <cell r="B611">
            <v>593</v>
          </cell>
          <cell r="C611" t="str">
            <v>Unión novafort 18"- 450 mm</v>
          </cell>
          <cell r="D611" t="str">
            <v>un</v>
          </cell>
          <cell r="E611">
            <v>228254.36</v>
          </cell>
          <cell r="F611">
            <v>196771</v>
          </cell>
          <cell r="G611">
            <v>2529.8405759835432</v>
          </cell>
          <cell r="H611">
            <v>70.275357142857146</v>
          </cell>
          <cell r="I611">
            <v>114.99275345379742</v>
          </cell>
          <cell r="J611" t="str">
            <v>SANITARIO</v>
          </cell>
        </row>
        <row r="612">
          <cell r="B612">
            <v>594</v>
          </cell>
          <cell r="C612" t="str">
            <v>Unión novafort 20"-500 mm</v>
          </cell>
          <cell r="D612" t="str">
            <v>un</v>
          </cell>
          <cell r="E612">
            <v>243468.91999999998</v>
          </cell>
          <cell r="F612">
            <v>209887</v>
          </cell>
          <cell r="G612">
            <v>2698.4700437130368</v>
          </cell>
          <cell r="H612">
            <v>74.959642857142853</v>
          </cell>
          <cell r="I612">
            <v>122.65772925968349</v>
          </cell>
          <cell r="J612" t="str">
            <v>SANITARIO</v>
          </cell>
        </row>
        <row r="613">
          <cell r="B613">
            <v>595</v>
          </cell>
          <cell r="C613" t="str">
            <v>Sillas Tee 160 x 110</v>
          </cell>
          <cell r="D613" t="str">
            <v>un</v>
          </cell>
          <cell r="E613">
            <v>13297.08</v>
          </cell>
          <cell r="F613">
            <v>11463</v>
          </cell>
          <cell r="G613">
            <v>147.37721779377733</v>
          </cell>
          <cell r="H613">
            <v>4.0939285714285711</v>
          </cell>
          <cell r="I613">
            <v>6.698964445171697</v>
          </cell>
          <cell r="J613" t="str">
            <v>SANITARIO</v>
          </cell>
        </row>
        <row r="614">
          <cell r="B614">
            <v>596</v>
          </cell>
          <cell r="C614" t="str">
            <v>Sillas Tee 200 x 110</v>
          </cell>
          <cell r="D614" t="str">
            <v>un</v>
          </cell>
          <cell r="E614">
            <v>23804.359999999997</v>
          </cell>
          <cell r="F614">
            <v>20521</v>
          </cell>
          <cell r="G614">
            <v>263.83389046027253</v>
          </cell>
          <cell r="H614">
            <v>7.3289285714285715</v>
          </cell>
          <cell r="I614">
            <v>11.992449566376024</v>
          </cell>
          <cell r="J614" t="str">
            <v>SANITARIO</v>
          </cell>
        </row>
        <row r="615">
          <cell r="B615">
            <v>597</v>
          </cell>
          <cell r="C615" t="str">
            <v>Sillas Tee 200x160</v>
          </cell>
          <cell r="D615" t="str">
            <v>un</v>
          </cell>
          <cell r="E615">
            <v>40841.279999999999</v>
          </cell>
          <cell r="F615">
            <v>35208</v>
          </cell>
          <cell r="G615">
            <v>452.66135253278475</v>
          </cell>
          <cell r="H615">
            <v>12.574285714285715</v>
          </cell>
          <cell r="I615">
            <v>20.575516024217489</v>
          </cell>
          <cell r="J615" t="str">
            <v>SANITARIO</v>
          </cell>
        </row>
        <row r="616">
          <cell r="B616">
            <v>598</v>
          </cell>
          <cell r="C616" t="str">
            <v>Sillas Tee 250 x 110</v>
          </cell>
          <cell r="D616" t="str">
            <v>un</v>
          </cell>
          <cell r="E616">
            <v>72462.87999999999</v>
          </cell>
          <cell r="F616">
            <v>62468</v>
          </cell>
          <cell r="G616">
            <v>803.13705322705073</v>
          </cell>
          <cell r="H616">
            <v>22.31</v>
          </cell>
          <cell r="I616">
            <v>36.506229692138668</v>
          </cell>
          <cell r="J616" t="str">
            <v>SANITARIO</v>
          </cell>
        </row>
        <row r="617">
          <cell r="B617">
            <v>599</v>
          </cell>
          <cell r="C617" t="str">
            <v>Sillas Tee 315 x 110</v>
          </cell>
          <cell r="D617" t="str">
            <v>un</v>
          </cell>
          <cell r="E617">
            <v>76325.679999999993</v>
          </cell>
          <cell r="F617">
            <v>65798</v>
          </cell>
          <cell r="G617">
            <v>845.95011571097962</v>
          </cell>
          <cell r="H617">
            <v>23.499285714285715</v>
          </cell>
          <cell r="I617">
            <v>38.452277986862711</v>
          </cell>
          <cell r="J617" t="str">
            <v>SANITARIO</v>
          </cell>
        </row>
        <row r="618">
          <cell r="B618">
            <v>600</v>
          </cell>
          <cell r="C618" t="str">
            <v>Sillas Tee 315 x 160</v>
          </cell>
          <cell r="D618" t="str">
            <v>un</v>
          </cell>
          <cell r="E618">
            <v>87769.079999999987</v>
          </cell>
          <cell r="F618">
            <v>75663</v>
          </cell>
          <cell r="G618">
            <v>972.78220622267929</v>
          </cell>
          <cell r="H618">
            <v>27.022500000000001</v>
          </cell>
          <cell r="I618">
            <v>44.217373010121783</v>
          </cell>
          <cell r="J618" t="str">
            <v>SANITARIO</v>
          </cell>
        </row>
        <row r="619">
          <cell r="B619">
            <v>601</v>
          </cell>
          <cell r="C619" t="str">
            <v>Sillas Tee 400 x 110</v>
          </cell>
          <cell r="D619" t="str">
            <v>un</v>
          </cell>
          <cell r="E619">
            <v>90915</v>
          </cell>
          <cell r="F619">
            <v>78375</v>
          </cell>
          <cell r="G619">
            <v>1007.6497814348162</v>
          </cell>
          <cell r="H619">
            <v>27.991071428571427</v>
          </cell>
          <cell r="I619">
            <v>45.802262792491646</v>
          </cell>
          <cell r="J619" t="str">
            <v>SANITARIO</v>
          </cell>
        </row>
        <row r="620">
          <cell r="B620">
            <v>602</v>
          </cell>
          <cell r="C620" t="str">
            <v>Sillas Tee 400 x 160</v>
          </cell>
          <cell r="D620" t="str">
            <v>un</v>
          </cell>
          <cell r="E620">
            <v>86194.959999999992</v>
          </cell>
          <cell r="F620">
            <v>74306</v>
          </cell>
          <cell r="G620">
            <v>955.33556184109034</v>
          </cell>
          <cell r="H620">
            <v>26.537857142857142</v>
          </cell>
          <cell r="I620">
            <v>43.424343720049563</v>
          </cell>
          <cell r="J620" t="str">
            <v>SANITARIO</v>
          </cell>
        </row>
        <row r="621">
          <cell r="B621">
            <v>603</v>
          </cell>
          <cell r="C621" t="str">
            <v>Sillas Tee 450 x 160</v>
          </cell>
          <cell r="D621" t="str">
            <v>un</v>
          </cell>
          <cell r="E621">
            <v>89193.56</v>
          </cell>
          <cell r="F621">
            <v>76891</v>
          </cell>
          <cell r="G621">
            <v>988.57032656209822</v>
          </cell>
          <cell r="H621">
            <v>27.461071428571429</v>
          </cell>
          <cell r="I621">
            <v>44.935014843731736</v>
          </cell>
          <cell r="J621" t="str">
            <v>SANITARIO</v>
          </cell>
        </row>
        <row r="622">
          <cell r="B622">
            <v>604</v>
          </cell>
          <cell r="C622" t="str">
            <v>Sillas Tee 450 x 160</v>
          </cell>
          <cell r="D622" t="str">
            <v>un</v>
          </cell>
          <cell r="E622">
            <v>108839.31999999999</v>
          </cell>
          <cell r="F622">
            <v>93827</v>
          </cell>
          <cell r="G622">
            <v>1206.3126767806634</v>
          </cell>
          <cell r="H622">
            <v>33.509642857142858</v>
          </cell>
          <cell r="I622">
            <v>54.832394399121064</v>
          </cell>
          <cell r="J622" t="str">
            <v>SANITARIO</v>
          </cell>
        </row>
        <row r="623">
          <cell r="B623">
            <v>605</v>
          </cell>
          <cell r="C623" t="str">
            <v>Sillas Tee 500 x 160</v>
          </cell>
          <cell r="D623" t="str">
            <v>un</v>
          </cell>
          <cell r="E623">
            <v>112304.23999999999</v>
          </cell>
          <cell r="F623">
            <v>96814</v>
          </cell>
          <cell r="G623">
            <v>1244.7158652609926</v>
          </cell>
          <cell r="H623">
            <v>34.576428571428572</v>
          </cell>
          <cell r="I623">
            <v>56.577993875499665</v>
          </cell>
          <cell r="J623" t="str">
            <v>SANITARIO</v>
          </cell>
        </row>
        <row r="624">
          <cell r="B624">
            <v>606</v>
          </cell>
          <cell r="C624" t="str">
            <v>Sillas Yee 160 x 110</v>
          </cell>
          <cell r="D624" t="str">
            <v>un</v>
          </cell>
          <cell r="E624">
            <v>17156.399999999998</v>
          </cell>
          <cell r="F624">
            <v>14790</v>
          </cell>
          <cell r="G624">
            <v>190.15170995114426</v>
          </cell>
          <cell r="H624">
            <v>5.2821428571428575</v>
          </cell>
          <cell r="I624">
            <v>8.6432595432338299</v>
          </cell>
          <cell r="J624" t="str">
            <v>SANITARIO</v>
          </cell>
        </row>
        <row r="625">
          <cell r="B625">
            <v>607</v>
          </cell>
          <cell r="C625" t="str">
            <v>Sillas Yee 200 x 110</v>
          </cell>
          <cell r="D625" t="str">
            <v>un</v>
          </cell>
          <cell r="E625">
            <v>26518.76</v>
          </cell>
          <cell r="F625">
            <v>22861</v>
          </cell>
          <cell r="G625">
            <v>293.91874517870917</v>
          </cell>
          <cell r="H625">
            <v>8.1646428571428569</v>
          </cell>
          <cell r="I625">
            <v>13.359942962668599</v>
          </cell>
          <cell r="J625" t="str">
            <v>SANITARIO</v>
          </cell>
        </row>
        <row r="626">
          <cell r="B626">
            <v>608</v>
          </cell>
          <cell r="C626" t="str">
            <v>Sillas Yee 200x160</v>
          </cell>
          <cell r="D626" t="str">
            <v>un</v>
          </cell>
          <cell r="E626">
            <v>42015.199999999997</v>
          </cell>
          <cell r="F626">
            <v>36220</v>
          </cell>
          <cell r="G626">
            <v>465.67240935973257</v>
          </cell>
          <cell r="H626">
            <v>12.935714285714285</v>
          </cell>
          <cell r="I626">
            <v>21.166927698169662</v>
          </cell>
          <cell r="J626" t="str">
            <v>SANITARIO</v>
          </cell>
        </row>
        <row r="627">
          <cell r="B627">
            <v>609</v>
          </cell>
          <cell r="C627" t="str">
            <v>Sillas Yee 250 x 110</v>
          </cell>
          <cell r="D627" t="str">
            <v>un</v>
          </cell>
          <cell r="E627">
            <v>75393.039999999994</v>
          </cell>
          <cell r="F627">
            <v>64994</v>
          </cell>
          <cell r="G627">
            <v>835.61326819233727</v>
          </cell>
          <cell r="H627">
            <v>23.212142857142858</v>
          </cell>
          <cell r="I627">
            <v>37.982421281469875</v>
          </cell>
          <cell r="J627" t="str">
            <v>SANITARIO</v>
          </cell>
        </row>
        <row r="628">
          <cell r="B628">
            <v>610</v>
          </cell>
          <cell r="C628" t="str">
            <v>Sillas Yee 315 x 110</v>
          </cell>
          <cell r="D628" t="str">
            <v>un</v>
          </cell>
          <cell r="E628">
            <v>85829.56</v>
          </cell>
          <cell r="F628">
            <v>73991</v>
          </cell>
          <cell r="G628">
            <v>951.28567755206996</v>
          </cell>
          <cell r="H628">
            <v>26.425357142857141</v>
          </cell>
          <cell r="I628">
            <v>43.240258070548634</v>
          </cell>
          <cell r="J628" t="str">
            <v>SANITARIO</v>
          </cell>
        </row>
        <row r="629">
          <cell r="B629">
            <v>611</v>
          </cell>
          <cell r="C629" t="str">
            <v>Sillas Yee 315 x 160</v>
          </cell>
          <cell r="D629" t="str">
            <v>un</v>
          </cell>
          <cell r="E629">
            <v>90111.12</v>
          </cell>
          <cell r="F629">
            <v>77682</v>
          </cell>
          <cell r="G629">
            <v>998.74003599897151</v>
          </cell>
          <cell r="H629">
            <v>27.743571428571428</v>
          </cell>
          <cell r="I629">
            <v>45.397274363589617</v>
          </cell>
          <cell r="J629" t="str">
            <v>SANITARIO</v>
          </cell>
        </row>
        <row r="630">
          <cell r="B630">
            <v>612</v>
          </cell>
          <cell r="C630" t="str">
            <v>Sillas Yee 400 x 110</v>
          </cell>
          <cell r="D630" t="str">
            <v>un</v>
          </cell>
          <cell r="E630">
            <v>100489.64</v>
          </cell>
          <cell r="F630">
            <v>86629</v>
          </cell>
          <cell r="G630">
            <v>1113.769606582669</v>
          </cell>
          <cell r="H630">
            <v>30.938928571428573</v>
          </cell>
          <cell r="I630">
            <v>50.625891208303138</v>
          </cell>
          <cell r="J630" t="str">
            <v>SANITARIO</v>
          </cell>
        </row>
        <row r="631">
          <cell r="B631">
            <v>613</v>
          </cell>
          <cell r="C631" t="str">
            <v>Sillas Yee 400 x 160</v>
          </cell>
          <cell r="D631" t="str">
            <v>un</v>
          </cell>
          <cell r="E631">
            <v>92514.64</v>
          </cell>
          <cell r="F631">
            <v>79754</v>
          </cell>
          <cell r="G631">
            <v>1025.3792748778606</v>
          </cell>
          <cell r="H631">
            <v>28.48357142857143</v>
          </cell>
          <cell r="I631">
            <v>46.608148858084569</v>
          </cell>
          <cell r="J631" t="str">
            <v>SANITARIO</v>
          </cell>
        </row>
        <row r="632">
          <cell r="B632">
            <v>614</v>
          </cell>
          <cell r="C632" t="str">
            <v>Sillas Yee 450 x 160</v>
          </cell>
          <cell r="D632" t="str">
            <v>un</v>
          </cell>
          <cell r="E632">
            <v>103185.48</v>
          </cell>
          <cell r="F632">
            <v>88953</v>
          </cell>
          <cell r="G632">
            <v>1143.6487528927746</v>
          </cell>
          <cell r="H632">
            <v>31.768928571428571</v>
          </cell>
          <cell r="I632">
            <v>51.984034222398847</v>
          </cell>
          <cell r="J632" t="str">
            <v>SANITARIO</v>
          </cell>
        </row>
        <row r="633">
          <cell r="B633">
            <v>615</v>
          </cell>
          <cell r="C633" t="str">
            <v>Sillas Yee 450 x 160</v>
          </cell>
          <cell r="D633" t="str">
            <v>un</v>
          </cell>
          <cell r="E633">
            <v>116308.56</v>
          </cell>
          <cell r="F633">
            <v>100266</v>
          </cell>
          <cell r="G633">
            <v>1289.0974543584468</v>
          </cell>
          <cell r="H633">
            <v>35.809285714285714</v>
          </cell>
          <cell r="I633">
            <v>58.595338834474859</v>
          </cell>
          <cell r="J633" t="str">
            <v>SANITARIO</v>
          </cell>
        </row>
        <row r="634">
          <cell r="B634">
            <v>616</v>
          </cell>
          <cell r="C634" t="str">
            <v>Sillas Yee 500 x 160</v>
          </cell>
          <cell r="D634" t="str">
            <v>un</v>
          </cell>
          <cell r="E634">
            <v>119771.15999999999</v>
          </cell>
          <cell r="F634">
            <v>103251</v>
          </cell>
          <cell r="G634">
            <v>1327.4749292877345</v>
          </cell>
          <cell r="H634">
            <v>36.875357142857141</v>
          </cell>
          <cell r="I634">
            <v>60.339769513078842</v>
          </cell>
          <cell r="J634" t="str">
            <v>SANITARIO</v>
          </cell>
        </row>
        <row r="635">
          <cell r="B635">
            <v>617</v>
          </cell>
          <cell r="C635" t="str">
            <v>Sellante PVC alcantarillado</v>
          </cell>
          <cell r="D635" t="str">
            <v>Gl</v>
          </cell>
          <cell r="E635">
            <v>99270.48</v>
          </cell>
          <cell r="F635">
            <v>85578</v>
          </cell>
          <cell r="G635">
            <v>1100.2571355104139</v>
          </cell>
          <cell r="H635">
            <v>30.563571428571429</v>
          </cell>
          <cell r="I635">
            <v>50.011687977746085</v>
          </cell>
          <cell r="J635" t="str">
            <v>SANITARIO</v>
          </cell>
        </row>
        <row r="636">
          <cell r="B636">
            <v>618</v>
          </cell>
          <cell r="C636" t="str">
            <v>Hidrosellos novafort 110 mm- 4"</v>
          </cell>
          <cell r="D636" t="str">
            <v>un</v>
          </cell>
          <cell r="E636">
            <v>1281.8</v>
          </cell>
          <cell r="F636">
            <v>1105</v>
          </cell>
          <cell r="G636">
            <v>14.206736950372846</v>
          </cell>
          <cell r="H636">
            <v>0.39464285714285713</v>
          </cell>
          <cell r="I636">
            <v>0.64576077047149305</v>
          </cell>
          <cell r="J636" t="str">
            <v>SANITARIO</v>
          </cell>
        </row>
        <row r="637">
          <cell r="B637">
            <v>619</v>
          </cell>
          <cell r="C637" t="str">
            <v>Hidrosellos novafort 160 mm- 6"</v>
          </cell>
          <cell r="D637" t="str">
            <v>un</v>
          </cell>
          <cell r="E637">
            <v>2082.1999999999998</v>
          </cell>
          <cell r="F637">
            <v>1795</v>
          </cell>
          <cell r="G637">
            <v>23.077912059655439</v>
          </cell>
          <cell r="H637">
            <v>0.64107142857142863</v>
          </cell>
          <cell r="I637">
            <v>1.048996002711611</v>
          </cell>
          <cell r="J637" t="str">
            <v>SANITARIO</v>
          </cell>
        </row>
        <row r="638">
          <cell r="B638">
            <v>620</v>
          </cell>
          <cell r="C638" t="str">
            <v>Hidrosellos novafort 200 mm -8"</v>
          </cell>
          <cell r="D638" t="str">
            <v>un</v>
          </cell>
          <cell r="E638">
            <v>3761.8799999999997</v>
          </cell>
          <cell r="F638">
            <v>3243</v>
          </cell>
          <cell r="G638">
            <v>41.694523013628185</v>
          </cell>
          <cell r="H638">
            <v>1.1582142857142856</v>
          </cell>
          <cell r="I638">
            <v>1.8952055915285539</v>
          </cell>
          <cell r="J638" t="str">
            <v>SANITARIO</v>
          </cell>
        </row>
        <row r="639">
          <cell r="B639">
            <v>621</v>
          </cell>
          <cell r="C639" t="str">
            <v>Hidrosellos novafort 250 mm -10"</v>
          </cell>
          <cell r="D639" t="str">
            <v>un</v>
          </cell>
          <cell r="E639">
            <v>6573.7199999999993</v>
          </cell>
          <cell r="F639">
            <v>5667</v>
          </cell>
          <cell r="G639">
            <v>72.859346875803553</v>
          </cell>
          <cell r="H639">
            <v>2.0239285714285713</v>
          </cell>
          <cell r="I639">
            <v>3.3117884943547069</v>
          </cell>
          <cell r="J639" t="str">
            <v>SANITARIO</v>
          </cell>
        </row>
        <row r="640">
          <cell r="B640">
            <v>622</v>
          </cell>
          <cell r="C640" t="str">
            <v>Hidrosellos novafort 315 mm -12"</v>
          </cell>
          <cell r="D640" t="str">
            <v>un</v>
          </cell>
          <cell r="E640">
            <v>13785.439999999999</v>
          </cell>
          <cell r="F640">
            <v>11884</v>
          </cell>
          <cell r="G640">
            <v>152.78992028799178</v>
          </cell>
          <cell r="H640">
            <v>4.2442857142857147</v>
          </cell>
          <cell r="I640">
            <v>6.9449963767268992</v>
          </cell>
          <cell r="J640" t="str">
            <v>SANITARIO</v>
          </cell>
        </row>
        <row r="641">
          <cell r="B641">
            <v>623</v>
          </cell>
          <cell r="C641" t="str">
            <v>Hidrosellos novafort 400 mm - 16"</v>
          </cell>
          <cell r="D641" t="str">
            <v>un</v>
          </cell>
          <cell r="E641">
            <v>28071.999999999996</v>
          </cell>
          <cell r="F641">
            <v>24200</v>
          </cell>
          <cell r="G641">
            <v>311.13396760092564</v>
          </cell>
          <cell r="H641">
            <v>8.6428571428571423</v>
          </cell>
          <cell r="I641">
            <v>14.142453072769348</v>
          </cell>
          <cell r="J641" t="str">
            <v>SANITARIO</v>
          </cell>
        </row>
        <row r="642">
          <cell r="B642">
            <v>624</v>
          </cell>
          <cell r="C642" t="str">
            <v>Hidrosellos novafort 450 mm - 18"</v>
          </cell>
          <cell r="D642" t="str">
            <v>un</v>
          </cell>
          <cell r="E642">
            <v>40577.96</v>
          </cell>
          <cell r="F642">
            <v>34981</v>
          </cell>
          <cell r="G642">
            <v>449.74286448958594</v>
          </cell>
          <cell r="H642">
            <v>12.493214285714286</v>
          </cell>
          <cell r="I642">
            <v>20.442857476799361</v>
          </cell>
          <cell r="J642" t="str">
            <v>SANITARIO</v>
          </cell>
        </row>
        <row r="643">
          <cell r="B643">
            <v>625</v>
          </cell>
          <cell r="C643" t="str">
            <v>Hidrosellos novafort 500 mm - 20"</v>
          </cell>
          <cell r="D643" t="str">
            <v>un</v>
          </cell>
          <cell r="E643">
            <v>45650.64</v>
          </cell>
          <cell r="F643">
            <v>39354</v>
          </cell>
          <cell r="G643">
            <v>505.96554384160447</v>
          </cell>
          <cell r="H643">
            <v>14.055</v>
          </cell>
          <cell r="I643">
            <v>22.998433810982021</v>
          </cell>
          <cell r="J643" t="str">
            <v>SANITARIO</v>
          </cell>
        </row>
        <row r="644">
          <cell r="B644">
            <v>626</v>
          </cell>
          <cell r="C644" t="str">
            <v>Acondicionador superficie</v>
          </cell>
          <cell r="D644" t="str">
            <v>un</v>
          </cell>
          <cell r="E644">
            <v>84091.87999999999</v>
          </cell>
          <cell r="F644">
            <v>72493</v>
          </cell>
          <cell r="G644">
            <v>932.02622782206231</v>
          </cell>
          <cell r="H644">
            <v>25.890357142857145</v>
          </cell>
          <cell r="I644">
            <v>42.364828537366471</v>
          </cell>
          <cell r="J644" t="str">
            <v>SANITARIO</v>
          </cell>
        </row>
        <row r="645">
          <cell r="B645">
            <v>627</v>
          </cell>
          <cell r="C645" t="str">
            <v>Adaptador 4" -110 Novafort</v>
          </cell>
          <cell r="D645" t="str">
            <v>un</v>
          </cell>
          <cell r="E645">
            <v>7463.44</v>
          </cell>
          <cell r="F645">
            <v>6434</v>
          </cell>
          <cell r="G645">
            <v>82.720493700179986</v>
          </cell>
          <cell r="H645">
            <v>2.297857142857143</v>
          </cell>
          <cell r="I645">
            <v>3.7600224409172722</v>
          </cell>
          <cell r="J645" t="str">
            <v>SANITARIO</v>
          </cell>
        </row>
        <row r="646">
          <cell r="B646">
            <v>628</v>
          </cell>
          <cell r="C646" t="str">
            <v>Adaptador 6" -160 Novafort</v>
          </cell>
          <cell r="D646" t="str">
            <v>un</v>
          </cell>
          <cell r="E646">
            <v>14711.119999999999</v>
          </cell>
          <cell r="F646">
            <v>12682</v>
          </cell>
          <cell r="G646">
            <v>163.0496271535099</v>
          </cell>
          <cell r="H646">
            <v>4.5292857142857139</v>
          </cell>
          <cell r="I646">
            <v>7.4113466887959047</v>
          </cell>
          <cell r="J646" t="str">
            <v>SANITARIO</v>
          </cell>
        </row>
        <row r="647">
          <cell r="B647">
            <v>629</v>
          </cell>
          <cell r="C647" t="str">
            <v>Adaptador 8" -200 Novafort</v>
          </cell>
          <cell r="D647" t="str">
            <v>un</v>
          </cell>
          <cell r="E647">
            <v>28613.719999999998</v>
          </cell>
          <cell r="F647">
            <v>24667</v>
          </cell>
          <cell r="G647">
            <v>317.13808176909231</v>
          </cell>
          <cell r="H647">
            <v>8.8096428571428564</v>
          </cell>
          <cell r="I647">
            <v>14.41536735314056</v>
          </cell>
          <cell r="J647" t="str">
            <v>SANITARIO</v>
          </cell>
        </row>
        <row r="648">
          <cell r="B648">
            <v>630</v>
          </cell>
          <cell r="C648" t="str">
            <v>Sellante Sika 1 (para mortero)</v>
          </cell>
          <cell r="D648" t="str">
            <v>kg</v>
          </cell>
          <cell r="E648">
            <v>4640</v>
          </cell>
          <cell r="F648">
            <v>4000</v>
          </cell>
          <cell r="G648">
            <v>51.427102082797639</v>
          </cell>
          <cell r="H648">
            <v>1.4285714285714286</v>
          </cell>
          <cell r="I648">
            <v>2.3375955492180744</v>
          </cell>
          <cell r="J648" t="str">
            <v>SANITARIO</v>
          </cell>
        </row>
        <row r="649">
          <cell r="B649">
            <v>631</v>
          </cell>
          <cell r="C649" t="str">
            <v>Ladrillo recocido</v>
          </cell>
          <cell r="D649" t="str">
            <v>un</v>
          </cell>
          <cell r="E649">
            <v>185.6</v>
          </cell>
          <cell r="F649">
            <v>160</v>
          </cell>
          <cell r="G649">
            <v>5.88</v>
          </cell>
          <cell r="H649">
            <v>5.7142857142857141E-2</v>
          </cell>
          <cell r="I649">
            <v>0.26727272727272727</v>
          </cell>
          <cell r="J649" t="str">
            <v>SANITARIO</v>
          </cell>
        </row>
        <row r="650">
          <cell r="B650">
            <v>632</v>
          </cell>
          <cell r="C650" t="str">
            <v>Marco caja de Inspección  60 cm x 60 cm</v>
          </cell>
          <cell r="D650" t="str">
            <v>un</v>
          </cell>
          <cell r="E650">
            <v>21460</v>
          </cell>
          <cell r="F650">
            <v>18500</v>
          </cell>
          <cell r="G650">
            <v>237.85034713293905</v>
          </cell>
          <cell r="H650">
            <v>6.6071428571428568</v>
          </cell>
          <cell r="I650">
            <v>10.811379415133594</v>
          </cell>
          <cell r="J650" t="str">
            <v>SANITARIO</v>
          </cell>
        </row>
        <row r="651">
          <cell r="B651">
            <v>633</v>
          </cell>
          <cell r="C651" t="str">
            <v>Sellante PVC</v>
          </cell>
          <cell r="D651" t="str">
            <v>Gl</v>
          </cell>
          <cell r="E651">
            <v>44660</v>
          </cell>
          <cell r="F651">
            <v>38500</v>
          </cell>
          <cell r="G651">
            <v>303.60000000000002</v>
          </cell>
          <cell r="H651">
            <v>13.75</v>
          </cell>
          <cell r="I651">
            <v>13.8</v>
          </cell>
          <cell r="J651" t="str">
            <v>SANITARIO</v>
          </cell>
        </row>
        <row r="652">
          <cell r="B652">
            <v>634</v>
          </cell>
          <cell r="C652" t="str">
            <v>Listón de madera (Tablestacados)</v>
          </cell>
          <cell r="D652" t="str">
            <v>m</v>
          </cell>
          <cell r="E652">
            <v>475.59999999999997</v>
          </cell>
          <cell r="F652">
            <v>410</v>
          </cell>
          <cell r="G652">
            <v>5.2712779634867575</v>
          </cell>
          <cell r="H652">
            <v>0.14642857142857144</v>
          </cell>
          <cell r="I652">
            <v>0.2396035437948526</v>
          </cell>
          <cell r="J652" t="str">
            <v>VIVIENDA</v>
          </cell>
        </row>
        <row r="653">
          <cell r="B653">
            <v>635</v>
          </cell>
          <cell r="C653" t="str">
            <v>Madera burda (tablestacado)</v>
          </cell>
          <cell r="D653" t="str">
            <v>m</v>
          </cell>
          <cell r="E653">
            <v>371.2</v>
          </cell>
          <cell r="F653">
            <v>320</v>
          </cell>
          <cell r="G653">
            <v>4.114168166623811</v>
          </cell>
          <cell r="H653">
            <v>0.11428571428571428</v>
          </cell>
          <cell r="I653">
            <v>0.18700764393744596</v>
          </cell>
          <cell r="J653" t="str">
            <v>VIVIENDA</v>
          </cell>
        </row>
        <row r="654">
          <cell r="B654">
            <v>636</v>
          </cell>
          <cell r="C654" t="str">
            <v>Codo GRES   90º  Ø 8"</v>
          </cell>
          <cell r="D654" t="str">
            <v>un</v>
          </cell>
          <cell r="E654">
            <v>18792</v>
          </cell>
          <cell r="F654">
            <v>16200</v>
          </cell>
          <cell r="G654">
            <v>208.27976343533038</v>
          </cell>
          <cell r="H654">
            <v>5.7857142857142856</v>
          </cell>
          <cell r="I654">
            <v>9.4672619743331996</v>
          </cell>
          <cell r="J654" t="str">
            <v>SANITARIO</v>
          </cell>
        </row>
        <row r="655">
          <cell r="B655">
            <v>637</v>
          </cell>
          <cell r="C655" t="str">
            <v>Tuberia GRES  Ø 8"</v>
          </cell>
          <cell r="D655" t="str">
            <v>m</v>
          </cell>
          <cell r="E655">
            <v>14847.999999999998</v>
          </cell>
          <cell r="F655">
            <v>12800</v>
          </cell>
          <cell r="G655">
            <v>164.56672666495243</v>
          </cell>
          <cell r="H655">
            <v>4.5714285714285712</v>
          </cell>
          <cell r="I655">
            <v>7.4803057574978373</v>
          </cell>
          <cell r="J655" t="str">
            <v>SANITARIO</v>
          </cell>
        </row>
        <row r="656">
          <cell r="B656">
            <v>638</v>
          </cell>
          <cell r="C656" t="str">
            <v>Tapa en HF Tráfico pesado (Una pestaña)</v>
          </cell>
          <cell r="D656" t="str">
            <v>un</v>
          </cell>
          <cell r="E656">
            <v>83520</v>
          </cell>
          <cell r="F656">
            <v>72000</v>
          </cell>
          <cell r="G656">
            <v>925.68783749035742</v>
          </cell>
          <cell r="H656">
            <v>25.714285714285715</v>
          </cell>
          <cell r="I656">
            <v>42.076719885925336</v>
          </cell>
          <cell r="J656" t="str">
            <v>SANITARIO</v>
          </cell>
        </row>
        <row r="657">
          <cell r="B657">
            <v>639</v>
          </cell>
          <cell r="C657" t="str">
            <v>Varilla lisa de Ø  3/8"</v>
          </cell>
          <cell r="D657" t="str">
            <v>kg</v>
          </cell>
          <cell r="E657">
            <v>1624</v>
          </cell>
          <cell r="F657">
            <v>1400</v>
          </cell>
          <cell r="G657">
            <v>11</v>
          </cell>
          <cell r="H657">
            <v>0.5</v>
          </cell>
          <cell r="I657">
            <v>0.5</v>
          </cell>
          <cell r="J657" t="str">
            <v>VIVIENDA</v>
          </cell>
        </row>
        <row r="658">
          <cell r="B658">
            <v>640</v>
          </cell>
          <cell r="C658" t="str">
            <v>Paso de escalera gato 3/4"</v>
          </cell>
          <cell r="D658" t="str">
            <v>un</v>
          </cell>
          <cell r="E658">
            <v>6264</v>
          </cell>
          <cell r="F658">
            <v>5400</v>
          </cell>
          <cell r="G658">
            <v>69.426587811776812</v>
          </cell>
          <cell r="H658">
            <v>1.9285714285714286</v>
          </cell>
          <cell r="I658">
            <v>3.1557539914444006</v>
          </cell>
          <cell r="J658" t="str">
            <v>SANITARIO</v>
          </cell>
        </row>
        <row r="659">
          <cell r="B659">
            <v>641</v>
          </cell>
          <cell r="C659" t="str">
            <v>Valla de identificación proyecto</v>
          </cell>
          <cell r="D659" t="str">
            <v>PA</v>
          </cell>
          <cell r="E659">
            <v>6959999.9999999991</v>
          </cell>
          <cell r="F659">
            <v>6000000</v>
          </cell>
          <cell r="G659">
            <v>49586.776859504134</v>
          </cell>
          <cell r="H659">
            <v>2142.8571428571427</v>
          </cell>
          <cell r="I659">
            <v>2253.9444027047334</v>
          </cell>
          <cell r="J659" t="str">
            <v>VIAS</v>
          </cell>
        </row>
        <row r="660">
          <cell r="B660">
            <v>642</v>
          </cell>
          <cell r="C660" t="str">
            <v>Tuberia de concreto reforzado 60"</v>
          </cell>
          <cell r="D660" t="str">
            <v>tb</v>
          </cell>
          <cell r="E660">
            <v>1719811.3599999999</v>
          </cell>
          <cell r="F660">
            <v>1482596</v>
          </cell>
          <cell r="G660">
            <v>19061.403959886859</v>
          </cell>
          <cell r="H660">
            <v>529.49857142857138</v>
          </cell>
          <cell r="I660">
            <v>866.42745272212994</v>
          </cell>
          <cell r="J660" t="str">
            <v>PLUVIAL</v>
          </cell>
        </row>
        <row r="661">
          <cell r="B661">
            <v>643</v>
          </cell>
          <cell r="C661" t="str">
            <v>Tuberia de concreto reforzado 68"</v>
          </cell>
          <cell r="D661" t="str">
            <v>tb</v>
          </cell>
          <cell r="E661">
            <v>2210013.44</v>
          </cell>
          <cell r="F661">
            <v>1905184</v>
          </cell>
          <cell r="G661">
            <v>24494.523013628183</v>
          </cell>
          <cell r="H661">
            <v>680.4228571428572</v>
          </cell>
          <cell r="I661">
            <v>1113.3874097103719</v>
          </cell>
          <cell r="J661" t="str">
            <v>PLUVIAL</v>
          </cell>
        </row>
        <row r="662">
          <cell r="B662">
            <v>644</v>
          </cell>
          <cell r="C662" t="str">
            <v>Señalización vertical y horizontal</v>
          </cell>
          <cell r="D662" t="str">
            <v>PA</v>
          </cell>
          <cell r="E662">
            <v>4059999.9999999995</v>
          </cell>
          <cell r="F662">
            <v>3500000</v>
          </cell>
          <cell r="G662">
            <v>28925.619834710742</v>
          </cell>
          <cell r="H662">
            <v>1250</v>
          </cell>
          <cell r="I662">
            <v>1314.8009015777609</v>
          </cell>
          <cell r="J662" t="str">
            <v>VIAS</v>
          </cell>
        </row>
        <row r="663">
          <cell r="B663">
            <v>645</v>
          </cell>
          <cell r="C663" t="str">
            <v>Base Tapa Traf. Pes. Una Pest</v>
          </cell>
          <cell r="D663" t="str">
            <v>un</v>
          </cell>
          <cell r="E663">
            <v>80040</v>
          </cell>
          <cell r="F663">
            <v>69000</v>
          </cell>
          <cell r="G663">
            <v>887.11751092825921</v>
          </cell>
          <cell r="H663">
            <v>24.642857142857142</v>
          </cell>
          <cell r="I663">
            <v>40.32352322401178</v>
          </cell>
          <cell r="J663" t="str">
            <v>PLUVIAL</v>
          </cell>
        </row>
        <row r="664">
          <cell r="B664">
            <v>646</v>
          </cell>
          <cell r="C664" t="str">
            <v>Campamento vivienda</v>
          </cell>
          <cell r="D664" t="str">
            <v>gl</v>
          </cell>
          <cell r="E664">
            <v>23200</v>
          </cell>
          <cell r="F664">
            <v>20000</v>
          </cell>
          <cell r="G664">
            <v>1200</v>
          </cell>
          <cell r="H664">
            <v>7.1428571428571432</v>
          </cell>
          <cell r="I664">
            <v>54.545454545454547</v>
          </cell>
          <cell r="J664" t="str">
            <v>VIVIENDA</v>
          </cell>
        </row>
        <row r="665">
          <cell r="B665">
            <v>647</v>
          </cell>
          <cell r="C665" t="str">
            <v>Equipo de Bombeo</v>
          </cell>
          <cell r="D665" t="str">
            <v>m3</v>
          </cell>
          <cell r="E665">
            <v>0</v>
          </cell>
          <cell r="F665">
            <v>0</v>
          </cell>
          <cell r="G665">
            <v>0</v>
          </cell>
          <cell r="H665">
            <v>0</v>
          </cell>
          <cell r="I665">
            <v>0</v>
          </cell>
          <cell r="J665" t="str">
            <v>VIVIENDA</v>
          </cell>
        </row>
        <row r="666">
          <cell r="B666">
            <v>648</v>
          </cell>
          <cell r="C666" t="str">
            <v>Tabla Chapa</v>
          </cell>
          <cell r="D666" t="str">
            <v>un</v>
          </cell>
          <cell r="E666">
            <v>6959.9999999999991</v>
          </cell>
          <cell r="F666">
            <v>6000</v>
          </cell>
          <cell r="G666">
            <v>77.140653124196447</v>
          </cell>
          <cell r="H666">
            <v>2.1428571428571428</v>
          </cell>
          <cell r="I666">
            <v>3.5063933238271114</v>
          </cell>
          <cell r="J666" t="str">
            <v>VIVIENDA</v>
          </cell>
        </row>
        <row r="667">
          <cell r="B667">
            <v>649</v>
          </cell>
          <cell r="C667" t="str">
            <v>Repisa ordinaria</v>
          </cell>
          <cell r="D667" t="str">
            <v>un</v>
          </cell>
          <cell r="E667">
            <v>3479.9999999999995</v>
          </cell>
          <cell r="F667">
            <v>3000</v>
          </cell>
          <cell r="G667">
            <v>38.570326562098224</v>
          </cell>
          <cell r="H667">
            <v>1.0714285714285714</v>
          </cell>
          <cell r="I667">
            <v>1.7531966619135557</v>
          </cell>
          <cell r="J667" t="str">
            <v>VIVIENDA</v>
          </cell>
        </row>
        <row r="668">
          <cell r="B668">
            <v>650</v>
          </cell>
          <cell r="C668" t="str">
            <v>Formaleta placa entrepiso maciza m2</v>
          </cell>
          <cell r="D668" t="str">
            <v>m2</v>
          </cell>
          <cell r="E668">
            <v>1679.6799999999998</v>
          </cell>
          <cell r="F668">
            <v>1448</v>
          </cell>
          <cell r="G668">
            <v>18.616610953972742</v>
          </cell>
          <cell r="H668">
            <v>0.51714285714285713</v>
          </cell>
          <cell r="I668">
            <v>0.84620958881694286</v>
          </cell>
          <cell r="J668" t="str">
            <v>VIVIENDA</v>
          </cell>
        </row>
        <row r="669">
          <cell r="B669">
            <v>651</v>
          </cell>
          <cell r="C669" t="str">
            <v>Bloque Concreto No. 8</v>
          </cell>
          <cell r="D669" t="str">
            <v>un</v>
          </cell>
          <cell r="E669">
            <v>1809.6</v>
          </cell>
          <cell r="F669">
            <v>1560</v>
          </cell>
          <cell r="G669">
            <v>11</v>
          </cell>
          <cell r="H669">
            <v>0.55714285714285716</v>
          </cell>
          <cell r="I669">
            <v>0.5</v>
          </cell>
          <cell r="J669" t="str">
            <v>VIVIENDA</v>
          </cell>
        </row>
        <row r="670">
          <cell r="B670">
            <v>652</v>
          </cell>
          <cell r="C670" t="str">
            <v>Campamento vias</v>
          </cell>
          <cell r="D670" t="str">
            <v>gl</v>
          </cell>
          <cell r="E670">
            <v>34800000</v>
          </cell>
          <cell r="F670">
            <v>30000000</v>
          </cell>
          <cell r="G670">
            <v>247933.88429752065</v>
          </cell>
          <cell r="H670">
            <v>10714.285714285714</v>
          </cell>
          <cell r="I670">
            <v>11269.722013523666</v>
          </cell>
          <cell r="J670" t="str">
            <v>VIAS</v>
          </cell>
        </row>
        <row r="671">
          <cell r="B671">
            <v>653</v>
          </cell>
          <cell r="C671" t="str">
            <v>Eliminación de obstaculos y estructuras</v>
          </cell>
          <cell r="D671" t="str">
            <v>GL</v>
          </cell>
          <cell r="E671">
            <v>11600000</v>
          </cell>
          <cell r="F671">
            <v>10000000</v>
          </cell>
          <cell r="G671">
            <v>82644.628099173555</v>
          </cell>
          <cell r="H671">
            <v>3571.4285714285716</v>
          </cell>
          <cell r="I671">
            <v>3756.5740045078887</v>
          </cell>
          <cell r="J671" t="str">
            <v>VIAS</v>
          </cell>
        </row>
        <row r="672">
          <cell r="B672">
            <v>654</v>
          </cell>
          <cell r="C672" t="str">
            <v>Desmonte y desbroce</v>
          </cell>
          <cell r="D672" t="str">
            <v>Gl</v>
          </cell>
          <cell r="E672">
            <v>1160000</v>
          </cell>
          <cell r="F672">
            <v>1000000</v>
          </cell>
          <cell r="G672">
            <v>8289.76</v>
          </cell>
          <cell r="H672">
            <v>357.14285714285717</v>
          </cell>
          <cell r="I672">
            <v>376.80727272727273</v>
          </cell>
          <cell r="J672" t="str">
            <v>VIAS</v>
          </cell>
        </row>
        <row r="673">
          <cell r="B673">
            <v>655</v>
          </cell>
          <cell r="C673" t="str">
            <v>Campamento Pluviales</v>
          </cell>
          <cell r="D673" t="str">
            <v>gl</v>
          </cell>
          <cell r="E673">
            <v>231999999.99999997</v>
          </cell>
          <cell r="F673">
            <v>200000000</v>
          </cell>
          <cell r="G673">
            <v>1705939.12</v>
          </cell>
          <cell r="H673">
            <v>71428.571428571435</v>
          </cell>
          <cell r="I673">
            <v>77542.687272727271</v>
          </cell>
          <cell r="J673" t="str">
            <v>PLUVIAL</v>
          </cell>
        </row>
        <row r="674">
          <cell r="B674">
            <v>656</v>
          </cell>
          <cell r="C674" t="str">
            <v>Geotextil no tejido 1600</v>
          </cell>
          <cell r="D674" t="str">
            <v>m2</v>
          </cell>
          <cell r="E674">
            <v>2593.7599999999998</v>
          </cell>
          <cell r="F674">
            <v>2236</v>
          </cell>
          <cell r="G674">
            <v>28.747750064283878</v>
          </cell>
          <cell r="H674">
            <v>0.7985714285714286</v>
          </cell>
          <cell r="I674">
            <v>1.3067159120129035</v>
          </cell>
          <cell r="J674" t="str">
            <v>VIAS</v>
          </cell>
        </row>
        <row r="675">
          <cell r="B675">
            <v>657</v>
          </cell>
          <cell r="C675" t="str">
            <v>Vara de Clavo</v>
          </cell>
          <cell r="D675" t="str">
            <v>un</v>
          </cell>
          <cell r="E675">
            <v>1276</v>
          </cell>
          <cell r="F675">
            <v>1100</v>
          </cell>
          <cell r="G675">
            <v>14.142453072769349</v>
          </cell>
          <cell r="H675">
            <v>0.39285714285714285</v>
          </cell>
          <cell r="I675">
            <v>0.64283877603497042</v>
          </cell>
          <cell r="J675" t="str">
            <v>PLUVIAL</v>
          </cell>
        </row>
        <row r="676">
          <cell r="B676">
            <v>658</v>
          </cell>
          <cell r="C676" t="str">
            <v>Lampara ornamental</v>
          </cell>
          <cell r="D676" t="str">
            <v>un</v>
          </cell>
          <cell r="E676">
            <v>174000</v>
          </cell>
          <cell r="F676">
            <v>150000</v>
          </cell>
          <cell r="G676">
            <v>1300</v>
          </cell>
          <cell r="H676">
            <v>53.571428571428569</v>
          </cell>
          <cell r="I676">
            <v>59.090909090909093</v>
          </cell>
          <cell r="J676" t="str">
            <v>ENERGIA</v>
          </cell>
        </row>
        <row r="677">
          <cell r="B677">
            <v>659</v>
          </cell>
          <cell r="C677" t="str">
            <v xml:space="preserve">Vigeta de anclaje </v>
          </cell>
          <cell r="D677" t="str">
            <v>un</v>
          </cell>
          <cell r="E677">
            <v>52200</v>
          </cell>
          <cell r="F677">
            <v>45000</v>
          </cell>
          <cell r="G677">
            <v>390</v>
          </cell>
          <cell r="H677">
            <v>16.071428571428573</v>
          </cell>
          <cell r="I677">
            <v>17.727272727272727</v>
          </cell>
          <cell r="J677" t="str">
            <v>ENERGIA</v>
          </cell>
        </row>
        <row r="678">
          <cell r="B678">
            <v>660</v>
          </cell>
          <cell r="C678" t="str">
            <v>Poste Ornamental</v>
          </cell>
          <cell r="D678" t="str">
            <v>un</v>
          </cell>
          <cell r="E678">
            <v>290000</v>
          </cell>
          <cell r="F678">
            <v>250000</v>
          </cell>
          <cell r="G678">
            <v>2500</v>
          </cell>
          <cell r="H678">
            <v>89.285714285714292</v>
          </cell>
          <cell r="I678">
            <v>113.63636363636364</v>
          </cell>
          <cell r="J678" t="str">
            <v>ENERGIA</v>
          </cell>
        </row>
        <row r="679">
          <cell r="B679">
            <v>661</v>
          </cell>
          <cell r="C679" t="str">
            <v>Tubo Conduit PVC 4"</v>
          </cell>
          <cell r="D679" t="str">
            <v>m</v>
          </cell>
          <cell r="E679">
            <v>13919.999999999998</v>
          </cell>
          <cell r="F679">
            <v>12000</v>
          </cell>
          <cell r="G679">
            <v>150</v>
          </cell>
          <cell r="H679">
            <v>4.2857142857142856</v>
          </cell>
          <cell r="I679">
            <v>6.8181818181818183</v>
          </cell>
          <cell r="J679" t="str">
            <v>ENERGIA</v>
          </cell>
        </row>
        <row r="680">
          <cell r="B680">
            <v>662</v>
          </cell>
          <cell r="C680" t="str">
            <v>Tubo Conduit PVC 2"</v>
          </cell>
          <cell r="D680" t="str">
            <v>m</v>
          </cell>
          <cell r="E680">
            <v>5220</v>
          </cell>
          <cell r="F680">
            <v>4500</v>
          </cell>
          <cell r="G680">
            <v>45</v>
          </cell>
          <cell r="H680">
            <v>1.6071428571428572</v>
          </cell>
          <cell r="I680">
            <v>2.0454545454545454</v>
          </cell>
          <cell r="J680" t="str">
            <v>ENERGIA</v>
          </cell>
        </row>
        <row r="681">
          <cell r="B681">
            <v>663</v>
          </cell>
          <cell r="C681" t="str">
            <v xml:space="preserve">Aislador Tensor </v>
          </cell>
          <cell r="D681" t="str">
            <v>un</v>
          </cell>
          <cell r="E681">
            <v>5220</v>
          </cell>
          <cell r="F681">
            <v>4500</v>
          </cell>
          <cell r="G681">
            <v>45</v>
          </cell>
          <cell r="H681">
            <v>1.6071428571428572</v>
          </cell>
          <cell r="I681">
            <v>2.0454545454545454</v>
          </cell>
          <cell r="J681" t="str">
            <v>ENERGIA</v>
          </cell>
        </row>
        <row r="682">
          <cell r="B682">
            <v>664</v>
          </cell>
          <cell r="C682" t="str">
            <v>Codo gran radio de 45° 2"</v>
          </cell>
          <cell r="D682" t="str">
            <v>un</v>
          </cell>
          <cell r="E682">
            <v>31538.079999999998</v>
          </cell>
          <cell r="F682">
            <v>27188</v>
          </cell>
          <cell r="G682">
            <v>233.03334190451702</v>
          </cell>
          <cell r="H682">
            <v>9.7100000000000009</v>
          </cell>
          <cell r="I682">
            <v>10.592424632023501</v>
          </cell>
          <cell r="J682" t="str">
            <v>ACUEDUCTO</v>
          </cell>
        </row>
        <row r="683">
          <cell r="B683">
            <v>665</v>
          </cell>
          <cell r="C683" t="str">
            <v>Codo gran radio de 90° 3"</v>
          </cell>
          <cell r="D683" t="str">
            <v>un</v>
          </cell>
          <cell r="E683">
            <v>85097.599999999991</v>
          </cell>
          <cell r="F683">
            <v>73360</v>
          </cell>
          <cell r="G683">
            <v>628.78203479900571</v>
          </cell>
          <cell r="H683">
            <v>26.2</v>
          </cell>
          <cell r="I683">
            <v>28.581001581772988</v>
          </cell>
          <cell r="J683" t="str">
            <v>ACUEDUCTO</v>
          </cell>
        </row>
        <row r="684">
          <cell r="B684">
            <v>666</v>
          </cell>
          <cell r="C684" t="str">
            <v>Codo gran radio de 45° 4"</v>
          </cell>
          <cell r="D684" t="str">
            <v>un</v>
          </cell>
          <cell r="E684">
            <v>114940.92</v>
          </cell>
          <cell r="F684">
            <v>99087</v>
          </cell>
          <cell r="G684">
            <v>849.29287734636148</v>
          </cell>
          <cell r="H684">
            <v>35.388214285714284</v>
          </cell>
          <cell r="I684">
            <v>38.604221697561883</v>
          </cell>
          <cell r="J684" t="str">
            <v>ACUEDUCTO</v>
          </cell>
        </row>
        <row r="685">
          <cell r="B685">
            <v>667</v>
          </cell>
          <cell r="C685" t="str">
            <v>Codo gran radio de 90° 6"</v>
          </cell>
          <cell r="D685" t="str">
            <v>un</v>
          </cell>
          <cell r="E685">
            <v>435218.07999999996</v>
          </cell>
          <cell r="F685">
            <v>375188</v>
          </cell>
          <cell r="G685">
            <v>3215.8052627067796</v>
          </cell>
          <cell r="H685">
            <v>133.99571428571429</v>
          </cell>
          <cell r="I685">
            <v>146.17296648667181</v>
          </cell>
          <cell r="J685" t="str">
            <v>ACUEDUCTO</v>
          </cell>
        </row>
        <row r="686">
          <cell r="B686">
            <v>668</v>
          </cell>
          <cell r="C686" t="str">
            <v>Codo gran radio de 90° 12"</v>
          </cell>
          <cell r="D686" t="str">
            <v>un</v>
          </cell>
          <cell r="E686">
            <v>3055006.1599999997</v>
          </cell>
          <cell r="F686">
            <v>2633626</v>
          </cell>
          <cell r="G686">
            <v>22573.292191651668</v>
          </cell>
          <cell r="H686">
            <v>940.58071428571429</v>
          </cell>
          <cell r="I686">
            <v>1026.0587359841668</v>
          </cell>
          <cell r="J686" t="str">
            <v>ACUEDUCTO</v>
          </cell>
        </row>
        <row r="687">
          <cell r="B687">
            <v>669</v>
          </cell>
          <cell r="C687" t="str">
            <v>Codo gran radio de 45° 6"</v>
          </cell>
          <cell r="D687" t="str">
            <v>un</v>
          </cell>
          <cell r="E687">
            <v>316677.68</v>
          </cell>
          <cell r="F687">
            <v>272998</v>
          </cell>
          <cell r="G687">
            <v>2339.9160023999316</v>
          </cell>
          <cell r="H687">
            <v>97.499285714285719</v>
          </cell>
          <cell r="I687">
            <v>106.35981829090598</v>
          </cell>
          <cell r="J687" t="str">
            <v>ACUEDUCTO</v>
          </cell>
        </row>
        <row r="688">
          <cell r="B688">
            <v>670</v>
          </cell>
          <cell r="C688" t="str">
            <v>Sellos Elastomericos 2" SNAP</v>
          </cell>
          <cell r="D688" t="str">
            <v>un</v>
          </cell>
          <cell r="E688">
            <v>2253.8799999999997</v>
          </cell>
          <cell r="F688">
            <v>1943</v>
          </cell>
          <cell r="G688">
            <v>24.980714836718953</v>
          </cell>
          <cell r="H688">
            <v>0.69392857142857145</v>
          </cell>
          <cell r="I688">
            <v>1.1354870380326796</v>
          </cell>
          <cell r="J688" t="str">
            <v>ACUEDUCTO</v>
          </cell>
        </row>
        <row r="689">
          <cell r="B689">
            <v>671</v>
          </cell>
          <cell r="C689" t="str">
            <v>Sellos Elastomericos 3" SNAP</v>
          </cell>
          <cell r="D689" t="str">
            <v>un</v>
          </cell>
          <cell r="E689">
            <v>3096.04</v>
          </cell>
          <cell r="F689">
            <v>2669</v>
          </cell>
          <cell r="G689">
            <v>34.314733864746721</v>
          </cell>
          <cell r="H689">
            <v>0.95321428571428568</v>
          </cell>
          <cell r="I689">
            <v>1.5597606302157601</v>
          </cell>
          <cell r="J689" t="str">
            <v>ACUEDUCTO</v>
          </cell>
        </row>
        <row r="690">
          <cell r="B690">
            <v>672</v>
          </cell>
          <cell r="C690" t="str">
            <v>Sellos Elastomericos 4"</v>
          </cell>
          <cell r="D690" t="str">
            <v>un</v>
          </cell>
          <cell r="E690">
            <v>4713.08</v>
          </cell>
          <cell r="F690">
            <v>4063</v>
          </cell>
          <cell r="G690">
            <v>52.237078940601691</v>
          </cell>
          <cell r="H690">
            <v>1.4510714285714286</v>
          </cell>
          <cell r="I690">
            <v>2.3744126791182585</v>
          </cell>
          <cell r="J690" t="str">
            <v>ACUEDUCTO</v>
          </cell>
        </row>
        <row r="691">
          <cell r="B691">
            <v>673</v>
          </cell>
          <cell r="C691" t="str">
            <v>Sellos Elastomericos 6"</v>
          </cell>
          <cell r="D691" t="str">
            <v>un</v>
          </cell>
          <cell r="E691">
            <v>8253.4</v>
          </cell>
          <cell r="F691">
            <v>7115</v>
          </cell>
          <cell r="G691">
            <v>91.475957829776291</v>
          </cell>
          <cell r="H691">
            <v>2.5410714285714286</v>
          </cell>
          <cell r="I691">
            <v>4.1579980831716492</v>
          </cell>
          <cell r="J691" t="str">
            <v>ACUEDUCTO</v>
          </cell>
        </row>
        <row r="692">
          <cell r="B692">
            <v>674</v>
          </cell>
          <cell r="C692" t="str">
            <v>Sellos Elastomericos 8"</v>
          </cell>
          <cell r="D692" t="str">
            <v>un</v>
          </cell>
          <cell r="E692">
            <v>14467.519999999999</v>
          </cell>
          <cell r="F692">
            <v>12472</v>
          </cell>
          <cell r="G692">
            <v>160.34970429416302</v>
          </cell>
          <cell r="H692">
            <v>4.4542857142857146</v>
          </cell>
          <cell r="I692">
            <v>7.288622922461955</v>
          </cell>
          <cell r="J692" t="str">
            <v>ACUEDUCTO</v>
          </cell>
        </row>
        <row r="693">
          <cell r="B693">
            <v>675</v>
          </cell>
          <cell r="C693" t="str">
            <v>Sellos Elastomericos 10"</v>
          </cell>
          <cell r="D693" t="str">
            <v>un</v>
          </cell>
          <cell r="E693">
            <v>19701.439999999999</v>
          </cell>
          <cell r="F693">
            <v>16984</v>
          </cell>
          <cell r="G693">
            <v>218.35947544355872</v>
          </cell>
          <cell r="H693">
            <v>6.0657142857142858</v>
          </cell>
          <cell r="I693">
            <v>9.9254307019799413</v>
          </cell>
          <cell r="J693" t="str">
            <v>ACUEDUCTO</v>
          </cell>
        </row>
        <row r="694">
          <cell r="B694">
            <v>676</v>
          </cell>
          <cell r="C694" t="str">
            <v>Sellos Elastomericos 12"</v>
          </cell>
          <cell r="D694" t="str">
            <v>un</v>
          </cell>
          <cell r="E694">
            <v>42053.479999999996</v>
          </cell>
          <cell r="F694">
            <v>36253</v>
          </cell>
          <cell r="G694">
            <v>466.09668295191562</v>
          </cell>
          <cell r="H694">
            <v>12.9475</v>
          </cell>
          <cell r="I694">
            <v>21.186212861450709</v>
          </cell>
          <cell r="J694" t="str">
            <v>ACUEDUCTO</v>
          </cell>
        </row>
        <row r="695">
          <cell r="B695">
            <v>677</v>
          </cell>
          <cell r="C695" t="str">
            <v>Uniones mecanicas 2"</v>
          </cell>
          <cell r="D695" t="str">
            <v>un</v>
          </cell>
          <cell r="E695">
            <v>19449.719999999998</v>
          </cell>
          <cell r="F695">
            <v>16767</v>
          </cell>
          <cell r="G695">
            <v>215.56955515556697</v>
          </cell>
          <cell r="H695">
            <v>5.9882142857142862</v>
          </cell>
          <cell r="I695">
            <v>9.7986161434348631</v>
          </cell>
          <cell r="J695" t="str">
            <v>ACUEDUCTO</v>
          </cell>
        </row>
        <row r="696">
          <cell r="B696">
            <v>678</v>
          </cell>
          <cell r="C696" t="str">
            <v>Uniones mecanicas 3"</v>
          </cell>
          <cell r="D696" t="str">
            <v>un</v>
          </cell>
          <cell r="E696">
            <v>34891.64</v>
          </cell>
          <cell r="F696">
            <v>30079</v>
          </cell>
          <cell r="G696">
            <v>386.7189508871175</v>
          </cell>
          <cell r="H696">
            <v>10.7425</v>
          </cell>
          <cell r="I696">
            <v>17.578134131232613</v>
          </cell>
          <cell r="J696" t="str">
            <v>ACUEDUCTO</v>
          </cell>
        </row>
        <row r="697">
          <cell r="B697">
            <v>679</v>
          </cell>
          <cell r="C697" t="str">
            <v>Uniones mecanicas 4"</v>
          </cell>
          <cell r="D697" t="str">
            <v>un</v>
          </cell>
          <cell r="E697">
            <v>50726.799999999996</v>
          </cell>
          <cell r="F697">
            <v>43730</v>
          </cell>
          <cell r="G697">
            <v>562.22679352018508</v>
          </cell>
          <cell r="H697">
            <v>15.617857142857142</v>
          </cell>
          <cell r="I697">
            <v>25.555763341826594</v>
          </cell>
          <cell r="J697" t="str">
            <v>ACUEDUCTO</v>
          </cell>
        </row>
        <row r="698">
          <cell r="B698">
            <v>680</v>
          </cell>
          <cell r="C698" t="str">
            <v>Uniones mecanicas 6"</v>
          </cell>
          <cell r="D698" t="str">
            <v>un</v>
          </cell>
          <cell r="E698">
            <v>107551.71999999999</v>
          </cell>
          <cell r="F698">
            <v>92717</v>
          </cell>
          <cell r="G698">
            <v>1192.0416559526871</v>
          </cell>
          <cell r="H698">
            <v>33.113214285714285</v>
          </cell>
          <cell r="I698">
            <v>54.183711634213047</v>
          </cell>
          <cell r="J698" t="str">
            <v>ACUEDUCTO</v>
          </cell>
        </row>
        <row r="699">
          <cell r="B699">
            <v>681</v>
          </cell>
          <cell r="C699" t="str">
            <v>Uniones mecanicas 8"</v>
          </cell>
          <cell r="D699" t="str">
            <v>un</v>
          </cell>
          <cell r="E699">
            <v>192717.75999999998</v>
          </cell>
          <cell r="F699">
            <v>166136</v>
          </cell>
          <cell r="G699">
            <v>2135.9732579069168</v>
          </cell>
          <cell r="H699">
            <v>59.334285714285713</v>
          </cell>
          <cell r="I699">
            <v>97.089693541223497</v>
          </cell>
          <cell r="J699" t="str">
            <v>ACUEDUCTO</v>
          </cell>
        </row>
        <row r="700">
          <cell r="B700">
            <v>682</v>
          </cell>
          <cell r="C700" t="str">
            <v>Uniones mecanicas 10"</v>
          </cell>
          <cell r="D700" t="str">
            <v>un</v>
          </cell>
          <cell r="E700">
            <v>319395.56</v>
          </cell>
          <cell r="F700">
            <v>275341</v>
          </cell>
          <cell r="G700">
            <v>3539.997428644896</v>
          </cell>
          <cell r="H700">
            <v>98.336071428571429</v>
          </cell>
          <cell r="I700">
            <v>160.90897402931344</v>
          </cell>
          <cell r="J700" t="str">
            <v>ACUEDUCTO</v>
          </cell>
        </row>
        <row r="701">
          <cell r="B701">
            <v>683</v>
          </cell>
          <cell r="C701" t="str">
            <v>Uniones mecanicas 12"</v>
          </cell>
          <cell r="D701" t="str">
            <v>un</v>
          </cell>
          <cell r="E701">
            <v>409058.92</v>
          </cell>
          <cell r="F701">
            <v>352637</v>
          </cell>
          <cell r="G701">
            <v>4533.7747492928775</v>
          </cell>
          <cell r="H701">
            <v>125.94178571428571</v>
          </cell>
          <cell r="I701">
            <v>206.08067042240353</v>
          </cell>
          <cell r="J701" t="str">
            <v>ACUEDUCTO</v>
          </cell>
        </row>
        <row r="702">
          <cell r="B702">
            <v>684</v>
          </cell>
          <cell r="C702" t="str">
            <v>Codos 90 Grad.-12"-PVC</v>
          </cell>
          <cell r="D702" t="str">
            <v>un</v>
          </cell>
          <cell r="E702">
            <v>2361182.3199999998</v>
          </cell>
          <cell r="F702">
            <v>2035502</v>
          </cell>
          <cell r="G702">
            <v>26169.992285934692</v>
          </cell>
          <cell r="H702">
            <v>726.96500000000003</v>
          </cell>
          <cell r="I702">
            <v>1189.5451039061224</v>
          </cell>
          <cell r="J702" t="str">
            <v>ACUEDUCTO</v>
          </cell>
        </row>
        <row r="703">
          <cell r="B703">
            <v>685</v>
          </cell>
          <cell r="C703" t="str">
            <v>Codos 22.5 -12"-PVC</v>
          </cell>
          <cell r="D703" t="str">
            <v>un</v>
          </cell>
          <cell r="E703">
            <v>1247961.6399999999</v>
          </cell>
          <cell r="F703">
            <v>1075829</v>
          </cell>
          <cell r="G703">
            <v>13831.691951658522</v>
          </cell>
          <cell r="H703">
            <v>384.22464285714284</v>
          </cell>
          <cell r="I703">
            <v>628.71327052993286</v>
          </cell>
          <cell r="J703" t="str">
            <v>ACUEDUCTO</v>
          </cell>
        </row>
        <row r="704">
          <cell r="B704">
            <v>686</v>
          </cell>
          <cell r="C704" t="str">
            <v>Codos 22.5 -6"-PVC</v>
          </cell>
          <cell r="D704" t="str">
            <v>un</v>
          </cell>
          <cell r="E704">
            <v>195463.47999999998</v>
          </cell>
          <cell r="F704">
            <v>168503</v>
          </cell>
          <cell r="G704">
            <v>2166.4052455644123</v>
          </cell>
          <cell r="H704">
            <v>60.179642857142859</v>
          </cell>
          <cell r="I704">
            <v>98.472965707473293</v>
          </cell>
          <cell r="J704" t="str">
            <v>ACUEDUCTO</v>
          </cell>
        </row>
        <row r="705">
          <cell r="B705">
            <v>687</v>
          </cell>
          <cell r="C705" t="str">
            <v>Codos 11.25 -6"-PVC</v>
          </cell>
          <cell r="D705" t="str">
            <v>un</v>
          </cell>
          <cell r="E705">
            <v>174778.36</v>
          </cell>
          <cell r="F705">
            <v>150671</v>
          </cell>
          <cell r="G705">
            <v>1937.1432244793007</v>
          </cell>
          <cell r="H705">
            <v>53.811071428571431</v>
          </cell>
          <cell r="I705">
            <v>88.051964749059124</v>
          </cell>
          <cell r="J705" t="str">
            <v>ACUEDUCTO</v>
          </cell>
        </row>
        <row r="706">
          <cell r="B706">
            <v>688</v>
          </cell>
          <cell r="C706" t="str">
            <v>Codos 45° -4"-PVC</v>
          </cell>
          <cell r="D706" t="str">
            <v>un</v>
          </cell>
          <cell r="E706">
            <v>88837.439999999988</v>
          </cell>
          <cell r="F706">
            <v>76584</v>
          </cell>
          <cell r="G706">
            <v>984.62329647724357</v>
          </cell>
          <cell r="H706">
            <v>27.351428571428571</v>
          </cell>
          <cell r="I706">
            <v>44.755604385329256</v>
          </cell>
          <cell r="J706" t="str">
            <v>ACUEDUCTO</v>
          </cell>
        </row>
        <row r="707">
          <cell r="B707">
            <v>689</v>
          </cell>
          <cell r="C707" t="str">
            <v>Codos 45° -2"-PVC</v>
          </cell>
          <cell r="D707" t="str">
            <v>un</v>
          </cell>
          <cell r="E707">
            <v>24375.079999999998</v>
          </cell>
          <cell r="F707">
            <v>21013</v>
          </cell>
          <cell r="G707">
            <v>270.15942401645668</v>
          </cell>
          <cell r="H707">
            <v>7.5046428571428567</v>
          </cell>
          <cell r="I707">
            <v>12.279973818929848</v>
          </cell>
          <cell r="J707" t="str">
            <v>ACUEDUCTO</v>
          </cell>
        </row>
        <row r="708">
          <cell r="B708">
            <v>690</v>
          </cell>
          <cell r="C708" t="str">
            <v>Valvula vastago no ascendente brida 3"</v>
          </cell>
          <cell r="D708" t="str">
            <v>un</v>
          </cell>
          <cell r="E708">
            <v>528960</v>
          </cell>
          <cell r="F708">
            <v>456000</v>
          </cell>
          <cell r="G708">
            <v>5862.6896374389307</v>
          </cell>
          <cell r="H708">
            <v>162.85714285714286</v>
          </cell>
          <cell r="I708">
            <v>266.4858926108605</v>
          </cell>
          <cell r="J708" t="str">
            <v>ACUEDUCTO</v>
          </cell>
        </row>
        <row r="709">
          <cell r="B709">
            <v>691</v>
          </cell>
          <cell r="C709" t="str">
            <v>Valvula vastago no ascendente brida 4"</v>
          </cell>
          <cell r="D709" t="str">
            <v>un</v>
          </cell>
          <cell r="E709">
            <v>780680</v>
          </cell>
          <cell r="F709">
            <v>673000</v>
          </cell>
          <cell r="G709">
            <v>8652.609925430701</v>
          </cell>
          <cell r="H709">
            <v>240.35714285714286</v>
          </cell>
          <cell r="I709">
            <v>393.30045115594095</v>
          </cell>
          <cell r="J709" t="str">
            <v>ACUEDUCTO</v>
          </cell>
        </row>
        <row r="710">
          <cell r="B710">
            <v>692</v>
          </cell>
          <cell r="C710" t="str">
            <v>Valvula vastago no ascendente brida 6"</v>
          </cell>
          <cell r="D710" t="str">
            <v>un</v>
          </cell>
          <cell r="E710">
            <v>1644880</v>
          </cell>
          <cell r="F710">
            <v>1418000</v>
          </cell>
          <cell r="G710">
            <v>18230.907688351759</v>
          </cell>
          <cell r="H710">
            <v>506.42857142857144</v>
          </cell>
          <cell r="I710">
            <v>828.67762219780718</v>
          </cell>
          <cell r="J710" t="str">
            <v>ACUEDUCTO</v>
          </cell>
        </row>
        <row r="711">
          <cell r="B711">
            <v>693</v>
          </cell>
          <cell r="C711" t="str">
            <v>Valvula vastago no ascendente brida 8"</v>
          </cell>
          <cell r="D711" t="str">
            <v>un</v>
          </cell>
          <cell r="E711">
            <v>2194720</v>
          </cell>
          <cell r="F711">
            <v>1892000</v>
          </cell>
          <cell r="G711">
            <v>24325.019285163282</v>
          </cell>
          <cell r="H711">
            <v>675.71428571428567</v>
          </cell>
          <cell r="I711">
            <v>1105.6826947801492</v>
          </cell>
          <cell r="J711" t="str">
            <v>ACUEDUCTO</v>
          </cell>
        </row>
        <row r="712">
          <cell r="B712">
            <v>694</v>
          </cell>
          <cell r="C712" t="str">
            <v>Valvula vastago no ascendente brida 12"</v>
          </cell>
          <cell r="D712" t="str">
            <v>un</v>
          </cell>
          <cell r="E712">
            <v>5215360</v>
          </cell>
          <cell r="F712">
            <v>4496000</v>
          </cell>
          <cell r="G712">
            <v>57804.062741064539</v>
          </cell>
          <cell r="H712">
            <v>1605.7142857142858</v>
          </cell>
          <cell r="I712">
            <v>2627.4573973211154</v>
          </cell>
          <cell r="J712" t="str">
            <v>ACUEDUCTO</v>
          </cell>
        </row>
        <row r="713">
          <cell r="B713">
            <v>695</v>
          </cell>
          <cell r="C713" t="str">
            <v>Medidor de Energia</v>
          </cell>
          <cell r="D713" t="str">
            <v>un</v>
          </cell>
          <cell r="E713">
            <v>139200</v>
          </cell>
          <cell r="F713">
            <v>120000</v>
          </cell>
          <cell r="G713">
            <v>1028.5420416559527</v>
          </cell>
          <cell r="H713">
            <v>42.857142857142854</v>
          </cell>
          <cell r="I713">
            <v>46.751910984361487</v>
          </cell>
          <cell r="J713" t="str">
            <v>ENERGIA</v>
          </cell>
        </row>
        <row r="714">
          <cell r="B714">
            <v>696</v>
          </cell>
          <cell r="C714" t="str">
            <v>Marmolina</v>
          </cell>
          <cell r="D714" t="str">
            <v>bt</v>
          </cell>
          <cell r="E714">
            <v>8746.4</v>
          </cell>
          <cell r="F714">
            <v>7540</v>
          </cell>
          <cell r="G714">
            <v>96.940087426073546</v>
          </cell>
          <cell r="H714">
            <v>2.6928571428571431</v>
          </cell>
          <cell r="I714">
            <v>4.40636761027607</v>
          </cell>
        </row>
        <row r="715">
          <cell r="B715">
            <v>697</v>
          </cell>
          <cell r="C715" t="str">
            <v>Color Mineral</v>
          </cell>
          <cell r="D715" t="str">
            <v>kg</v>
          </cell>
          <cell r="E715">
            <v>2900</v>
          </cell>
          <cell r="F715">
            <v>2500</v>
          </cell>
          <cell r="G715">
            <v>32.141938801748523</v>
          </cell>
          <cell r="H715">
            <v>0.8928571428571429</v>
          </cell>
          <cell r="I715">
            <v>1.4609972182612965</v>
          </cell>
        </row>
        <row r="716">
          <cell r="B716">
            <v>698</v>
          </cell>
          <cell r="C716" t="str">
            <v>Pirlan aluminio dorado</v>
          </cell>
          <cell r="D716" t="str">
            <v>ml</v>
          </cell>
          <cell r="E716">
            <v>1974.32</v>
          </cell>
          <cell r="F716">
            <v>1702</v>
          </cell>
          <cell r="G716">
            <v>21.882231936230394</v>
          </cell>
          <cell r="H716">
            <v>0.60785714285714287</v>
          </cell>
          <cell r="I716">
            <v>0.99464690619229057</v>
          </cell>
        </row>
        <row r="717">
          <cell r="B717">
            <v>699</v>
          </cell>
          <cell r="C717" t="str">
            <v>Granito</v>
          </cell>
          <cell r="D717" t="str">
            <v>bt</v>
          </cell>
          <cell r="E717">
            <v>20184</v>
          </cell>
          <cell r="F717">
            <v>17400</v>
          </cell>
          <cell r="G717">
            <v>223.70789406016968</v>
          </cell>
          <cell r="H717">
            <v>6.2142857142857144</v>
          </cell>
          <cell r="I717">
            <v>10.168540639098621</v>
          </cell>
        </row>
        <row r="718">
          <cell r="B718">
            <v>700</v>
          </cell>
          <cell r="C718" t="str">
            <v>Lavaplatos 35x40 Acero Inox</v>
          </cell>
          <cell r="D718" t="str">
            <v>un</v>
          </cell>
          <cell r="E718">
            <v>53243.999999999993</v>
          </cell>
          <cell r="F718">
            <v>45900</v>
          </cell>
          <cell r="G718">
            <v>670.65</v>
          </cell>
          <cell r="H718">
            <v>16.392857142857142</v>
          </cell>
          <cell r="I718">
            <v>30.484090909090909</v>
          </cell>
        </row>
        <row r="719">
          <cell r="B719">
            <v>701</v>
          </cell>
          <cell r="C719" t="str">
            <v>Griferia Lavaplatos piscis</v>
          </cell>
          <cell r="D719" t="str">
            <v>un</v>
          </cell>
          <cell r="E719">
            <v>19604</v>
          </cell>
          <cell r="F719">
            <v>16900</v>
          </cell>
          <cell r="G719">
            <v>646.35</v>
          </cell>
          <cell r="H719">
            <v>6.0357142857142856</v>
          </cell>
          <cell r="I719">
            <v>29.379545454545454</v>
          </cell>
        </row>
        <row r="720">
          <cell r="B720">
            <v>704</v>
          </cell>
          <cell r="C720" t="str">
            <v>papelera astro</v>
          </cell>
          <cell r="D720" t="str">
            <v>un</v>
          </cell>
          <cell r="E720">
            <v>11484</v>
          </cell>
          <cell r="F720">
            <v>9900</v>
          </cell>
          <cell r="G720">
            <v>127.28207765492414</v>
          </cell>
          <cell r="H720">
            <v>3.5357142857142856</v>
          </cell>
          <cell r="I720">
            <v>5.7855489843147332</v>
          </cell>
        </row>
        <row r="721">
          <cell r="B721">
            <v>705</v>
          </cell>
          <cell r="C721" t="str">
            <v>Cepillero astro</v>
          </cell>
          <cell r="D721" t="str">
            <v>un</v>
          </cell>
          <cell r="E721">
            <v>9164</v>
          </cell>
          <cell r="F721">
            <v>7900</v>
          </cell>
          <cell r="G721">
            <v>101.56852661352534</v>
          </cell>
          <cell r="H721">
            <v>2.8214285714285716</v>
          </cell>
          <cell r="I721">
            <v>4.6167512097056971</v>
          </cell>
        </row>
        <row r="722">
          <cell r="B722">
            <v>706</v>
          </cell>
          <cell r="C722" t="str">
            <v>Tubería Aluminio 172" (Closets y Baños)</v>
          </cell>
          <cell r="D722" t="str">
            <v>un</v>
          </cell>
          <cell r="E722">
            <v>5568</v>
          </cell>
          <cell r="F722">
            <v>4800</v>
          </cell>
          <cell r="G722">
            <v>61.712522499357163</v>
          </cell>
          <cell r="H722">
            <v>1.7142857142857142</v>
          </cell>
          <cell r="I722">
            <v>2.8051146590616893</v>
          </cell>
        </row>
        <row r="723">
          <cell r="B723">
            <v>707</v>
          </cell>
          <cell r="C723" t="str">
            <v>Mesón complementario (Desayunadero)</v>
          </cell>
          <cell r="D723" t="str">
            <v>un</v>
          </cell>
          <cell r="E723">
            <v>30971.999999999996</v>
          </cell>
          <cell r="F723">
            <v>26700</v>
          </cell>
          <cell r="G723">
            <v>1350</v>
          </cell>
          <cell r="H723">
            <v>9.5357142857142865</v>
          </cell>
          <cell r="I723">
            <v>61.363636363636367</v>
          </cell>
        </row>
        <row r="724">
          <cell r="B724">
            <v>708</v>
          </cell>
          <cell r="C724" t="str">
            <v>Tubería Galvanizada de 2"</v>
          </cell>
          <cell r="D724" t="str">
            <v>ml</v>
          </cell>
          <cell r="E724">
            <v>21402</v>
          </cell>
          <cell r="F724">
            <v>18450</v>
          </cell>
          <cell r="G724">
            <v>107.2</v>
          </cell>
          <cell r="H724">
            <v>6.5892857142857144</v>
          </cell>
          <cell r="I724">
            <v>4.872727272727273</v>
          </cell>
        </row>
        <row r="725">
          <cell r="B725">
            <v>709</v>
          </cell>
          <cell r="C725" t="str">
            <v>Tubería Galvanizada de 1"</v>
          </cell>
          <cell r="D725" t="str">
            <v>ml</v>
          </cell>
          <cell r="E725">
            <v>10706.8</v>
          </cell>
          <cell r="F725">
            <v>9230</v>
          </cell>
          <cell r="G725">
            <v>57</v>
          </cell>
          <cell r="H725">
            <v>3.2964285714285713</v>
          </cell>
          <cell r="I725">
            <v>2.5909090909090908</v>
          </cell>
        </row>
        <row r="726">
          <cell r="B726">
            <v>710</v>
          </cell>
          <cell r="C726" t="str">
            <v xml:space="preserve">Soldadura eléctrica </v>
          </cell>
          <cell r="D726" t="str">
            <v>kg</v>
          </cell>
          <cell r="E726">
            <v>2088</v>
          </cell>
          <cell r="F726">
            <v>1800</v>
          </cell>
          <cell r="G726">
            <v>23.142195937258936</v>
          </cell>
          <cell r="H726">
            <v>0.6428571428571429</v>
          </cell>
          <cell r="I726">
            <v>1.0519179971481334</v>
          </cell>
        </row>
        <row r="727">
          <cell r="B727">
            <v>711</v>
          </cell>
          <cell r="C727" t="str">
            <v>Implementos de aseo</v>
          </cell>
          <cell r="D727" t="str">
            <v>Gl</v>
          </cell>
          <cell r="E727">
            <v>23200</v>
          </cell>
          <cell r="F727">
            <v>20000</v>
          </cell>
          <cell r="G727">
            <v>257.13551041398819</v>
          </cell>
          <cell r="H727">
            <v>7.1428571428571432</v>
          </cell>
          <cell r="I727">
            <v>11.687977746090372</v>
          </cell>
        </row>
        <row r="728">
          <cell r="B728">
            <v>712</v>
          </cell>
          <cell r="C728" t="str">
            <v>Polietileno Grueso  Transparente</v>
          </cell>
          <cell r="D728" t="str">
            <v>m2</v>
          </cell>
          <cell r="E728">
            <v>812</v>
          </cell>
          <cell r="F728">
            <v>700</v>
          </cell>
          <cell r="G728">
            <v>8.9997428644895869</v>
          </cell>
          <cell r="H728">
            <v>0.25</v>
          </cell>
          <cell r="I728">
            <v>0.40907922111316303</v>
          </cell>
        </row>
        <row r="729">
          <cell r="B729">
            <v>713</v>
          </cell>
          <cell r="C729" t="str">
            <v>Gabinetes de Pared</v>
          </cell>
          <cell r="D729" t="str">
            <v>ml</v>
          </cell>
          <cell r="E729">
            <v>38618.719999999994</v>
          </cell>
          <cell r="F729">
            <v>33292</v>
          </cell>
          <cell r="G729">
            <v>285.35184709008314</v>
          </cell>
          <cell r="H729">
            <v>11.89</v>
          </cell>
          <cell r="I729">
            <v>12.970538504094689</v>
          </cell>
        </row>
        <row r="730">
          <cell r="B730">
            <v>714</v>
          </cell>
          <cell r="C730" t="str">
            <v>Bañera Sencilla con mezclador</v>
          </cell>
          <cell r="D730" t="str">
            <v>un</v>
          </cell>
          <cell r="E730">
            <v>290000</v>
          </cell>
          <cell r="F730">
            <v>250000</v>
          </cell>
          <cell r="G730">
            <v>2700</v>
          </cell>
          <cell r="H730">
            <v>89.285714285714292</v>
          </cell>
          <cell r="I730">
            <v>122.72727272727273</v>
          </cell>
        </row>
        <row r="731">
          <cell r="B731">
            <v>715</v>
          </cell>
          <cell r="C731" t="str">
            <v xml:space="preserve">Tina </v>
          </cell>
          <cell r="D731" t="str">
            <v>un</v>
          </cell>
          <cell r="E731">
            <v>0</v>
          </cell>
          <cell r="H731">
            <v>0</v>
          </cell>
          <cell r="I731">
            <v>0</v>
          </cell>
        </row>
        <row r="732">
          <cell r="B732">
            <v>716</v>
          </cell>
          <cell r="C732" t="str">
            <v>Jacuzi (incluido bomba)</v>
          </cell>
          <cell r="D732" t="str">
            <v>un</v>
          </cell>
          <cell r="E732">
            <v>0</v>
          </cell>
          <cell r="G732">
            <v>18264</v>
          </cell>
          <cell r="H732">
            <v>0</v>
          </cell>
          <cell r="I732">
            <v>830.18181818181813</v>
          </cell>
        </row>
        <row r="733">
          <cell r="B733">
            <v>717</v>
          </cell>
          <cell r="C733" t="str">
            <v>Piscina</v>
          </cell>
          <cell r="D733" t="str">
            <v>un</v>
          </cell>
          <cell r="E733">
            <v>0</v>
          </cell>
          <cell r="G733">
            <v>132041</v>
          </cell>
          <cell r="H733">
            <v>0</v>
          </cell>
          <cell r="I733">
            <v>6001.863636363636</v>
          </cell>
        </row>
        <row r="734">
          <cell r="B734">
            <v>718</v>
          </cell>
          <cell r="C734" t="str">
            <v>Contador de agua</v>
          </cell>
          <cell r="D734" t="str">
            <v>un</v>
          </cell>
          <cell r="E734">
            <v>162400</v>
          </cell>
          <cell r="F734">
            <v>140000</v>
          </cell>
          <cell r="G734">
            <v>0</v>
          </cell>
          <cell r="H734">
            <v>50</v>
          </cell>
          <cell r="I734">
            <v>0</v>
          </cell>
        </row>
        <row r="735">
          <cell r="B735">
            <v>719</v>
          </cell>
          <cell r="C735" t="str">
            <v>Platina</v>
          </cell>
          <cell r="D735" t="str">
            <v>un</v>
          </cell>
          <cell r="E735">
            <v>1160</v>
          </cell>
          <cell r="F735">
            <v>1000</v>
          </cell>
          <cell r="G735">
            <v>0</v>
          </cell>
          <cell r="H735">
            <v>0.35714285714285715</v>
          </cell>
          <cell r="I735">
            <v>0</v>
          </cell>
        </row>
        <row r="736">
          <cell r="B736">
            <v>720</v>
          </cell>
          <cell r="C736" t="str">
            <v>Tornillos</v>
          </cell>
          <cell r="D736" t="str">
            <v>un</v>
          </cell>
          <cell r="E736">
            <v>231.99999999999997</v>
          </cell>
          <cell r="F736">
            <v>200</v>
          </cell>
          <cell r="G736">
            <v>0</v>
          </cell>
          <cell r="H736">
            <v>7.1428571428571425E-2</v>
          </cell>
          <cell r="I736">
            <v>0</v>
          </cell>
        </row>
        <row r="737">
          <cell r="B737">
            <v>721</v>
          </cell>
          <cell r="C737" t="str">
            <v>Lampara tipo Exterior</v>
          </cell>
          <cell r="D737" t="str">
            <v>un</v>
          </cell>
          <cell r="E737">
            <v>159152</v>
          </cell>
          <cell r="F737">
            <v>137200</v>
          </cell>
          <cell r="G737">
            <v>1129.45</v>
          </cell>
          <cell r="H737">
            <v>49</v>
          </cell>
          <cell r="I737">
            <v>51.338636363636368</v>
          </cell>
        </row>
        <row r="738">
          <cell r="B738">
            <v>722</v>
          </cell>
          <cell r="C738" t="str">
            <v>Barraje Preformado de baja tension</v>
          </cell>
          <cell r="D738" t="str">
            <v>un</v>
          </cell>
          <cell r="E738">
            <v>237103.99999999997</v>
          </cell>
          <cell r="F738">
            <v>204400</v>
          </cell>
          <cell r="G738">
            <v>1682.65</v>
          </cell>
          <cell r="H738">
            <v>73</v>
          </cell>
          <cell r="I738">
            <v>76.484090909090909</v>
          </cell>
        </row>
        <row r="739">
          <cell r="B739">
            <v>723</v>
          </cell>
          <cell r="C739" t="str">
            <v>Blanco de Espana</v>
          </cell>
          <cell r="D739" t="str">
            <v>lb</v>
          </cell>
          <cell r="E739">
            <v>0</v>
          </cell>
          <cell r="G739">
            <v>6.41</v>
          </cell>
        </row>
        <row r="740">
          <cell r="B740">
            <v>724</v>
          </cell>
          <cell r="C740" t="str">
            <v>Codo ventilacion 4" 90º 1/4 cxe</v>
          </cell>
          <cell r="D740" t="str">
            <v>un</v>
          </cell>
          <cell r="E740">
            <v>0</v>
          </cell>
          <cell r="G740">
            <v>25</v>
          </cell>
        </row>
        <row r="741">
          <cell r="B741">
            <v>725</v>
          </cell>
          <cell r="C741" t="str">
            <v>Tuberia HG 3/4</v>
          </cell>
          <cell r="D741" t="str">
            <v>un</v>
          </cell>
          <cell r="E741">
            <v>5156.2</v>
          </cell>
          <cell r="F741">
            <v>4445</v>
          </cell>
          <cell r="G741">
            <v>184</v>
          </cell>
        </row>
        <row r="742">
          <cell r="B742">
            <v>726</v>
          </cell>
          <cell r="C742" t="str">
            <v>Tuberia Uso agricola Pavco 1/2"- RDE 21</v>
          </cell>
          <cell r="D742" t="str">
            <v>m</v>
          </cell>
          <cell r="E742">
            <v>1397.8</v>
          </cell>
          <cell r="F742">
            <v>1205</v>
          </cell>
          <cell r="J742" t="str">
            <v>ACUEDUCTO</v>
          </cell>
        </row>
        <row r="743">
          <cell r="B743">
            <v>727</v>
          </cell>
          <cell r="C743" t="str">
            <v>Tuberia Uso agricola Pavco 3/4"- RDE 26</v>
          </cell>
          <cell r="D743" t="str">
            <v>m</v>
          </cell>
          <cell r="E743">
            <v>1862.9599999999998</v>
          </cell>
          <cell r="F743">
            <v>1606</v>
          </cell>
          <cell r="J743" t="str">
            <v>ACUEDUCTO</v>
          </cell>
        </row>
        <row r="744">
          <cell r="B744">
            <v>728</v>
          </cell>
          <cell r="C744" t="str">
            <v>Tuberia Uso agricola Pavco 1"- RDE 26</v>
          </cell>
          <cell r="D744" t="str">
            <v>m</v>
          </cell>
          <cell r="E744">
            <v>2912.7599999999998</v>
          </cell>
          <cell r="F744">
            <v>2511</v>
          </cell>
          <cell r="J744" t="str">
            <v>ACUEDUCTO</v>
          </cell>
        </row>
        <row r="745">
          <cell r="B745">
            <v>729</v>
          </cell>
          <cell r="C745" t="str">
            <v>Tuberia Uso agricola Pavco 1.1/4"- RDE 26</v>
          </cell>
          <cell r="D745" t="str">
            <v>m</v>
          </cell>
          <cell r="E745">
            <v>4377.84</v>
          </cell>
          <cell r="F745">
            <v>3774</v>
          </cell>
          <cell r="J745" t="str">
            <v>ACUEDUCTO</v>
          </cell>
        </row>
        <row r="746">
          <cell r="B746">
            <v>730</v>
          </cell>
          <cell r="C746" t="str">
            <v>Tuberia Uso agricola Pavco 1,1/2"- RDE 26</v>
          </cell>
          <cell r="D746" t="str">
            <v>m</v>
          </cell>
          <cell r="E746">
            <v>5558.7199999999993</v>
          </cell>
          <cell r="F746">
            <v>4792</v>
          </cell>
          <cell r="J746" t="str">
            <v>ACUEDUCTO</v>
          </cell>
        </row>
        <row r="747">
          <cell r="B747">
            <v>731</v>
          </cell>
          <cell r="C747" t="str">
            <v>Tuberia Uso agricola Pavco 2"- RDE 32,5</v>
          </cell>
          <cell r="D747" t="str">
            <v>m</v>
          </cell>
          <cell r="E747">
            <v>6754.6799999999994</v>
          </cell>
          <cell r="F747">
            <v>5823</v>
          </cell>
          <cell r="J747" t="str">
            <v>ACUEDUCTO</v>
          </cell>
        </row>
        <row r="748">
          <cell r="B748">
            <v>732</v>
          </cell>
          <cell r="C748" t="str">
            <v>Tuberia Uso agricola Pavco 2"- RDE 41</v>
          </cell>
          <cell r="D748" t="str">
            <v>m</v>
          </cell>
          <cell r="E748">
            <v>5627.16</v>
          </cell>
          <cell r="F748">
            <v>4851</v>
          </cell>
          <cell r="J748" t="str">
            <v>ACUEDUCTO</v>
          </cell>
        </row>
        <row r="749">
          <cell r="B749">
            <v>733</v>
          </cell>
          <cell r="C749" t="str">
            <v>Tuberia Uso agricola Pavco 3"- RDE 41</v>
          </cell>
          <cell r="D749" t="str">
            <v>m</v>
          </cell>
          <cell r="E749">
            <v>11551.279999999999</v>
          </cell>
          <cell r="F749">
            <v>9958</v>
          </cell>
          <cell r="J749" t="str">
            <v>ACUEDUCTO</v>
          </cell>
        </row>
        <row r="750">
          <cell r="B750">
            <v>734</v>
          </cell>
          <cell r="C750" t="str">
            <v>Tuberia Uso agricola Pavco 3"- RDE 51</v>
          </cell>
          <cell r="D750" t="str">
            <v>m</v>
          </cell>
          <cell r="E750">
            <v>10248.599999999999</v>
          </cell>
          <cell r="F750">
            <v>8835</v>
          </cell>
          <cell r="J750" t="str">
            <v>ACUEDUCTO</v>
          </cell>
        </row>
        <row r="751">
          <cell r="B751">
            <v>735</v>
          </cell>
          <cell r="C751" t="str">
            <v>Tuberia Uso agricola Pavco 4"- RDE 51</v>
          </cell>
          <cell r="D751" t="str">
            <v>m</v>
          </cell>
          <cell r="E751">
            <v>15502.24</v>
          </cell>
          <cell r="F751">
            <v>13364</v>
          </cell>
          <cell r="J751" t="str">
            <v>ACUEDUCTO</v>
          </cell>
        </row>
        <row r="752">
          <cell r="B752">
            <v>736</v>
          </cell>
          <cell r="C752" t="str">
            <v>Tuberia Uso agricola Pavco 6"- RDE 51</v>
          </cell>
          <cell r="D752" t="str">
            <v>m</v>
          </cell>
          <cell r="E752">
            <v>33261.839999999997</v>
          </cell>
          <cell r="F752">
            <v>28674</v>
          </cell>
          <cell r="J752" t="str">
            <v>ACUEDUCTO</v>
          </cell>
        </row>
        <row r="753">
          <cell r="B753">
            <v>737</v>
          </cell>
          <cell r="C753" t="str">
            <v>Tuberia Uso agricola Pavco 8"- RDE 51</v>
          </cell>
          <cell r="D753" t="str">
            <v>m</v>
          </cell>
          <cell r="E753">
            <v>56344.679999999993</v>
          </cell>
          <cell r="F753">
            <v>48573</v>
          </cell>
          <cell r="J753" t="str">
            <v>ACUEDUCTO</v>
          </cell>
        </row>
        <row r="754">
          <cell r="B754">
            <v>738</v>
          </cell>
          <cell r="C754" t="str">
            <v>Tuberia Uso agricola Pavco 10"- RDE 51</v>
          </cell>
          <cell r="D754" t="str">
            <v>m</v>
          </cell>
          <cell r="E754">
            <v>87104.4</v>
          </cell>
          <cell r="F754">
            <v>75090</v>
          </cell>
          <cell r="J754" t="str">
            <v>ACUEDUCTO</v>
          </cell>
        </row>
        <row r="755">
          <cell r="B755">
            <v>739</v>
          </cell>
          <cell r="C755" t="str">
            <v>Tuberia Uso agricola Pavco 12"- RDE 51</v>
          </cell>
          <cell r="D755" t="str">
            <v>m</v>
          </cell>
          <cell r="E755">
            <v>124590.95999999999</v>
          </cell>
          <cell r="F755">
            <v>107406</v>
          </cell>
          <cell r="J755" t="str">
            <v>ACUEDUCTO</v>
          </cell>
        </row>
        <row r="756">
          <cell r="B756">
            <v>740</v>
          </cell>
          <cell r="C756" t="str">
            <v>Bisagra cobrizada de 3"</v>
          </cell>
          <cell r="D756" t="str">
            <v>un</v>
          </cell>
          <cell r="E756">
            <v>2076.3999999999996</v>
          </cell>
          <cell r="F756">
            <v>1790</v>
          </cell>
          <cell r="J756" t="str">
            <v>ACUEDUCTO</v>
          </cell>
        </row>
        <row r="757">
          <cell r="B757">
            <v>741</v>
          </cell>
          <cell r="C757" t="str">
            <v>Gancho placa  eternit placa ondulada 55</v>
          </cell>
          <cell r="D757" t="str">
            <v>un</v>
          </cell>
          <cell r="E757">
            <v>348</v>
          </cell>
          <cell r="F757">
            <v>300</v>
          </cell>
          <cell r="J757" t="str">
            <v>ACUEDUCTO</v>
          </cell>
        </row>
        <row r="758">
          <cell r="B758">
            <v>742</v>
          </cell>
          <cell r="C758" t="str">
            <v>Portacnadado negro  no 4</v>
          </cell>
          <cell r="D758" t="str">
            <v>un</v>
          </cell>
          <cell r="E758">
            <v>1508</v>
          </cell>
          <cell r="F758">
            <v>1300</v>
          </cell>
          <cell r="J758" t="str">
            <v>ACUEDUCTO</v>
          </cell>
        </row>
        <row r="759">
          <cell r="B759">
            <v>743</v>
          </cell>
          <cell r="C759" t="str">
            <v>Teja placa ondulada No. 6</v>
          </cell>
          <cell r="D759" t="str">
            <v>un</v>
          </cell>
          <cell r="E759">
            <v>22771</v>
          </cell>
          <cell r="F759">
            <v>19630.172413793105</v>
          </cell>
          <cell r="J759" t="str">
            <v>ACUEDUCTO</v>
          </cell>
        </row>
        <row r="760">
          <cell r="B760">
            <v>744</v>
          </cell>
          <cell r="C760" t="str">
            <v>Tuberia HG galvanizada para agua 1/4"</v>
          </cell>
          <cell r="D760" t="str">
            <v>m</v>
          </cell>
          <cell r="E760">
            <v>3898.7599999999998</v>
          </cell>
          <cell r="F760">
            <v>3361</v>
          </cell>
          <cell r="J760" t="str">
            <v>ACUEDUCTO</v>
          </cell>
        </row>
        <row r="761">
          <cell r="B761">
            <v>745</v>
          </cell>
          <cell r="C761" t="str">
            <v>Tuberia HG galvanizada para agua 3/8"</v>
          </cell>
          <cell r="D761" t="str">
            <v>m</v>
          </cell>
          <cell r="E761">
            <v>3476.52</v>
          </cell>
          <cell r="F761">
            <v>2997</v>
          </cell>
          <cell r="J761" t="str">
            <v>ACUEDUCTO</v>
          </cell>
        </row>
        <row r="762">
          <cell r="B762">
            <v>746</v>
          </cell>
          <cell r="C762" t="str">
            <v>Tuberia HG galvanizada para agua 1/2"</v>
          </cell>
          <cell r="D762" t="str">
            <v>m</v>
          </cell>
          <cell r="E762">
            <v>3880.2</v>
          </cell>
          <cell r="F762">
            <v>3345</v>
          </cell>
          <cell r="J762" t="str">
            <v>ACUEDUCTO</v>
          </cell>
        </row>
        <row r="763">
          <cell r="B763">
            <v>747</v>
          </cell>
          <cell r="C763" t="str">
            <v>Tuberia HG galvanizada para agua 1"</v>
          </cell>
          <cell r="D763" t="str">
            <v>m</v>
          </cell>
          <cell r="E763">
            <v>7655.9999999999991</v>
          </cell>
          <cell r="F763">
            <v>6600</v>
          </cell>
          <cell r="J763" t="str">
            <v>ACUEDUCTO</v>
          </cell>
        </row>
        <row r="764">
          <cell r="B764">
            <v>748</v>
          </cell>
          <cell r="C764" t="str">
            <v>Tuberia HG galvanizada para agua 1-1/4"</v>
          </cell>
          <cell r="D764" t="str">
            <v>m</v>
          </cell>
          <cell r="E764">
            <v>10369.433333333332</v>
          </cell>
          <cell r="F764">
            <v>8939.1666666666661</v>
          </cell>
          <cell r="J764" t="str">
            <v>ACUEDUCTO</v>
          </cell>
        </row>
        <row r="765">
          <cell r="B765">
            <v>749</v>
          </cell>
          <cell r="C765" t="str">
            <v>Tuberia HG galvanizada para agua 1-1/2"</v>
          </cell>
          <cell r="D765" t="str">
            <v>m</v>
          </cell>
          <cell r="E765">
            <v>16713.28</v>
          </cell>
          <cell r="F765">
            <v>14408</v>
          </cell>
          <cell r="J765" t="str">
            <v>ACUEDUCTO</v>
          </cell>
        </row>
        <row r="766">
          <cell r="B766">
            <v>750</v>
          </cell>
          <cell r="C766" t="str">
            <v>Tuberia HG galvanizada para agua 2"</v>
          </cell>
          <cell r="D766" t="str">
            <v>m</v>
          </cell>
          <cell r="E766">
            <v>20750.853333333333</v>
          </cell>
          <cell r="F766">
            <v>17888.666666666668</v>
          </cell>
          <cell r="J766" t="str">
            <v>ACUEDUCTO</v>
          </cell>
        </row>
        <row r="767">
          <cell r="B767">
            <v>751</v>
          </cell>
          <cell r="C767" t="str">
            <v>Tuberia HG galvanizada para agua 2-1/2"</v>
          </cell>
          <cell r="D767" t="str">
            <v>m</v>
          </cell>
          <cell r="E767">
            <v>27968.179999999997</v>
          </cell>
          <cell r="F767">
            <v>24110.5</v>
          </cell>
          <cell r="J767" t="str">
            <v>ACUEDUCTO</v>
          </cell>
        </row>
        <row r="768">
          <cell r="B768">
            <v>752</v>
          </cell>
          <cell r="C768" t="str">
            <v>Tuberia HG galvanizada para agua 3"</v>
          </cell>
          <cell r="D768" t="str">
            <v>m</v>
          </cell>
          <cell r="E768">
            <v>33847.64</v>
          </cell>
          <cell r="F768">
            <v>29179</v>
          </cell>
          <cell r="J768" t="str">
            <v>ACUEDUCTO</v>
          </cell>
        </row>
        <row r="769">
          <cell r="B769">
            <v>753</v>
          </cell>
          <cell r="C769" t="str">
            <v>Tuberia HG galvanizada para agua 4"</v>
          </cell>
          <cell r="D769" t="str">
            <v>m</v>
          </cell>
          <cell r="E769">
            <v>48831.166666666664</v>
          </cell>
          <cell r="F769">
            <v>42095.833333333336</v>
          </cell>
          <cell r="J769" t="str">
            <v>ACUEDUCTO</v>
          </cell>
        </row>
        <row r="770">
          <cell r="B770">
            <v>754</v>
          </cell>
          <cell r="C770" t="str">
            <v>Tee HG 3/8"</v>
          </cell>
          <cell r="D770" t="str">
            <v>un</v>
          </cell>
          <cell r="E770">
            <v>864.19999999999993</v>
          </cell>
          <cell r="F770">
            <v>745</v>
          </cell>
          <cell r="J770" t="str">
            <v>ACUEDUCTO</v>
          </cell>
        </row>
        <row r="771">
          <cell r="B771">
            <v>755</v>
          </cell>
          <cell r="C771" t="str">
            <v>Tee HG 3/4"</v>
          </cell>
          <cell r="D771" t="str">
            <v>un</v>
          </cell>
          <cell r="E771">
            <v>1049.8</v>
          </cell>
          <cell r="F771">
            <v>905</v>
          </cell>
          <cell r="J771" t="str">
            <v>ACUEDUCTO</v>
          </cell>
        </row>
        <row r="772">
          <cell r="B772">
            <v>756</v>
          </cell>
          <cell r="C772" t="str">
            <v>Tee HG 1"</v>
          </cell>
          <cell r="D772" t="str">
            <v>un</v>
          </cell>
          <cell r="E772">
            <v>1799.1599999999999</v>
          </cell>
          <cell r="F772">
            <v>1551</v>
          </cell>
          <cell r="J772" t="str">
            <v>ACUEDUCTO</v>
          </cell>
        </row>
        <row r="773">
          <cell r="B773">
            <v>757</v>
          </cell>
          <cell r="C773" t="str">
            <v>Tee HG 1 1/4"</v>
          </cell>
          <cell r="D773" t="str">
            <v>un</v>
          </cell>
          <cell r="E773">
            <v>2809.52</v>
          </cell>
          <cell r="F773">
            <v>2422</v>
          </cell>
          <cell r="J773" t="str">
            <v>ACUEDUCTO</v>
          </cell>
        </row>
        <row r="774">
          <cell r="B774">
            <v>758</v>
          </cell>
          <cell r="C774" t="str">
            <v>Tee HG 1 1/2"</v>
          </cell>
          <cell r="D774" t="str">
            <v>un</v>
          </cell>
          <cell r="E774">
            <v>3599.4799999999996</v>
          </cell>
          <cell r="F774">
            <v>3103</v>
          </cell>
          <cell r="J774" t="str">
            <v>ACUEDUCTO</v>
          </cell>
        </row>
        <row r="775">
          <cell r="B775">
            <v>759</v>
          </cell>
          <cell r="C775" t="str">
            <v>Tee HG 2"</v>
          </cell>
          <cell r="D775" t="str">
            <v>un</v>
          </cell>
          <cell r="E775">
            <v>5133</v>
          </cell>
          <cell r="F775">
            <v>4425</v>
          </cell>
          <cell r="J775" t="str">
            <v>ACUEDUCTO</v>
          </cell>
        </row>
        <row r="776">
          <cell r="B776">
            <v>760</v>
          </cell>
          <cell r="C776" t="str">
            <v>Tee HG 2 1/2"</v>
          </cell>
          <cell r="D776" t="str">
            <v>un</v>
          </cell>
          <cell r="E776">
            <v>11619.72</v>
          </cell>
          <cell r="F776">
            <v>10017</v>
          </cell>
          <cell r="J776" t="str">
            <v>ACUEDUCTO</v>
          </cell>
        </row>
        <row r="777">
          <cell r="B777">
            <v>761</v>
          </cell>
          <cell r="C777" t="str">
            <v>Tee HG 3"</v>
          </cell>
          <cell r="D777" t="str">
            <v>un</v>
          </cell>
          <cell r="E777">
            <v>16249.279999999999</v>
          </cell>
          <cell r="F777">
            <v>14008</v>
          </cell>
          <cell r="J777" t="str">
            <v>ACUEDUCTO</v>
          </cell>
        </row>
        <row r="778">
          <cell r="B778">
            <v>762</v>
          </cell>
          <cell r="C778" t="str">
            <v>Tee HG 4"</v>
          </cell>
          <cell r="D778" t="str">
            <v>un</v>
          </cell>
          <cell r="E778">
            <v>29501.119999999999</v>
          </cell>
          <cell r="F778">
            <v>25432</v>
          </cell>
          <cell r="J778" t="str">
            <v>ACUEDUCTO</v>
          </cell>
        </row>
        <row r="779">
          <cell r="B779">
            <v>763</v>
          </cell>
          <cell r="C779" t="str">
            <v>Registro en Bronce tipo bola 1/2" FIV</v>
          </cell>
          <cell r="D779" t="str">
            <v>un</v>
          </cell>
          <cell r="E779">
            <v>6090</v>
          </cell>
          <cell r="F779">
            <v>5250</v>
          </cell>
          <cell r="J779" t="str">
            <v>ACUEDUCTO</v>
          </cell>
        </row>
        <row r="780">
          <cell r="B780">
            <v>764</v>
          </cell>
          <cell r="C780" t="str">
            <v>Registro en Bronce tipo bola 3/4" FIV</v>
          </cell>
          <cell r="D780" t="str">
            <v>un</v>
          </cell>
          <cell r="E780">
            <v>8700</v>
          </cell>
          <cell r="F780">
            <v>7500.0000000000009</v>
          </cell>
          <cell r="J780" t="str">
            <v>ACUEDUCTO</v>
          </cell>
        </row>
        <row r="781">
          <cell r="B781">
            <v>765</v>
          </cell>
          <cell r="C781" t="str">
            <v>Registro en Bronce tipo bola 1" FIV</v>
          </cell>
          <cell r="D781" t="str">
            <v>un</v>
          </cell>
          <cell r="E781">
            <v>14789.999999999998</v>
          </cell>
          <cell r="F781">
            <v>12750</v>
          </cell>
          <cell r="J781" t="str">
            <v>ACUEDUCTO</v>
          </cell>
        </row>
        <row r="782">
          <cell r="B782">
            <v>766</v>
          </cell>
          <cell r="C782" t="str">
            <v>Registro en Bronce tipo bola 1 -1/4"  FIV</v>
          </cell>
          <cell r="D782" t="str">
            <v>un</v>
          </cell>
          <cell r="E782">
            <v>22040</v>
          </cell>
          <cell r="F782">
            <v>19000</v>
          </cell>
          <cell r="J782" t="str">
            <v>ACUEDUCTO</v>
          </cell>
        </row>
        <row r="783">
          <cell r="B783">
            <v>767</v>
          </cell>
          <cell r="C783" t="str">
            <v>Registro en Bronce tipo bola 1 -1/2" FIV</v>
          </cell>
          <cell r="D783" t="str">
            <v>un</v>
          </cell>
          <cell r="E783">
            <v>33930</v>
          </cell>
          <cell r="F783">
            <v>29250.000000000004</v>
          </cell>
          <cell r="J783" t="str">
            <v>ACUEDUCTO</v>
          </cell>
        </row>
        <row r="784">
          <cell r="B784">
            <v>768</v>
          </cell>
          <cell r="C784" t="str">
            <v>Registro en Bronce tipo bola 2" FIV</v>
          </cell>
          <cell r="D784" t="str">
            <v>un</v>
          </cell>
          <cell r="E784">
            <v>53359.999999999993</v>
          </cell>
          <cell r="F784">
            <v>46000</v>
          </cell>
          <cell r="J784" t="str">
            <v>ACUEDUCTO</v>
          </cell>
        </row>
        <row r="785">
          <cell r="B785">
            <v>769</v>
          </cell>
          <cell r="C785" t="str">
            <v>Registro en Bronce tipo bola 2- 1/2" FIV</v>
          </cell>
          <cell r="D785" t="str">
            <v>un</v>
          </cell>
          <cell r="E785">
            <v>107589.99999999999</v>
          </cell>
          <cell r="F785">
            <v>92750</v>
          </cell>
          <cell r="J785" t="str">
            <v>ACUEDUCTO</v>
          </cell>
        </row>
        <row r="786">
          <cell r="B786">
            <v>770</v>
          </cell>
          <cell r="C786" t="str">
            <v>Registro en Bronce tipo bola 3"  FIV</v>
          </cell>
          <cell r="D786" t="str">
            <v>un</v>
          </cell>
          <cell r="E786">
            <v>160370</v>
          </cell>
          <cell r="F786">
            <v>138250</v>
          </cell>
          <cell r="J786" t="str">
            <v>ACUEDUCTO</v>
          </cell>
        </row>
        <row r="787">
          <cell r="B787">
            <v>771</v>
          </cell>
          <cell r="C787" t="str">
            <v>Registro en Bronce tipo bola 4"</v>
          </cell>
          <cell r="D787" t="str">
            <v>un</v>
          </cell>
          <cell r="E787">
            <v>276080</v>
          </cell>
          <cell r="F787">
            <v>238000.00000000003</v>
          </cell>
          <cell r="J787" t="str">
            <v>ACUEDUCTO</v>
          </cell>
        </row>
        <row r="788">
          <cell r="B788">
            <v>772</v>
          </cell>
          <cell r="C788" t="str">
            <v>Valvula cheque Hidro 1/2"</v>
          </cell>
          <cell r="D788" t="str">
            <v>un</v>
          </cell>
          <cell r="E788">
            <v>14499.999999999998</v>
          </cell>
          <cell r="F788">
            <v>12500</v>
          </cell>
          <cell r="J788" t="str">
            <v>ACUEDUCTO</v>
          </cell>
        </row>
        <row r="789">
          <cell r="B789">
            <v>773</v>
          </cell>
          <cell r="C789" t="str">
            <v>Valvula cheque Hidro 3/4"</v>
          </cell>
          <cell r="D789" t="str">
            <v>un</v>
          </cell>
          <cell r="E789">
            <v>16936</v>
          </cell>
          <cell r="F789">
            <v>14600.000000000002</v>
          </cell>
          <cell r="J789" t="str">
            <v>ACUEDUCTO</v>
          </cell>
        </row>
        <row r="790">
          <cell r="B790">
            <v>774</v>
          </cell>
          <cell r="C790" t="str">
            <v>Valvula cheque Hidro 1"</v>
          </cell>
          <cell r="D790" t="str">
            <v>un</v>
          </cell>
          <cell r="E790">
            <v>28651.999999999996</v>
          </cell>
          <cell r="F790">
            <v>24700</v>
          </cell>
          <cell r="J790" t="str">
            <v>ACUEDUCTO</v>
          </cell>
        </row>
        <row r="791">
          <cell r="B791">
            <v>775</v>
          </cell>
          <cell r="C791" t="str">
            <v>Valvula cheque Hidro 1-1/4"</v>
          </cell>
          <cell r="D791" t="str">
            <v>un</v>
          </cell>
          <cell r="E791">
            <v>42456</v>
          </cell>
          <cell r="F791">
            <v>36600</v>
          </cell>
          <cell r="J791" t="str">
            <v>ACUEDUCTO</v>
          </cell>
        </row>
        <row r="792">
          <cell r="B792">
            <v>776</v>
          </cell>
          <cell r="C792" t="str">
            <v>Valvula cheque Hidro 1-1/2"</v>
          </cell>
          <cell r="D792" t="str">
            <v>un</v>
          </cell>
          <cell r="E792">
            <v>67280</v>
          </cell>
          <cell r="F792">
            <v>58000.000000000007</v>
          </cell>
          <cell r="J792" t="str">
            <v>ACUEDUCTO</v>
          </cell>
        </row>
        <row r="793">
          <cell r="B793">
            <v>777</v>
          </cell>
          <cell r="C793" t="str">
            <v>Valvula cheque Hidro 2"</v>
          </cell>
          <cell r="D793" t="str">
            <v>un</v>
          </cell>
          <cell r="E793">
            <v>107647.99999999999</v>
          </cell>
          <cell r="F793">
            <v>92800</v>
          </cell>
          <cell r="J793" t="str">
            <v>ACUEDUCTO</v>
          </cell>
        </row>
        <row r="794">
          <cell r="B794">
            <v>778</v>
          </cell>
          <cell r="C794" t="str">
            <v>Valvula cheque Hidro 3"</v>
          </cell>
          <cell r="D794" t="str">
            <v>un</v>
          </cell>
          <cell r="E794">
            <v>275286</v>
          </cell>
          <cell r="F794">
            <v>237315.51724137933</v>
          </cell>
          <cell r="J794" t="str">
            <v>ACUEDUCTO</v>
          </cell>
        </row>
        <row r="795">
          <cell r="B795">
            <v>779</v>
          </cell>
          <cell r="C795" t="str">
            <v>Valvula cheque Hidro 4"</v>
          </cell>
          <cell r="D795" t="str">
            <v>un</v>
          </cell>
          <cell r="E795">
            <v>456608</v>
          </cell>
          <cell r="F795">
            <v>393627.58620689658</v>
          </cell>
          <cell r="J795" t="str">
            <v>ACUEDUCTO</v>
          </cell>
        </row>
        <row r="796">
          <cell r="B796">
            <v>780</v>
          </cell>
          <cell r="C796" t="str">
            <v>Valvula cheque cortina  1/2"</v>
          </cell>
          <cell r="D796" t="str">
            <v>un</v>
          </cell>
          <cell r="E796">
            <v>20068</v>
          </cell>
          <cell r="F796">
            <v>17300</v>
          </cell>
          <cell r="J796" t="str">
            <v>ACUEDUCTO</v>
          </cell>
        </row>
        <row r="797">
          <cell r="B797">
            <v>781</v>
          </cell>
          <cell r="C797" t="str">
            <v>Valvula cheque cortina 3/4"</v>
          </cell>
          <cell r="D797" t="str">
            <v>un</v>
          </cell>
          <cell r="E797">
            <v>34336</v>
          </cell>
          <cell r="F797">
            <v>29600.000000000004</v>
          </cell>
          <cell r="J797" t="str">
            <v>ACUEDUCTO</v>
          </cell>
        </row>
        <row r="798">
          <cell r="B798">
            <v>782</v>
          </cell>
          <cell r="C798" t="str">
            <v>Valvula cheque cortina 1"</v>
          </cell>
          <cell r="D798" t="str">
            <v>un</v>
          </cell>
          <cell r="E798">
            <v>50576</v>
          </cell>
          <cell r="F798">
            <v>43600</v>
          </cell>
          <cell r="J798" t="str">
            <v>ACUEDUCTO</v>
          </cell>
        </row>
        <row r="799">
          <cell r="B799">
            <v>783</v>
          </cell>
          <cell r="C799" t="str">
            <v>Valvula cheque cortina 1-1/4"</v>
          </cell>
          <cell r="D799" t="str">
            <v>un</v>
          </cell>
          <cell r="E799">
            <v>72500</v>
          </cell>
          <cell r="F799">
            <v>62500.000000000007</v>
          </cell>
          <cell r="J799" t="str">
            <v>ACUEDUCTO</v>
          </cell>
        </row>
        <row r="800">
          <cell r="B800">
            <v>784</v>
          </cell>
          <cell r="C800" t="str">
            <v>Valvula cheque de cortina 1-1/2"</v>
          </cell>
          <cell r="D800" t="str">
            <v>un</v>
          </cell>
          <cell r="E800">
            <v>97208</v>
          </cell>
          <cell r="F800">
            <v>83800</v>
          </cell>
          <cell r="J800" t="str">
            <v>ACUEDUCTO</v>
          </cell>
        </row>
        <row r="801">
          <cell r="B801">
            <v>785</v>
          </cell>
          <cell r="C801" t="str">
            <v>Valvula cheque de cortina 2"</v>
          </cell>
          <cell r="D801" t="str">
            <v>un</v>
          </cell>
          <cell r="E801">
            <v>154164</v>
          </cell>
          <cell r="F801">
            <v>132900</v>
          </cell>
          <cell r="J801" t="str">
            <v>ACUEDUCTO</v>
          </cell>
        </row>
        <row r="802">
          <cell r="B802">
            <v>786</v>
          </cell>
          <cell r="C802" t="str">
            <v>Valvula cheque de cortina 3"</v>
          </cell>
          <cell r="D802" t="str">
            <v>un</v>
          </cell>
          <cell r="E802">
            <v>355888</v>
          </cell>
          <cell r="F802">
            <v>306800</v>
          </cell>
          <cell r="J802" t="str">
            <v>ACUEDUCTO</v>
          </cell>
        </row>
        <row r="803">
          <cell r="B803">
            <v>787</v>
          </cell>
          <cell r="C803" t="str">
            <v>union Simple HG 3/8"</v>
          </cell>
          <cell r="D803" t="str">
            <v>un</v>
          </cell>
          <cell r="E803">
            <v>530</v>
          </cell>
          <cell r="F803">
            <v>456.89655172413796</v>
          </cell>
          <cell r="J803" t="str">
            <v>ACUEDUCTO</v>
          </cell>
        </row>
        <row r="804">
          <cell r="B804">
            <v>788</v>
          </cell>
          <cell r="C804" t="str">
            <v>union Simple HG 1/2"</v>
          </cell>
          <cell r="D804" t="str">
            <v>un</v>
          </cell>
          <cell r="E804">
            <v>450</v>
          </cell>
          <cell r="F804">
            <v>387.93103448275866</v>
          </cell>
          <cell r="J804" t="str">
            <v>ACUEDUCTO</v>
          </cell>
        </row>
        <row r="805">
          <cell r="B805">
            <v>789</v>
          </cell>
          <cell r="C805" t="str">
            <v>unión Simple HG 3/4"</v>
          </cell>
          <cell r="D805" t="str">
            <v>un</v>
          </cell>
          <cell r="E805">
            <v>640</v>
          </cell>
          <cell r="F805">
            <v>551.72413793103453</v>
          </cell>
          <cell r="J805" t="str">
            <v>ACUEDUCTO</v>
          </cell>
        </row>
        <row r="806">
          <cell r="B806">
            <v>790</v>
          </cell>
          <cell r="C806" t="str">
            <v>union Simple HG 1"</v>
          </cell>
          <cell r="D806" t="str">
            <v>un</v>
          </cell>
          <cell r="E806">
            <v>1050</v>
          </cell>
          <cell r="F806">
            <v>905.17241379310349</v>
          </cell>
          <cell r="J806" t="str">
            <v>ACUEDUCTO</v>
          </cell>
        </row>
        <row r="807">
          <cell r="B807">
            <v>791</v>
          </cell>
          <cell r="C807" t="str">
            <v>unión Simple HG 1-1/4"</v>
          </cell>
          <cell r="D807" t="str">
            <v>un</v>
          </cell>
          <cell r="E807">
            <v>1540</v>
          </cell>
          <cell r="F807">
            <v>1327.5862068965519</v>
          </cell>
          <cell r="J807" t="str">
            <v>ACUEDUCTO</v>
          </cell>
        </row>
        <row r="808">
          <cell r="B808">
            <v>792</v>
          </cell>
          <cell r="C808" t="str">
            <v>unión Simple HG 1-1/2"</v>
          </cell>
          <cell r="D808" t="str">
            <v>un</v>
          </cell>
          <cell r="E808">
            <v>1860</v>
          </cell>
          <cell r="F808">
            <v>1603.4482758620691</v>
          </cell>
          <cell r="J808" t="str">
            <v>ACUEDUCTO</v>
          </cell>
        </row>
        <row r="809">
          <cell r="B809">
            <v>793</v>
          </cell>
          <cell r="C809" t="str">
            <v>unión Simple HG 2"</v>
          </cell>
          <cell r="D809" t="str">
            <v>un</v>
          </cell>
          <cell r="E809">
            <v>2910</v>
          </cell>
          <cell r="F809">
            <v>2508.6206896551726</v>
          </cell>
          <cell r="J809" t="str">
            <v>ACUEDUCTO</v>
          </cell>
        </row>
        <row r="810">
          <cell r="B810">
            <v>794</v>
          </cell>
          <cell r="C810" t="str">
            <v>unión Simple HG 2-1/2"</v>
          </cell>
          <cell r="D810" t="str">
            <v>un</v>
          </cell>
          <cell r="E810">
            <v>6200</v>
          </cell>
          <cell r="F810">
            <v>5344.8275862068967</v>
          </cell>
          <cell r="J810" t="str">
            <v>ACUEDUCTO</v>
          </cell>
        </row>
        <row r="811">
          <cell r="B811">
            <v>795</v>
          </cell>
          <cell r="C811" t="str">
            <v>unión Simple HG 3"</v>
          </cell>
          <cell r="D811" t="str">
            <v>un</v>
          </cell>
          <cell r="E811">
            <v>9400</v>
          </cell>
          <cell r="F811">
            <v>8103.4482758620697</v>
          </cell>
          <cell r="J811" t="str">
            <v>ACUEDUCTO</v>
          </cell>
        </row>
        <row r="812">
          <cell r="B812">
            <v>796</v>
          </cell>
          <cell r="C812" t="str">
            <v>unión Simple HG 4"</v>
          </cell>
          <cell r="D812" t="str">
            <v>un</v>
          </cell>
          <cell r="E812">
            <v>16350</v>
          </cell>
          <cell r="F812">
            <v>14094.827586206897</v>
          </cell>
          <cell r="J812" t="str">
            <v>ACUEDUCTO</v>
          </cell>
        </row>
        <row r="813">
          <cell r="B813">
            <v>797</v>
          </cell>
          <cell r="C813" t="str">
            <v>Cheque R-W  Roscado 1/2"</v>
          </cell>
          <cell r="D813" t="str">
            <v>un</v>
          </cell>
          <cell r="E813">
            <v>23200</v>
          </cell>
          <cell r="F813">
            <v>20000</v>
          </cell>
          <cell r="J813" t="str">
            <v>ACUEDUCTO</v>
          </cell>
        </row>
        <row r="814">
          <cell r="B814">
            <v>798</v>
          </cell>
          <cell r="C814" t="str">
            <v>Cheque R-W Roscado 3/4"</v>
          </cell>
          <cell r="D814" t="str">
            <v>un</v>
          </cell>
          <cell r="E814">
            <v>31900.000000000004</v>
          </cell>
          <cell r="F814">
            <v>27500.000000000004</v>
          </cell>
          <cell r="J814" t="str">
            <v>ACUEDUCTO</v>
          </cell>
        </row>
        <row r="815">
          <cell r="B815">
            <v>799</v>
          </cell>
          <cell r="C815" t="str">
            <v>Cheque R-W Roscado 1"</v>
          </cell>
          <cell r="D815" t="str">
            <v>un</v>
          </cell>
          <cell r="E815">
            <v>45240</v>
          </cell>
          <cell r="F815">
            <v>39000</v>
          </cell>
          <cell r="J815" t="str">
            <v>ACUEDUCTO</v>
          </cell>
        </row>
        <row r="816">
          <cell r="B816">
            <v>800</v>
          </cell>
          <cell r="C816" t="str">
            <v>Cheque R-W Roscado 1-1/4"</v>
          </cell>
          <cell r="D816" t="str">
            <v>un</v>
          </cell>
          <cell r="E816">
            <v>64380.000000000007</v>
          </cell>
          <cell r="F816">
            <v>55500.000000000007</v>
          </cell>
          <cell r="J816" t="str">
            <v>ACUEDUCTO</v>
          </cell>
        </row>
        <row r="817">
          <cell r="B817">
            <v>801</v>
          </cell>
          <cell r="C817" t="str">
            <v>Cheque R-W Roscado 1-1/2"</v>
          </cell>
          <cell r="D817" t="str">
            <v>un</v>
          </cell>
          <cell r="E817">
            <v>85840</v>
          </cell>
          <cell r="F817">
            <v>74000</v>
          </cell>
          <cell r="J817" t="str">
            <v>ACUEDUCTO</v>
          </cell>
        </row>
        <row r="818">
          <cell r="B818">
            <v>802</v>
          </cell>
          <cell r="C818" t="str">
            <v>Cheque R-W Roscado  2"</v>
          </cell>
          <cell r="D818" t="str">
            <v>un</v>
          </cell>
          <cell r="E818">
            <v>141250</v>
          </cell>
          <cell r="F818">
            <v>121767.24137931035</v>
          </cell>
          <cell r="J818" t="str">
            <v>ACUEDUCTO</v>
          </cell>
        </row>
        <row r="819">
          <cell r="B819">
            <v>803</v>
          </cell>
          <cell r="C819" t="str">
            <v>Cable Cu Aislado THW 2/0 AWG</v>
          </cell>
          <cell r="D819" t="str">
            <v>un</v>
          </cell>
          <cell r="E819">
            <v>14981.4</v>
          </cell>
          <cell r="F819">
            <v>12915</v>
          </cell>
          <cell r="J819" t="str">
            <v>ENERGIA</v>
          </cell>
        </row>
        <row r="820">
          <cell r="B820">
            <v>804</v>
          </cell>
          <cell r="C820" t="str">
            <v>Cable Cu Aislado THW 4/0 AWG</v>
          </cell>
          <cell r="D820" t="str">
            <v>un</v>
          </cell>
          <cell r="E820">
            <v>23476.079999999998</v>
          </cell>
          <cell r="F820">
            <v>20238</v>
          </cell>
          <cell r="J820" t="str">
            <v>ENERGIA</v>
          </cell>
        </row>
        <row r="821">
          <cell r="B821">
            <v>805</v>
          </cell>
          <cell r="C821" t="str">
            <v>Terminal de compresion Cu 2/0 AWG</v>
          </cell>
          <cell r="D821" t="str">
            <v>un</v>
          </cell>
          <cell r="E821">
            <v>7911.2</v>
          </cell>
          <cell r="F821">
            <v>6820</v>
          </cell>
          <cell r="J821" t="str">
            <v>ENERGIA</v>
          </cell>
        </row>
        <row r="822">
          <cell r="B822">
            <v>806</v>
          </cell>
          <cell r="C822" t="str">
            <v>Terminal de compresion Cu 4/0 AWG</v>
          </cell>
          <cell r="D822" t="str">
            <v>un</v>
          </cell>
          <cell r="E822">
            <v>9686</v>
          </cell>
          <cell r="F822">
            <v>8350</v>
          </cell>
          <cell r="J822" t="str">
            <v>ENERGIA</v>
          </cell>
        </row>
        <row r="823">
          <cell r="B823">
            <v>807</v>
          </cell>
          <cell r="C823" t="str">
            <v>Tubo conduit PVC 3"</v>
          </cell>
          <cell r="D823" t="str">
            <v>m</v>
          </cell>
          <cell r="E823">
            <v>9860</v>
          </cell>
          <cell r="F823">
            <v>8500</v>
          </cell>
          <cell r="J823" t="str">
            <v>ENERGIA</v>
          </cell>
        </row>
        <row r="824">
          <cell r="B824">
            <v>808</v>
          </cell>
          <cell r="C824" t="str">
            <v>Tubo conduit PVC 1  1/4"</v>
          </cell>
          <cell r="D824" t="str">
            <v>m</v>
          </cell>
          <cell r="E824">
            <v>4640</v>
          </cell>
          <cell r="F824">
            <v>4000</v>
          </cell>
          <cell r="J824" t="str">
            <v>ENERGIA</v>
          </cell>
        </row>
        <row r="825">
          <cell r="B825">
            <v>809</v>
          </cell>
          <cell r="C825" t="str">
            <v>Tubo conduit PVC 3/4"</v>
          </cell>
          <cell r="D825" t="str">
            <v>m</v>
          </cell>
          <cell r="E825">
            <v>2088</v>
          </cell>
          <cell r="F825">
            <v>1800</v>
          </cell>
          <cell r="J825" t="str">
            <v>ENERGIA</v>
          </cell>
        </row>
        <row r="826">
          <cell r="B826">
            <v>810</v>
          </cell>
          <cell r="C826" t="str">
            <v>Tubo conduit PVC 1"</v>
          </cell>
          <cell r="D826" t="str">
            <v>m</v>
          </cell>
          <cell r="E826">
            <v>2900</v>
          </cell>
          <cell r="F826">
            <v>2500</v>
          </cell>
          <cell r="J826" t="str">
            <v>ENERGIA</v>
          </cell>
        </row>
        <row r="827">
          <cell r="B827">
            <v>811</v>
          </cell>
          <cell r="C827" t="str">
            <v>Tubo conduit PVC 1  1/2"</v>
          </cell>
          <cell r="D827" t="str">
            <v>m</v>
          </cell>
          <cell r="E827">
            <v>5916</v>
          </cell>
          <cell r="F827">
            <v>5100</v>
          </cell>
          <cell r="J827" t="str">
            <v>ENERGIA</v>
          </cell>
        </row>
        <row r="828">
          <cell r="B828">
            <v>812</v>
          </cell>
          <cell r="C828" t="str">
            <v>Adaptador terminal PVC de 3/4"</v>
          </cell>
          <cell r="D828" t="str">
            <v>un</v>
          </cell>
          <cell r="E828">
            <v>269.12</v>
          </cell>
          <cell r="F828">
            <v>232</v>
          </cell>
          <cell r="J828" t="str">
            <v>ENERGIA</v>
          </cell>
        </row>
        <row r="829">
          <cell r="B829">
            <v>813</v>
          </cell>
          <cell r="C829" t="str">
            <v>Adaptador terminal PVC de 1"</v>
          </cell>
          <cell r="D829" t="str">
            <v>un</v>
          </cell>
          <cell r="E829">
            <v>607.83999999999992</v>
          </cell>
          <cell r="F829">
            <v>524</v>
          </cell>
          <cell r="J829" t="str">
            <v>ENERGIA</v>
          </cell>
        </row>
        <row r="830">
          <cell r="B830">
            <v>814</v>
          </cell>
          <cell r="C830" t="str">
            <v>Adaptador terminal PVC de 1  1/4"</v>
          </cell>
          <cell r="D830" t="str">
            <v>un</v>
          </cell>
          <cell r="E830">
            <v>1845.56</v>
          </cell>
          <cell r="F830">
            <v>1591</v>
          </cell>
          <cell r="J830" t="str">
            <v>ENERGIA</v>
          </cell>
        </row>
        <row r="831">
          <cell r="B831">
            <v>815</v>
          </cell>
          <cell r="C831" t="str">
            <v>Adaptador terminal PVC de 1  1/2"</v>
          </cell>
          <cell r="D831" t="str">
            <v>un</v>
          </cell>
          <cell r="E831">
            <v>2123.96</v>
          </cell>
          <cell r="F831">
            <v>1831</v>
          </cell>
          <cell r="J831" t="str">
            <v>ENERGIA</v>
          </cell>
        </row>
        <row r="832">
          <cell r="B832">
            <v>816</v>
          </cell>
          <cell r="C832" t="str">
            <v>Adaptador terminal PVC de 2"</v>
          </cell>
          <cell r="D832" t="str">
            <v>un</v>
          </cell>
          <cell r="E832">
            <v>3080.9599999999996</v>
          </cell>
          <cell r="F832">
            <v>2656</v>
          </cell>
          <cell r="J832" t="str">
            <v>ENERGIA</v>
          </cell>
        </row>
        <row r="833">
          <cell r="B833">
            <v>817</v>
          </cell>
          <cell r="C833" t="str">
            <v>Adaptador terminal PVC de 3"</v>
          </cell>
          <cell r="D833" t="str">
            <v>un</v>
          </cell>
          <cell r="E833">
            <v>4457.88</v>
          </cell>
          <cell r="F833">
            <v>3843</v>
          </cell>
          <cell r="J833" t="str">
            <v>ENERGIA</v>
          </cell>
        </row>
        <row r="834">
          <cell r="B834">
            <v>818</v>
          </cell>
          <cell r="C834" t="str">
            <v>Bandeja portacables de 10x10</v>
          </cell>
          <cell r="D834" t="str">
            <v>un</v>
          </cell>
          <cell r="E834">
            <v>19720</v>
          </cell>
          <cell r="F834">
            <v>17000</v>
          </cell>
          <cell r="J834" t="str">
            <v>ENERGIA</v>
          </cell>
        </row>
        <row r="835">
          <cell r="B835">
            <v>819</v>
          </cell>
          <cell r="C835" t="str">
            <v>Poste de 12Mts x 1050 Kg</v>
          </cell>
          <cell r="D835" t="str">
            <v>un</v>
          </cell>
          <cell r="E835">
            <v>580000</v>
          </cell>
          <cell r="F835">
            <v>500000</v>
          </cell>
          <cell r="J835" t="str">
            <v>ENERGIA</v>
          </cell>
        </row>
        <row r="836">
          <cell r="B836">
            <v>820</v>
          </cell>
          <cell r="C836" t="str">
            <v>Poste de 10Mts x 500 Kg AP</v>
          </cell>
          <cell r="D836" t="str">
            <v>un</v>
          </cell>
          <cell r="E836">
            <v>377000</v>
          </cell>
          <cell r="F836">
            <v>325000</v>
          </cell>
          <cell r="J836" t="str">
            <v>ENERGIA</v>
          </cell>
        </row>
        <row r="837">
          <cell r="B837">
            <v>821</v>
          </cell>
          <cell r="C837" t="str">
            <v>Viga de madera</v>
          </cell>
          <cell r="D837" t="str">
            <v>un</v>
          </cell>
          <cell r="E837">
            <v>104400</v>
          </cell>
          <cell r="F837">
            <v>90000</v>
          </cell>
          <cell r="J837" t="str">
            <v>ENERGIA</v>
          </cell>
        </row>
        <row r="838">
          <cell r="B838">
            <v>822</v>
          </cell>
          <cell r="C838" t="str">
            <v>Cerco de madera</v>
          </cell>
          <cell r="D838" t="str">
            <v>un</v>
          </cell>
          <cell r="E838">
            <v>52200</v>
          </cell>
          <cell r="F838">
            <v>45000</v>
          </cell>
          <cell r="J838" t="str">
            <v>ENERGIA</v>
          </cell>
        </row>
        <row r="839">
          <cell r="B839">
            <v>823</v>
          </cell>
          <cell r="C839" t="str">
            <v>Estribo para 1/2" T</v>
          </cell>
          <cell r="D839" t="str">
            <v>un</v>
          </cell>
          <cell r="E839">
            <v>28999.999999999996</v>
          </cell>
          <cell r="F839">
            <v>25000</v>
          </cell>
          <cell r="J839" t="str">
            <v>ENERGIA</v>
          </cell>
        </row>
        <row r="840">
          <cell r="B840">
            <v>824</v>
          </cell>
          <cell r="C840" t="str">
            <v>Transformador Trif. 150 KVA - 208/120V</v>
          </cell>
          <cell r="D840" t="str">
            <v>un</v>
          </cell>
          <cell r="E840">
            <v>11310000</v>
          </cell>
          <cell r="F840">
            <v>9750000</v>
          </cell>
          <cell r="J840" t="str">
            <v>ENERGIA</v>
          </cell>
        </row>
        <row r="841">
          <cell r="B841">
            <v>825</v>
          </cell>
          <cell r="C841" t="str">
            <v>Tablero para equipo de medida autosop.</v>
          </cell>
          <cell r="D841" t="str">
            <v>un</v>
          </cell>
          <cell r="E841">
            <v>1392000</v>
          </cell>
          <cell r="F841">
            <v>1200000</v>
          </cell>
          <cell r="J841" t="str">
            <v>ENERGIA</v>
          </cell>
        </row>
        <row r="842">
          <cell r="B842">
            <v>826</v>
          </cell>
          <cell r="C842" t="str">
            <v>Transformador de corriente 400/5</v>
          </cell>
          <cell r="D842" t="str">
            <v>un</v>
          </cell>
          <cell r="E842">
            <v>191400</v>
          </cell>
          <cell r="F842">
            <v>165000</v>
          </cell>
          <cell r="J842" t="str">
            <v>ENERGIA</v>
          </cell>
        </row>
        <row r="843">
          <cell r="B843">
            <v>827</v>
          </cell>
          <cell r="C843" t="str">
            <v>Medidor electronico</v>
          </cell>
          <cell r="D843" t="str">
            <v>un</v>
          </cell>
          <cell r="E843">
            <v>4408000</v>
          </cell>
          <cell r="F843">
            <v>3800000</v>
          </cell>
          <cell r="J843" t="str">
            <v>ENERGIA</v>
          </cell>
        </row>
        <row r="844">
          <cell r="B844">
            <v>828</v>
          </cell>
          <cell r="C844" t="str">
            <v>Cable de Cu THW 6 AWG</v>
          </cell>
          <cell r="D844" t="str">
            <v>m</v>
          </cell>
          <cell r="E844">
            <v>3711.9999999999995</v>
          </cell>
          <cell r="F844">
            <v>3200</v>
          </cell>
          <cell r="J844" t="str">
            <v>ENERGIA</v>
          </cell>
        </row>
        <row r="845">
          <cell r="B845">
            <v>829</v>
          </cell>
          <cell r="C845" t="str">
            <v>Cable de Cu THW 8 AWG</v>
          </cell>
          <cell r="D845" t="str">
            <v>m</v>
          </cell>
          <cell r="E845">
            <v>1148.3999999999999</v>
          </cell>
          <cell r="F845">
            <v>990</v>
          </cell>
          <cell r="J845" t="str">
            <v>ENERGIA</v>
          </cell>
        </row>
        <row r="846">
          <cell r="B846">
            <v>830</v>
          </cell>
          <cell r="C846" t="str">
            <v>Cable de Cu 8 AWG desnudo</v>
          </cell>
          <cell r="D846" t="str">
            <v>m</v>
          </cell>
          <cell r="E846">
            <v>1044</v>
          </cell>
          <cell r="F846">
            <v>900</v>
          </cell>
          <cell r="J846" t="str">
            <v>ENERGIA</v>
          </cell>
        </row>
        <row r="847">
          <cell r="B847">
            <v>831</v>
          </cell>
          <cell r="C847" t="str">
            <v>Cable de cobre  THW 4 AWG</v>
          </cell>
          <cell r="D847" t="str">
            <v>m</v>
          </cell>
          <cell r="E847">
            <v>4930</v>
          </cell>
          <cell r="F847">
            <v>4250</v>
          </cell>
          <cell r="J847" t="str">
            <v>ENERGIA</v>
          </cell>
        </row>
        <row r="848">
          <cell r="B848">
            <v>832</v>
          </cell>
          <cell r="C848" t="str">
            <v>Bornera conexión y prueba medidores</v>
          </cell>
          <cell r="D848" t="str">
            <v>un</v>
          </cell>
          <cell r="E848">
            <v>220399.99999999997</v>
          </cell>
          <cell r="F848">
            <v>190000</v>
          </cell>
          <cell r="J848" t="str">
            <v>ENERGIA</v>
          </cell>
        </row>
        <row r="849">
          <cell r="B849">
            <v>833</v>
          </cell>
          <cell r="C849" t="str">
            <v>Tablero de automaticos de 12 circuitos</v>
          </cell>
          <cell r="D849" t="str">
            <v>un</v>
          </cell>
          <cell r="E849">
            <v>162400</v>
          </cell>
          <cell r="F849">
            <v>140000</v>
          </cell>
          <cell r="J849" t="str">
            <v>ENERGIA</v>
          </cell>
        </row>
        <row r="850">
          <cell r="B850">
            <v>834</v>
          </cell>
          <cell r="C850" t="str">
            <v>Tablero de automaticos de 18 circuitos</v>
          </cell>
          <cell r="D850" t="str">
            <v>un</v>
          </cell>
          <cell r="E850">
            <v>197200</v>
          </cell>
          <cell r="F850">
            <v>170000</v>
          </cell>
          <cell r="J850" t="str">
            <v>ENERGIA</v>
          </cell>
        </row>
        <row r="851">
          <cell r="B851">
            <v>835</v>
          </cell>
          <cell r="C851" t="str">
            <v>Tablero de automaticos de 24 circuitos</v>
          </cell>
          <cell r="D851" t="str">
            <v>un</v>
          </cell>
          <cell r="E851">
            <v>250500.84</v>
          </cell>
          <cell r="F851">
            <v>215949</v>
          </cell>
          <cell r="J851" t="str">
            <v>ENERGIA</v>
          </cell>
        </row>
        <row r="852">
          <cell r="B852">
            <v>836</v>
          </cell>
          <cell r="C852" t="str">
            <v>Tablero de automaticos de 30 circuitos</v>
          </cell>
          <cell r="D852" t="str">
            <v>un</v>
          </cell>
          <cell r="E852">
            <v>304999.95999999996</v>
          </cell>
          <cell r="F852">
            <v>262931</v>
          </cell>
          <cell r="J852" t="str">
            <v>ENERGIA</v>
          </cell>
        </row>
        <row r="853">
          <cell r="B853">
            <v>837</v>
          </cell>
          <cell r="C853" t="str">
            <v>Tablero de automaticos de 36 circuitos</v>
          </cell>
          <cell r="D853" t="str">
            <v>un</v>
          </cell>
          <cell r="E853">
            <v>332998.88</v>
          </cell>
          <cell r="F853">
            <v>287068</v>
          </cell>
          <cell r="J853" t="str">
            <v>ENERGIA</v>
          </cell>
        </row>
        <row r="854">
          <cell r="B854">
            <v>838</v>
          </cell>
          <cell r="C854" t="str">
            <v>Tablero de automaticos de 42 circuitos</v>
          </cell>
          <cell r="D854" t="str">
            <v>un</v>
          </cell>
          <cell r="E854">
            <v>412999.43999999994</v>
          </cell>
          <cell r="F854">
            <v>356034</v>
          </cell>
          <cell r="J854" t="str">
            <v>ENERGIA</v>
          </cell>
        </row>
        <row r="855">
          <cell r="B855">
            <v>839</v>
          </cell>
          <cell r="C855" t="str">
            <v>Interruptor aut. De 1 x 20 en.</v>
          </cell>
          <cell r="D855" t="str">
            <v>un</v>
          </cell>
          <cell r="E855">
            <v>6959.9999999999991</v>
          </cell>
          <cell r="F855">
            <v>6000</v>
          </cell>
          <cell r="J855" t="str">
            <v>ENERGIA</v>
          </cell>
        </row>
        <row r="856">
          <cell r="B856">
            <v>840</v>
          </cell>
          <cell r="C856" t="str">
            <v>Interruptor aut. De 2 x 20 en.</v>
          </cell>
          <cell r="D856" t="str">
            <v>un</v>
          </cell>
          <cell r="E856">
            <v>20880</v>
          </cell>
          <cell r="F856">
            <v>18000</v>
          </cell>
          <cell r="J856" t="str">
            <v>ENERGIA</v>
          </cell>
        </row>
        <row r="857">
          <cell r="B857">
            <v>841</v>
          </cell>
          <cell r="C857" t="str">
            <v>Interruptor aut. De 3 x 30 en.</v>
          </cell>
          <cell r="D857" t="str">
            <v>un</v>
          </cell>
          <cell r="E857">
            <v>45820</v>
          </cell>
          <cell r="F857">
            <v>39500</v>
          </cell>
          <cell r="J857" t="str">
            <v>ENERGIA</v>
          </cell>
        </row>
        <row r="858">
          <cell r="B858">
            <v>842</v>
          </cell>
          <cell r="C858" t="str">
            <v>Interruptor aut. De 3 x 50 en.</v>
          </cell>
          <cell r="D858" t="str">
            <v>un</v>
          </cell>
          <cell r="E858">
            <v>45820</v>
          </cell>
          <cell r="F858">
            <v>39500</v>
          </cell>
          <cell r="J858" t="str">
            <v>ENERGIA</v>
          </cell>
        </row>
        <row r="859">
          <cell r="B859">
            <v>843</v>
          </cell>
          <cell r="C859" t="str">
            <v>Interruptor aut. De 3 x 60 en.</v>
          </cell>
          <cell r="D859" t="str">
            <v>un</v>
          </cell>
          <cell r="E859">
            <v>45820</v>
          </cell>
          <cell r="F859">
            <v>39500</v>
          </cell>
          <cell r="J859" t="str">
            <v>ENERGIA</v>
          </cell>
        </row>
        <row r="860">
          <cell r="B860">
            <v>844</v>
          </cell>
          <cell r="C860" t="str">
            <v>Interruptor aut. De 3 x 70 en.</v>
          </cell>
          <cell r="D860" t="str">
            <v>un</v>
          </cell>
          <cell r="E860">
            <v>48720</v>
          </cell>
          <cell r="F860">
            <v>42000</v>
          </cell>
          <cell r="J860" t="str">
            <v>ENERGIA</v>
          </cell>
        </row>
        <row r="861">
          <cell r="B861">
            <v>845</v>
          </cell>
          <cell r="C861" t="str">
            <v>Interruptor aut. De 3 x 100 en.</v>
          </cell>
          <cell r="D861" t="str">
            <v>un</v>
          </cell>
          <cell r="E861">
            <v>48720</v>
          </cell>
          <cell r="F861">
            <v>42000</v>
          </cell>
          <cell r="J861" t="str">
            <v>ENERGIA</v>
          </cell>
        </row>
        <row r="862">
          <cell r="B862">
            <v>846</v>
          </cell>
          <cell r="C862" t="str">
            <v>Caja de paso 30x30x15</v>
          </cell>
          <cell r="D862" t="str">
            <v>un</v>
          </cell>
          <cell r="E862">
            <v>46400</v>
          </cell>
          <cell r="F862">
            <v>40000</v>
          </cell>
          <cell r="J862" t="str">
            <v>ENERGIA</v>
          </cell>
        </row>
        <row r="863">
          <cell r="B863">
            <v>847</v>
          </cell>
          <cell r="C863" t="str">
            <v xml:space="preserve">Caja de amplificador 50x30x15 </v>
          </cell>
          <cell r="D863" t="str">
            <v>un</v>
          </cell>
          <cell r="E863">
            <v>75400</v>
          </cell>
          <cell r="F863">
            <v>65000</v>
          </cell>
          <cell r="J863" t="str">
            <v>ENERGIA</v>
          </cell>
        </row>
        <row r="864">
          <cell r="B864">
            <v>848</v>
          </cell>
          <cell r="C864" t="str">
            <v>Bandeja portacable 30x15</v>
          </cell>
          <cell r="D864" t="str">
            <v>m</v>
          </cell>
          <cell r="E864">
            <v>27839.999999999996</v>
          </cell>
          <cell r="F864">
            <v>24000</v>
          </cell>
          <cell r="J864" t="str">
            <v>ENERGIA</v>
          </cell>
        </row>
        <row r="865">
          <cell r="B865">
            <v>849</v>
          </cell>
          <cell r="C865" t="str">
            <v>Tubo Galvanizado de 3/4" x 3m (Liviana)</v>
          </cell>
          <cell r="D865" t="str">
            <v>m</v>
          </cell>
          <cell r="E865">
            <v>23200</v>
          </cell>
          <cell r="F865">
            <v>20000</v>
          </cell>
          <cell r="J865" t="str">
            <v>ENERGIA</v>
          </cell>
        </row>
        <row r="866">
          <cell r="B866">
            <v>850</v>
          </cell>
          <cell r="C866" t="str">
            <v>Cinta Band-it 5/8</v>
          </cell>
          <cell r="D866" t="str">
            <v>un</v>
          </cell>
          <cell r="E866">
            <v>2320</v>
          </cell>
          <cell r="F866">
            <v>2000</v>
          </cell>
          <cell r="J866" t="str">
            <v>ENERGIA</v>
          </cell>
        </row>
        <row r="867">
          <cell r="B867">
            <v>851</v>
          </cell>
          <cell r="C867" t="str">
            <v>Grapa Band-it 5/8</v>
          </cell>
          <cell r="D867" t="str">
            <v>un</v>
          </cell>
          <cell r="E867">
            <v>1044</v>
          </cell>
          <cell r="F867">
            <v>900</v>
          </cell>
          <cell r="J867" t="str">
            <v>ENERGIA</v>
          </cell>
        </row>
        <row r="868">
          <cell r="B868">
            <v>852</v>
          </cell>
          <cell r="C868" t="str">
            <v>Alambre de Cu. THW 8 AWG</v>
          </cell>
          <cell r="D868" t="str">
            <v>mts</v>
          </cell>
          <cell r="E868">
            <v>1332.144</v>
          </cell>
          <cell r="F868">
            <v>1148.4000000000001</v>
          </cell>
          <cell r="J868" t="str">
            <v>ENERGIA</v>
          </cell>
        </row>
        <row r="869">
          <cell r="B869">
            <v>853</v>
          </cell>
          <cell r="C869" t="str">
            <v>Toma trifasica 5 polos 30A</v>
          </cell>
          <cell r="D869" t="str">
            <v>un</v>
          </cell>
          <cell r="E869">
            <v>28999.999999999996</v>
          </cell>
          <cell r="F869">
            <v>25000</v>
          </cell>
          <cell r="J869" t="str">
            <v>ENERGIA</v>
          </cell>
        </row>
        <row r="870">
          <cell r="B870">
            <v>854</v>
          </cell>
          <cell r="C870" t="str">
            <v>Curva PVC 1  1/4"</v>
          </cell>
          <cell r="D870" t="str">
            <v>un</v>
          </cell>
          <cell r="E870">
            <v>3248</v>
          </cell>
          <cell r="F870">
            <v>2800</v>
          </cell>
          <cell r="J870" t="str">
            <v>ENERGIA</v>
          </cell>
        </row>
        <row r="871">
          <cell r="B871">
            <v>855</v>
          </cell>
          <cell r="C871" t="str">
            <v>Tubo Galvanizado de 1" x 3m</v>
          </cell>
          <cell r="D871" t="str">
            <v>un</v>
          </cell>
          <cell r="E871">
            <v>34800</v>
          </cell>
          <cell r="F871">
            <v>30000</v>
          </cell>
          <cell r="J871" t="str">
            <v>ENERGIA</v>
          </cell>
        </row>
        <row r="872">
          <cell r="B872">
            <v>856</v>
          </cell>
          <cell r="C872" t="str">
            <v>Luminaria de sodio  250W</v>
          </cell>
          <cell r="D872" t="str">
            <v>un</v>
          </cell>
          <cell r="E872">
            <v>394400</v>
          </cell>
          <cell r="F872">
            <v>340000</v>
          </cell>
          <cell r="J872" t="str">
            <v>ENERGIA</v>
          </cell>
        </row>
        <row r="873">
          <cell r="B873">
            <v>857</v>
          </cell>
          <cell r="C873" t="str">
            <v>Luminaria de sodio  150W</v>
          </cell>
          <cell r="D873" t="str">
            <v>un</v>
          </cell>
          <cell r="E873">
            <v>324800</v>
          </cell>
          <cell r="F873">
            <v>280000</v>
          </cell>
          <cell r="J873" t="str">
            <v>ENERGIA</v>
          </cell>
        </row>
        <row r="874">
          <cell r="B874">
            <v>858</v>
          </cell>
          <cell r="C874" t="str">
            <v>Lampara Fluorescente 2x40W</v>
          </cell>
          <cell r="D874" t="str">
            <v>un</v>
          </cell>
          <cell r="E874">
            <v>37120</v>
          </cell>
          <cell r="F874">
            <v>32000</v>
          </cell>
          <cell r="J874" t="str">
            <v>ENERGIA</v>
          </cell>
        </row>
        <row r="875">
          <cell r="B875">
            <v>859</v>
          </cell>
          <cell r="C875" t="str">
            <v>Tuberia HG galvanizada para gas 1/2"</v>
          </cell>
          <cell r="D875" t="str">
            <v>m</v>
          </cell>
          <cell r="E875">
            <v>6598.4666666666662</v>
          </cell>
          <cell r="F875">
            <v>5688.333333333333</v>
          </cell>
          <cell r="J875" t="str">
            <v>GAS</v>
          </cell>
        </row>
        <row r="876">
          <cell r="B876">
            <v>860</v>
          </cell>
          <cell r="C876" t="str">
            <v>Tuberia HG galvanizada para gas 3/4"</v>
          </cell>
          <cell r="D876" t="str">
            <v>m</v>
          </cell>
          <cell r="E876">
            <v>8747.1733333333323</v>
          </cell>
          <cell r="F876">
            <v>7540.666666666667</v>
          </cell>
          <cell r="J876" t="str">
            <v>GAS</v>
          </cell>
        </row>
        <row r="877">
          <cell r="B877">
            <v>861</v>
          </cell>
          <cell r="C877" t="str">
            <v>Tuberia HG galvanizada para gas 1"</v>
          </cell>
          <cell r="D877" t="str">
            <v>m</v>
          </cell>
          <cell r="E877">
            <v>12858.986666666666</v>
          </cell>
          <cell r="F877">
            <v>11085.333333333334</v>
          </cell>
          <cell r="J877" t="str">
            <v>GAS</v>
          </cell>
        </row>
        <row r="878">
          <cell r="B878">
            <v>862</v>
          </cell>
          <cell r="C878" t="str">
            <v>Tuberia HG galvanizada para gas 1-1/4"</v>
          </cell>
          <cell r="D878" t="str">
            <v>m</v>
          </cell>
          <cell r="E878">
            <v>17356.113333333331</v>
          </cell>
          <cell r="F878">
            <v>14962.166666666666</v>
          </cell>
          <cell r="J878" t="str">
            <v>GAS</v>
          </cell>
        </row>
        <row r="879">
          <cell r="B879">
            <v>863</v>
          </cell>
          <cell r="C879" t="str">
            <v>Tuberia HG galvanizada para gas 1-1/2"</v>
          </cell>
          <cell r="D879" t="str">
            <v>m</v>
          </cell>
          <cell r="E879">
            <v>20716.439999999999</v>
          </cell>
          <cell r="F879">
            <v>17859</v>
          </cell>
          <cell r="J879" t="str">
            <v>GAS</v>
          </cell>
        </row>
        <row r="880">
          <cell r="B880">
            <v>864</v>
          </cell>
          <cell r="C880" t="str">
            <v>Tuberia HG galvanizada para gas 2"</v>
          </cell>
          <cell r="D880" t="str">
            <v>m</v>
          </cell>
          <cell r="E880">
            <v>27759.766666666663</v>
          </cell>
          <cell r="F880">
            <v>23930.833333333332</v>
          </cell>
          <cell r="J880" t="str">
            <v>GAS</v>
          </cell>
        </row>
        <row r="881">
          <cell r="B881">
            <v>865</v>
          </cell>
          <cell r="C881" t="str">
            <v>Tuberia HG galvanizada para gas 2-1/2"</v>
          </cell>
          <cell r="D881" t="str">
            <v>m</v>
          </cell>
          <cell r="E881">
            <v>43498.453333333331</v>
          </cell>
          <cell r="F881">
            <v>37498.666666666664</v>
          </cell>
          <cell r="J881" t="str">
            <v>GAS</v>
          </cell>
        </row>
        <row r="882">
          <cell r="B882">
            <v>866</v>
          </cell>
          <cell r="C882" t="str">
            <v>Tuberia HG galvanizada para gas  3"</v>
          </cell>
          <cell r="D882" t="str">
            <v>m</v>
          </cell>
          <cell r="E882">
            <v>56755.126666666663</v>
          </cell>
          <cell r="F882">
            <v>48926.833333333336</v>
          </cell>
          <cell r="J882" t="str">
            <v>GAS</v>
          </cell>
        </row>
        <row r="883">
          <cell r="B883">
            <v>867</v>
          </cell>
          <cell r="C883" t="str">
            <v>Tuberia HG galvanizada para gas  4"</v>
          </cell>
          <cell r="D883" t="str">
            <v>m</v>
          </cell>
          <cell r="E883">
            <v>80581.333333333328</v>
          </cell>
          <cell r="F883">
            <v>69466.666666666672</v>
          </cell>
          <cell r="J883" t="str">
            <v>GAS</v>
          </cell>
        </row>
        <row r="884">
          <cell r="B884">
            <v>868</v>
          </cell>
          <cell r="C884" t="str">
            <v>Tuberia HG galvanizada para gas  6"</v>
          </cell>
          <cell r="D884" t="str">
            <v>m</v>
          </cell>
          <cell r="E884">
            <v>150610.34</v>
          </cell>
          <cell r="F884">
            <v>129836.5</v>
          </cell>
          <cell r="J884" t="str">
            <v>GAS</v>
          </cell>
        </row>
        <row r="885">
          <cell r="B885">
            <v>869</v>
          </cell>
          <cell r="C885" t="str">
            <v>Malla eslabonada Calibre 12</v>
          </cell>
          <cell r="D885" t="str">
            <v>m2</v>
          </cell>
          <cell r="E885">
            <v>6380</v>
          </cell>
          <cell r="F885">
            <v>5500</v>
          </cell>
          <cell r="J885" t="str">
            <v>varios</v>
          </cell>
        </row>
        <row r="886">
          <cell r="B886">
            <v>870</v>
          </cell>
          <cell r="C886" t="str">
            <v>Bentonita</v>
          </cell>
          <cell r="D886" t="str">
            <v>kg</v>
          </cell>
          <cell r="E886">
            <v>393.23999999999995</v>
          </cell>
          <cell r="F886">
            <v>339</v>
          </cell>
        </row>
        <row r="887">
          <cell r="B887">
            <v>871</v>
          </cell>
          <cell r="C887" t="str">
            <v>tapones de copa HG 1/2"</v>
          </cell>
          <cell r="D887" t="str">
            <v>un</v>
          </cell>
          <cell r="E887">
            <v>450</v>
          </cell>
          <cell r="F887">
            <v>387.93103448275866</v>
          </cell>
          <cell r="J887" t="str">
            <v>ACUEDUCTO</v>
          </cell>
        </row>
        <row r="888">
          <cell r="B888">
            <v>872</v>
          </cell>
          <cell r="C888" t="str">
            <v>Lamina Galvanizada .90 de desarrollo</v>
          </cell>
          <cell r="D888" t="str">
            <v>m</v>
          </cell>
          <cell r="E888">
            <v>5220</v>
          </cell>
          <cell r="F888">
            <v>4500</v>
          </cell>
          <cell r="J888" t="str">
            <v>ACUEDUCTO</v>
          </cell>
        </row>
        <row r="889">
          <cell r="B889">
            <v>873</v>
          </cell>
          <cell r="C889" t="str">
            <v>Tragante en bronce 6" x 4"</v>
          </cell>
          <cell r="D889" t="str">
            <v>un</v>
          </cell>
          <cell r="E889">
            <v>3599.4799999999996</v>
          </cell>
          <cell r="F889">
            <v>3103</v>
          </cell>
          <cell r="J889" t="str">
            <v>ACUEDUCTO</v>
          </cell>
        </row>
        <row r="890">
          <cell r="B890">
            <v>874</v>
          </cell>
          <cell r="C890" t="str">
            <v>Tragante en bronce  4" x 3"</v>
          </cell>
          <cell r="D890" t="str">
            <v>un</v>
          </cell>
          <cell r="E890">
            <v>3181.8799999999997</v>
          </cell>
          <cell r="F890">
            <v>2743</v>
          </cell>
          <cell r="J890" t="str">
            <v>ACUEDUCTO</v>
          </cell>
        </row>
        <row r="891">
          <cell r="B891">
            <v>875</v>
          </cell>
          <cell r="C891" t="str">
            <v>Rejillas 4" x 3"</v>
          </cell>
          <cell r="D891" t="str">
            <v>un</v>
          </cell>
          <cell r="E891">
            <v>3363.9999999999995</v>
          </cell>
          <cell r="F891">
            <v>2900</v>
          </cell>
          <cell r="J891" t="str">
            <v>ACUEDUCTO</v>
          </cell>
        </row>
        <row r="892">
          <cell r="B892">
            <v>876</v>
          </cell>
          <cell r="C892" t="str">
            <v>Abrazadera y soporte  para tuberia de 4"</v>
          </cell>
          <cell r="D892" t="str">
            <v>un</v>
          </cell>
          <cell r="E892">
            <v>5800</v>
          </cell>
          <cell r="F892">
            <v>5000</v>
          </cell>
          <cell r="J892" t="str">
            <v>ACUEDUCTO</v>
          </cell>
        </row>
        <row r="893">
          <cell r="B893">
            <v>877</v>
          </cell>
          <cell r="C893" t="str">
            <v>Abrazadera y soporte  para tuberia de 3"</v>
          </cell>
          <cell r="D893" t="str">
            <v>un</v>
          </cell>
          <cell r="E893">
            <v>3479.9999999999995</v>
          </cell>
          <cell r="F893">
            <v>3000</v>
          </cell>
          <cell r="J893" t="str">
            <v>ACUEDUCTO</v>
          </cell>
        </row>
        <row r="894">
          <cell r="B894">
            <v>878</v>
          </cell>
          <cell r="C894" t="str">
            <v>sistema de abastecimiento de agua portable</v>
          </cell>
          <cell r="D894" t="str">
            <v>un</v>
          </cell>
          <cell r="E894">
            <v>580000</v>
          </cell>
          <cell r="F894">
            <v>500000</v>
          </cell>
          <cell r="J894" t="str">
            <v>ACUEDUCTO</v>
          </cell>
        </row>
        <row r="895">
          <cell r="B895">
            <v>879</v>
          </cell>
          <cell r="C895" t="str">
            <v>Valvula de flotador 1-1/2"</v>
          </cell>
          <cell r="D895" t="str">
            <v>un</v>
          </cell>
          <cell r="E895">
            <v>11858</v>
          </cell>
          <cell r="F895">
            <v>10222.413793103449</v>
          </cell>
          <cell r="J895" t="str">
            <v>ACUEDUCTO</v>
          </cell>
        </row>
        <row r="896">
          <cell r="B896">
            <v>880</v>
          </cell>
          <cell r="C896" t="str">
            <v>uniòn dresser metalica 4"</v>
          </cell>
          <cell r="D896" t="str">
            <v>un</v>
          </cell>
          <cell r="E896">
            <v>55679.999999999993</v>
          </cell>
          <cell r="F896">
            <v>48000</v>
          </cell>
          <cell r="J896" t="str">
            <v>ACUEDUCTO</v>
          </cell>
        </row>
        <row r="897">
          <cell r="B897">
            <v>881</v>
          </cell>
          <cell r="C897" t="str">
            <v>Taza fluxometro institucional con griferÝa</v>
          </cell>
          <cell r="D897" t="str">
            <v>un</v>
          </cell>
          <cell r="E897">
            <v>173768</v>
          </cell>
          <cell r="F897">
            <v>149800</v>
          </cell>
          <cell r="J897" t="str">
            <v>ACUEDUCTO</v>
          </cell>
        </row>
        <row r="898">
          <cell r="B898">
            <v>882</v>
          </cell>
          <cell r="C898" t="str">
            <v>Sanitario ni±os completo mancesa</v>
          </cell>
          <cell r="D898" t="str">
            <v>un</v>
          </cell>
          <cell r="E898">
            <v>237999.52</v>
          </cell>
          <cell r="F898">
            <v>205172</v>
          </cell>
          <cell r="J898" t="str">
            <v>ACUEDUCTO</v>
          </cell>
        </row>
        <row r="899">
          <cell r="B899">
            <v>883</v>
          </cell>
          <cell r="C899" t="str">
            <v>lavamanos incrustar blanco con griferia de sobreponer</v>
          </cell>
          <cell r="D899" t="str">
            <v>un</v>
          </cell>
          <cell r="E899">
            <v>229480.47999999998</v>
          </cell>
          <cell r="F899">
            <v>197828</v>
          </cell>
          <cell r="J899" t="str">
            <v>ACUEDUCTO</v>
          </cell>
        </row>
        <row r="900">
          <cell r="B900">
            <v>884</v>
          </cell>
          <cell r="C900" t="str">
            <v>lavamanos colgar blanco con griferia</v>
          </cell>
          <cell r="D900" t="str">
            <v>un</v>
          </cell>
          <cell r="E900">
            <v>229480.47999999998</v>
          </cell>
          <cell r="F900">
            <v>197828</v>
          </cell>
          <cell r="J900" t="str">
            <v>ACUEDUCTO</v>
          </cell>
        </row>
        <row r="901">
          <cell r="B901">
            <v>885</v>
          </cell>
          <cell r="C901" t="str">
            <v>Orinales</v>
          </cell>
          <cell r="D901" t="str">
            <v>un</v>
          </cell>
          <cell r="E901">
            <v>104999.71999999999</v>
          </cell>
          <cell r="F901">
            <v>90517</v>
          </cell>
          <cell r="J901" t="str">
            <v>ACUEDUCTO</v>
          </cell>
        </row>
        <row r="902">
          <cell r="B902">
            <v>886</v>
          </cell>
          <cell r="C902" t="str">
            <v>Dispensador de papel</v>
          </cell>
          <cell r="D902" t="str">
            <v>un</v>
          </cell>
          <cell r="E902">
            <v>71804</v>
          </cell>
          <cell r="F902">
            <v>61900</v>
          </cell>
          <cell r="J902" t="str">
            <v>ACUEDUCTO</v>
          </cell>
        </row>
        <row r="903">
          <cell r="B903">
            <v>887</v>
          </cell>
          <cell r="C903" t="str">
            <v>Dispensador de toallas</v>
          </cell>
          <cell r="D903" t="str">
            <v>un</v>
          </cell>
          <cell r="E903">
            <v>108459.99999999999</v>
          </cell>
          <cell r="F903">
            <v>93500</v>
          </cell>
          <cell r="J903" t="str">
            <v>ACUEDUCTO</v>
          </cell>
        </row>
        <row r="904">
          <cell r="B904">
            <v>888</v>
          </cell>
          <cell r="C904" t="str">
            <v>Jabonera  acero inoxidable</v>
          </cell>
          <cell r="D904" t="str">
            <v>un</v>
          </cell>
          <cell r="E904">
            <v>44080</v>
          </cell>
          <cell r="F904">
            <v>38000</v>
          </cell>
          <cell r="J904" t="str">
            <v>ACUEDUCTO</v>
          </cell>
        </row>
        <row r="905">
          <cell r="B905">
            <v>889</v>
          </cell>
          <cell r="C905" t="str">
            <v>Taparegistro metalico 20 x 20</v>
          </cell>
          <cell r="D905" t="str">
            <v>un</v>
          </cell>
          <cell r="E905">
            <v>56839.999999999993</v>
          </cell>
          <cell r="F905">
            <v>49000</v>
          </cell>
          <cell r="J905" t="str">
            <v>ACUEDUCTO</v>
          </cell>
        </row>
        <row r="906">
          <cell r="B906">
            <v>890</v>
          </cell>
          <cell r="C906" t="str">
            <v>Rejillas de piso</v>
          </cell>
          <cell r="D906" t="str">
            <v>un</v>
          </cell>
          <cell r="E906">
            <v>12528</v>
          </cell>
          <cell r="F906">
            <v>10800</v>
          </cell>
          <cell r="J906" t="str">
            <v>ACUEDUCTO</v>
          </cell>
        </row>
        <row r="907">
          <cell r="B907">
            <v>891</v>
          </cell>
          <cell r="C907" t="str">
            <v>Barras discapacitados 1" x 12"</v>
          </cell>
          <cell r="D907" t="str">
            <v>un</v>
          </cell>
          <cell r="E907">
            <v>69484</v>
          </cell>
          <cell r="F907">
            <v>59900</v>
          </cell>
          <cell r="J907" t="str">
            <v>ACUEDUCTO</v>
          </cell>
        </row>
        <row r="908">
          <cell r="B908">
            <v>892</v>
          </cell>
          <cell r="C908" t="str">
            <v>Lavamanos acero inoxidable sferico acero brillante di 37 cms pestaña 42 cms fondo 19 cms</v>
          </cell>
          <cell r="D908" t="str">
            <v>un</v>
          </cell>
          <cell r="E908">
            <v>140940</v>
          </cell>
          <cell r="F908">
            <v>121500</v>
          </cell>
          <cell r="J908" t="str">
            <v>ACUEDUCTO</v>
          </cell>
        </row>
        <row r="909">
          <cell r="B909">
            <v>893</v>
          </cell>
          <cell r="C909" t="str">
            <v>Valvula para orinal</v>
          </cell>
          <cell r="D909" t="str">
            <v>un</v>
          </cell>
          <cell r="E909">
            <v>148480</v>
          </cell>
          <cell r="F909">
            <v>128000</v>
          </cell>
          <cell r="J909" t="str">
            <v>ACUEDUCTO</v>
          </cell>
        </row>
        <row r="910">
          <cell r="B910">
            <v>894</v>
          </cell>
          <cell r="C910" t="str">
            <v>Tubos conectores para valvula de orinal</v>
          </cell>
          <cell r="D910" t="str">
            <v>un</v>
          </cell>
          <cell r="E910">
            <v>46400</v>
          </cell>
          <cell r="F910">
            <v>40000</v>
          </cell>
          <cell r="J910" t="str">
            <v>ACUEDUCTO</v>
          </cell>
        </row>
        <row r="911">
          <cell r="B911">
            <v>895</v>
          </cell>
          <cell r="C911" t="str">
            <v>Incrustaciones (4 piezas corona)</v>
          </cell>
          <cell r="D911" t="str">
            <v>un</v>
          </cell>
          <cell r="E911">
            <v>34568</v>
          </cell>
          <cell r="F911">
            <v>29800</v>
          </cell>
          <cell r="J911" t="str">
            <v>ACUEDUCTO</v>
          </cell>
        </row>
        <row r="912">
          <cell r="B912">
            <v>896</v>
          </cell>
          <cell r="C912" t="str">
            <v>Dispensadores de agua (bebederos)</v>
          </cell>
          <cell r="D912" t="str">
            <v>un</v>
          </cell>
          <cell r="E912">
            <v>3653999.9999999995</v>
          </cell>
          <cell r="F912">
            <v>3150000</v>
          </cell>
          <cell r="J912" t="str">
            <v>ACUEDUCTO</v>
          </cell>
        </row>
        <row r="913">
          <cell r="B913">
            <v>897</v>
          </cell>
          <cell r="C913" t="str">
            <v>válvula de descarga sanitario</v>
          </cell>
          <cell r="D913" t="str">
            <v>un</v>
          </cell>
          <cell r="E913">
            <v>75400</v>
          </cell>
          <cell r="F913">
            <v>65000</v>
          </cell>
          <cell r="J913" t="str">
            <v>ACUEDUCTO</v>
          </cell>
        </row>
        <row r="914">
          <cell r="B914">
            <v>898</v>
          </cell>
          <cell r="C914" t="str">
            <v>Secador de manos eléctrico</v>
          </cell>
          <cell r="D914" t="str">
            <v>un</v>
          </cell>
          <cell r="E914">
            <v>382800</v>
          </cell>
          <cell r="F914">
            <v>330000</v>
          </cell>
          <cell r="J914" t="str">
            <v>ACUEDUCTO</v>
          </cell>
        </row>
        <row r="915">
          <cell r="B915">
            <v>899</v>
          </cell>
          <cell r="C915" t="str">
            <v>Alambre de Cu. 14  desnudo</v>
          </cell>
          <cell r="D915" t="str">
            <v>m</v>
          </cell>
          <cell r="E915">
            <v>211.11999999999998</v>
          </cell>
          <cell r="F915">
            <v>182</v>
          </cell>
          <cell r="G915">
            <v>1.98</v>
          </cell>
          <cell r="H915">
            <v>6.5000000000000002E-2</v>
          </cell>
          <cell r="I915">
            <v>0.09</v>
          </cell>
          <cell r="J915" t="str">
            <v>ENERGIA</v>
          </cell>
        </row>
        <row r="916">
          <cell r="B916">
            <v>900</v>
          </cell>
          <cell r="C916" t="str">
            <v>Fluxometro</v>
          </cell>
          <cell r="D916" t="str">
            <v>un</v>
          </cell>
          <cell r="E916">
            <v>282460</v>
          </cell>
          <cell r="F916">
            <v>243500</v>
          </cell>
          <cell r="J916" t="str">
            <v>ACUEDUCTO</v>
          </cell>
        </row>
        <row r="917">
          <cell r="B917">
            <v>901</v>
          </cell>
          <cell r="C917" t="str">
            <v>Chazo plástico</v>
          </cell>
          <cell r="D917" t="str">
            <v>un</v>
          </cell>
          <cell r="E917">
            <v>348</v>
          </cell>
          <cell r="F917">
            <v>300</v>
          </cell>
        </row>
        <row r="918">
          <cell r="B918">
            <v>902</v>
          </cell>
          <cell r="C918" t="str">
            <v>Grifería lavamos</v>
          </cell>
          <cell r="D918" t="str">
            <v>un</v>
          </cell>
          <cell r="E918">
            <v>177480</v>
          </cell>
          <cell r="F918">
            <v>153000</v>
          </cell>
        </row>
        <row r="919">
          <cell r="B919">
            <v>903</v>
          </cell>
          <cell r="C919" t="str">
            <v>Vara rolliza 3 mts</v>
          </cell>
          <cell r="D919" t="str">
            <v>un</v>
          </cell>
          <cell r="E919">
            <v>8700</v>
          </cell>
          <cell r="F919">
            <v>7500</v>
          </cell>
        </row>
        <row r="920">
          <cell r="B920">
            <v>904</v>
          </cell>
          <cell r="C920" t="str">
            <v>Bebedero de sobreponer</v>
          </cell>
          <cell r="D920" t="str">
            <v>un</v>
          </cell>
          <cell r="E920">
            <v>402520</v>
          </cell>
          <cell r="F920">
            <v>347000</v>
          </cell>
        </row>
        <row r="921">
          <cell r="B921">
            <v>905</v>
          </cell>
          <cell r="C921" t="str">
            <v>Filtro para bebedero</v>
          </cell>
          <cell r="D921" t="str">
            <v>un</v>
          </cell>
          <cell r="E921">
            <v>139200</v>
          </cell>
          <cell r="F921">
            <v>120000</v>
          </cell>
        </row>
        <row r="922">
          <cell r="B922">
            <v>906</v>
          </cell>
          <cell r="C922" t="str">
            <v>Muro Plycem impermeabilizado</v>
          </cell>
          <cell r="D922" t="str">
            <v>m2</v>
          </cell>
          <cell r="E922">
            <v>50000</v>
          </cell>
          <cell r="F922">
            <v>43103.448275862072</v>
          </cell>
        </row>
        <row r="923">
          <cell r="B923">
            <v>907</v>
          </cell>
          <cell r="C923" t="str">
            <v>Sello asfáltico</v>
          </cell>
          <cell r="D923" t="str">
            <v>m3</v>
          </cell>
          <cell r="E923">
            <v>265000</v>
          </cell>
          <cell r="F923">
            <v>228448.27586206899</v>
          </cell>
        </row>
        <row r="924">
          <cell r="B924">
            <v>908</v>
          </cell>
          <cell r="C924" t="str">
            <v>Cielo Raso plástico duroglass embozado</v>
          </cell>
          <cell r="D924" t="str">
            <v>m2</v>
          </cell>
          <cell r="E924">
            <v>18328</v>
          </cell>
          <cell r="F924">
            <v>15800</v>
          </cell>
        </row>
        <row r="925">
          <cell r="B925">
            <v>909</v>
          </cell>
          <cell r="C925" t="str">
            <v>Anticorrosivo</v>
          </cell>
          <cell r="D925" t="str">
            <v>GAL</v>
          </cell>
          <cell r="E925">
            <v>10440</v>
          </cell>
          <cell r="F925">
            <v>9000</v>
          </cell>
        </row>
        <row r="926">
          <cell r="B926">
            <v>910</v>
          </cell>
          <cell r="C926" t="str">
            <v>Lija</v>
          </cell>
          <cell r="D926" t="str">
            <v>un</v>
          </cell>
          <cell r="E926">
            <v>1855.9999999999998</v>
          </cell>
          <cell r="F926">
            <v>1600</v>
          </cell>
        </row>
        <row r="927">
          <cell r="B927">
            <v>911</v>
          </cell>
          <cell r="C927" t="str">
            <v>Toma doble regulada con polo a tierra 15A</v>
          </cell>
          <cell r="D927" t="str">
            <v>un</v>
          </cell>
          <cell r="E927">
            <v>20880</v>
          </cell>
          <cell r="F927">
            <v>18000</v>
          </cell>
          <cell r="J927" t="str">
            <v>ENERGIA</v>
          </cell>
        </row>
        <row r="928">
          <cell r="B928">
            <v>912</v>
          </cell>
          <cell r="C928" t="str">
            <v>Suelo artificial</v>
          </cell>
          <cell r="D928" t="str">
            <v>kg</v>
          </cell>
          <cell r="E928">
            <v>5220</v>
          </cell>
          <cell r="F928">
            <v>4500</v>
          </cell>
          <cell r="J928" t="str">
            <v>ENERGIA</v>
          </cell>
        </row>
        <row r="929">
          <cell r="B929">
            <v>913</v>
          </cell>
          <cell r="C929" t="str">
            <v>Soldadura termo fundente</v>
          </cell>
          <cell r="D929" t="str">
            <v>u</v>
          </cell>
          <cell r="E929">
            <v>22040</v>
          </cell>
          <cell r="F929">
            <v>19000</v>
          </cell>
          <cell r="J929" t="str">
            <v>ENERGIA</v>
          </cell>
        </row>
        <row r="930">
          <cell r="B930">
            <v>914</v>
          </cell>
          <cell r="C930" t="str">
            <v>Caja de paso 20x20x20 con barraje</v>
          </cell>
          <cell r="D930" t="str">
            <v>u</v>
          </cell>
          <cell r="E930">
            <v>34800</v>
          </cell>
          <cell r="F930">
            <v>30000</v>
          </cell>
          <cell r="J930" t="str">
            <v>ENERGIA</v>
          </cell>
        </row>
        <row r="931">
          <cell r="B931">
            <v>915</v>
          </cell>
          <cell r="C931" t="str">
            <v>Pararrayos ionizante</v>
          </cell>
          <cell r="D931" t="str">
            <v>u</v>
          </cell>
          <cell r="E931">
            <v>4059999.9999999995</v>
          </cell>
          <cell r="F931">
            <v>3500000</v>
          </cell>
          <cell r="J931" t="str">
            <v>ENERGIA</v>
          </cell>
        </row>
        <row r="932">
          <cell r="B932">
            <v>916</v>
          </cell>
          <cell r="C932" t="str">
            <v>Tubo Conduit galvanizado de 3" (pesado)</v>
          </cell>
          <cell r="D932" t="str">
            <v>m</v>
          </cell>
          <cell r="E932">
            <v>52200</v>
          </cell>
          <cell r="F932">
            <v>45000</v>
          </cell>
          <cell r="J932" t="str">
            <v>ENERGIA</v>
          </cell>
        </row>
        <row r="933">
          <cell r="B933">
            <v>917</v>
          </cell>
          <cell r="C933" t="str">
            <v>Capacete galvanizado de 3"</v>
          </cell>
          <cell r="D933" t="str">
            <v>u</v>
          </cell>
          <cell r="E933">
            <v>20880</v>
          </cell>
          <cell r="F933">
            <v>18000</v>
          </cell>
          <cell r="J933" t="str">
            <v>ENERGIA</v>
          </cell>
        </row>
        <row r="934">
          <cell r="B934">
            <v>918</v>
          </cell>
          <cell r="C934" t="str">
            <v>curva galvanizado  de 3 pulgadas</v>
          </cell>
          <cell r="D934" t="str">
            <v>u</v>
          </cell>
          <cell r="E934">
            <v>174000</v>
          </cell>
          <cell r="F934">
            <v>150000</v>
          </cell>
          <cell r="J934" t="str">
            <v>ENERGIA</v>
          </cell>
        </row>
        <row r="935">
          <cell r="B935">
            <v>919</v>
          </cell>
          <cell r="C935" t="str">
            <v>Caja de concreto con marco y tapa (CS275)</v>
          </cell>
          <cell r="D935" t="str">
            <v>u</v>
          </cell>
          <cell r="E935">
            <v>440799.99999999994</v>
          </cell>
          <cell r="F935">
            <v>380000</v>
          </cell>
          <cell r="J935" t="str">
            <v>ENERGIA</v>
          </cell>
        </row>
        <row r="936">
          <cell r="B936">
            <v>920</v>
          </cell>
          <cell r="C936" t="str">
            <v>Totalizador automático de 400 amp</v>
          </cell>
          <cell r="D936" t="str">
            <v>u</v>
          </cell>
          <cell r="E936">
            <v>1624000</v>
          </cell>
          <cell r="F936">
            <v>1400000</v>
          </cell>
          <cell r="J936" t="str">
            <v>ENERGIA</v>
          </cell>
        </row>
        <row r="937">
          <cell r="B937">
            <v>921</v>
          </cell>
          <cell r="C937" t="str">
            <v>tablero general</v>
          </cell>
          <cell r="D937" t="str">
            <v>u</v>
          </cell>
          <cell r="E937">
            <v>4651600</v>
          </cell>
          <cell r="F937">
            <v>4010000</v>
          </cell>
          <cell r="J937" t="str">
            <v>ENERGIA</v>
          </cell>
        </row>
        <row r="938">
          <cell r="B938">
            <v>922</v>
          </cell>
          <cell r="C938" t="str">
            <v>pararrayos  12 KV</v>
          </cell>
          <cell r="D938" t="str">
            <v>u</v>
          </cell>
          <cell r="E938">
            <v>156600</v>
          </cell>
          <cell r="F938">
            <v>135000</v>
          </cell>
          <cell r="J938" t="str">
            <v>ENERGIA</v>
          </cell>
        </row>
        <row r="939">
          <cell r="B939">
            <v>923</v>
          </cell>
          <cell r="C939" t="str">
            <v>Empalme de resina tipo 91B-1 de 3M o similar</v>
          </cell>
          <cell r="D939" t="str">
            <v>u</v>
          </cell>
          <cell r="E939">
            <v>164720</v>
          </cell>
          <cell r="F939">
            <v>142000</v>
          </cell>
          <cell r="J939" t="str">
            <v>ENERGIA</v>
          </cell>
        </row>
        <row r="940">
          <cell r="B940">
            <v>924</v>
          </cell>
          <cell r="C940" t="str">
            <v>lámpara incandescente con apagador de cadena</v>
          </cell>
          <cell r="D940" t="str">
            <v>u</v>
          </cell>
          <cell r="E940">
            <v>28999.999999999996</v>
          </cell>
          <cell r="F940">
            <v>25000</v>
          </cell>
          <cell r="J940" t="str">
            <v>ENERGIA</v>
          </cell>
        </row>
        <row r="941">
          <cell r="B941">
            <v>925</v>
          </cell>
          <cell r="C941" t="str">
            <v>lámpara incandescente de 200w</v>
          </cell>
          <cell r="D941" t="str">
            <v>u</v>
          </cell>
          <cell r="E941">
            <v>40600</v>
          </cell>
          <cell r="F941">
            <v>35000</v>
          </cell>
          <cell r="J941" t="str">
            <v>ENERGIA</v>
          </cell>
        </row>
        <row r="942">
          <cell r="B942">
            <v>926</v>
          </cell>
          <cell r="C942" t="str">
            <v>Reflector 500w</v>
          </cell>
          <cell r="D942" t="str">
            <v>u</v>
          </cell>
          <cell r="E942">
            <v>440799.99999999994</v>
          </cell>
          <cell r="F942">
            <v>380000</v>
          </cell>
          <cell r="J942" t="str">
            <v>ENERGIA</v>
          </cell>
        </row>
        <row r="943">
          <cell r="B943">
            <v>927</v>
          </cell>
          <cell r="C943" t="str">
            <v>Alambre de Cu 12 AWG desnudo</v>
          </cell>
          <cell r="D943" t="str">
            <v>m</v>
          </cell>
          <cell r="E943">
            <v>348</v>
          </cell>
          <cell r="F943">
            <v>300</v>
          </cell>
          <cell r="J943" t="str">
            <v>ENERGIA</v>
          </cell>
        </row>
        <row r="944">
          <cell r="B944">
            <v>928</v>
          </cell>
          <cell r="C944" t="str">
            <v>Toma bifásica tetrapolar  30A</v>
          </cell>
          <cell r="D944" t="str">
            <v>un</v>
          </cell>
          <cell r="E944">
            <v>26679.999999999996</v>
          </cell>
          <cell r="F944">
            <v>23000</v>
          </cell>
          <cell r="J944" t="str">
            <v>ENERGIA</v>
          </cell>
        </row>
        <row r="945">
          <cell r="B945">
            <v>929</v>
          </cell>
          <cell r="C945" t="str">
            <v>Curva PVC 1  1/2"</v>
          </cell>
          <cell r="D945" t="str">
            <v>un</v>
          </cell>
          <cell r="E945">
            <v>4640</v>
          </cell>
          <cell r="F945">
            <v>4000</v>
          </cell>
          <cell r="J945" t="str">
            <v>ENERGIA</v>
          </cell>
        </row>
        <row r="946">
          <cell r="B946">
            <v>930</v>
          </cell>
          <cell r="C946" t="str">
            <v>Caja de concreto con marco y tapa (CS274)</v>
          </cell>
          <cell r="D946" t="str">
            <v>un</v>
          </cell>
          <cell r="E946">
            <v>214599.99999999997</v>
          </cell>
          <cell r="F946">
            <v>185000</v>
          </cell>
          <cell r="J946" t="str">
            <v>ENERGIA</v>
          </cell>
        </row>
        <row r="947">
          <cell r="B947">
            <v>931</v>
          </cell>
          <cell r="C947" t="str">
            <v>Strp telefónico de 30" caja de 45x40x10</v>
          </cell>
          <cell r="D947" t="str">
            <v>un</v>
          </cell>
          <cell r="E947">
            <v>133400</v>
          </cell>
          <cell r="F947">
            <v>115000</v>
          </cell>
          <cell r="J947" t="str">
            <v>ENERGIA</v>
          </cell>
        </row>
        <row r="948">
          <cell r="B948">
            <v>932</v>
          </cell>
          <cell r="C948" t="str">
            <v>Regleta de 10"</v>
          </cell>
          <cell r="D948" t="str">
            <v>un</v>
          </cell>
          <cell r="E948">
            <v>9280</v>
          </cell>
          <cell r="F948">
            <v>8000</v>
          </cell>
          <cell r="J948" t="str">
            <v>ENERGIA</v>
          </cell>
        </row>
        <row r="949">
          <cell r="B949">
            <v>933</v>
          </cell>
          <cell r="C949" t="str">
            <v>Ducto (canaleta de 10x4)</v>
          </cell>
          <cell r="D949" t="str">
            <v>m</v>
          </cell>
          <cell r="E949">
            <v>13919.999999999998</v>
          </cell>
          <cell r="F949">
            <v>12000</v>
          </cell>
          <cell r="J949" t="str">
            <v>ENERGIA</v>
          </cell>
        </row>
        <row r="950">
          <cell r="B950">
            <v>934</v>
          </cell>
          <cell r="C950" t="str">
            <v>Toma doble siemens</v>
          </cell>
          <cell r="D950" t="str">
            <v>un</v>
          </cell>
          <cell r="E950">
            <v>32294.399999999998</v>
          </cell>
          <cell r="F950">
            <v>27840</v>
          </cell>
          <cell r="J950" t="str">
            <v>ENERGIA</v>
          </cell>
        </row>
        <row r="951">
          <cell r="B951">
            <v>935</v>
          </cell>
          <cell r="C951" t="str">
            <v>Sika uno para mortero</v>
          </cell>
          <cell r="D951" t="str">
            <v>kg</v>
          </cell>
          <cell r="E951">
            <v>3498.56</v>
          </cell>
          <cell r="F951">
            <v>3016</v>
          </cell>
        </row>
        <row r="952">
          <cell r="B952">
            <v>936</v>
          </cell>
          <cell r="C952" t="str">
            <v>Caolín</v>
          </cell>
          <cell r="D952" t="str">
            <v>bt</v>
          </cell>
          <cell r="E952">
            <v>8003.9999999999991</v>
          </cell>
          <cell r="F952">
            <v>6900</v>
          </cell>
        </row>
        <row r="953">
          <cell r="B953">
            <v>937</v>
          </cell>
          <cell r="C953" t="str">
            <v>pabmeril pliego 9" x 11"</v>
          </cell>
          <cell r="D953" t="str">
            <v>un</v>
          </cell>
          <cell r="E953">
            <v>1855.9999999999998</v>
          </cell>
          <cell r="F953">
            <v>1600</v>
          </cell>
        </row>
        <row r="954">
          <cell r="B954">
            <v>938</v>
          </cell>
          <cell r="C954" t="str">
            <v xml:space="preserve">Pintura  acrílica de demarcación </v>
          </cell>
          <cell r="D954" t="str">
            <v>GAL</v>
          </cell>
          <cell r="E954">
            <v>44080</v>
          </cell>
          <cell r="F954">
            <v>38000</v>
          </cell>
        </row>
        <row r="955">
          <cell r="B955">
            <v>939</v>
          </cell>
          <cell r="C955" t="str">
            <v>esferas reflectivas</v>
          </cell>
          <cell r="D955" t="str">
            <v>kg</v>
          </cell>
          <cell r="E955">
            <v>4059.9999999999995</v>
          </cell>
          <cell r="F955">
            <v>3500</v>
          </cell>
        </row>
        <row r="956">
          <cell r="B956">
            <v>940</v>
          </cell>
          <cell r="C956" t="str">
            <v>Vinilo</v>
          </cell>
          <cell r="D956" t="str">
            <v>GAL</v>
          </cell>
          <cell r="E956">
            <v>37491.199999999997</v>
          </cell>
          <cell r="F956">
            <v>32320</v>
          </cell>
        </row>
        <row r="957">
          <cell r="B957">
            <v>941</v>
          </cell>
          <cell r="C957" t="str">
            <v>Yeso (bulto x 25 kg)</v>
          </cell>
          <cell r="D957" t="str">
            <v>bt</v>
          </cell>
          <cell r="E957">
            <v>13455.999999999998</v>
          </cell>
          <cell r="F957">
            <v>11600</v>
          </cell>
        </row>
        <row r="958">
          <cell r="B958">
            <v>942</v>
          </cell>
          <cell r="C958" t="str">
            <v>Cerradura  sencilla</v>
          </cell>
          <cell r="D958" t="str">
            <v>un</v>
          </cell>
          <cell r="E958">
            <v>19720</v>
          </cell>
          <cell r="F958">
            <v>17000</v>
          </cell>
        </row>
        <row r="959">
          <cell r="B959">
            <v>943</v>
          </cell>
          <cell r="C959" t="str">
            <v>Cerradura  para aulas y oficinas</v>
          </cell>
          <cell r="D959" t="str">
            <v>un</v>
          </cell>
          <cell r="E959">
            <v>32479.999999999996</v>
          </cell>
          <cell r="F959">
            <v>28000</v>
          </cell>
        </row>
        <row r="960">
          <cell r="B960">
            <v>944</v>
          </cell>
          <cell r="C960" t="str">
            <v>Cerradura entrada principal</v>
          </cell>
          <cell r="D960" t="str">
            <v>un</v>
          </cell>
          <cell r="E960">
            <v>90480</v>
          </cell>
          <cell r="F960">
            <v>78000</v>
          </cell>
        </row>
        <row r="961">
          <cell r="B961">
            <v>945</v>
          </cell>
          <cell r="C961" t="str">
            <v>ácido  muriático</v>
          </cell>
          <cell r="D961" t="str">
            <v>GAL</v>
          </cell>
          <cell r="E961">
            <v>40600</v>
          </cell>
          <cell r="F961">
            <v>35000</v>
          </cell>
        </row>
        <row r="962">
          <cell r="B962">
            <v>946</v>
          </cell>
          <cell r="C962" t="str">
            <v>Cajilla Ferrocemento</v>
          </cell>
          <cell r="D962" t="str">
            <v>un</v>
          </cell>
          <cell r="E962">
            <v>150800</v>
          </cell>
          <cell r="F962">
            <v>130000</v>
          </cell>
        </row>
        <row r="963">
          <cell r="B963">
            <v>947</v>
          </cell>
          <cell r="C963" t="str">
            <v>Junta de expansión 3"</v>
          </cell>
          <cell r="D963" t="str">
            <v>un</v>
          </cell>
          <cell r="E963">
            <v>0</v>
          </cell>
        </row>
        <row r="964">
          <cell r="B964">
            <v>948</v>
          </cell>
          <cell r="C964" t="str">
            <v>Junta de expansión 4"</v>
          </cell>
          <cell r="D964" t="str">
            <v>un</v>
          </cell>
          <cell r="E964">
            <v>0</v>
          </cell>
        </row>
        <row r="965">
          <cell r="B965">
            <v>949</v>
          </cell>
          <cell r="C965" t="str">
            <v>Ladrillo Estructural Portante 30</v>
          </cell>
          <cell r="D965" t="str">
            <v>un</v>
          </cell>
          <cell r="E965">
            <v>707.59999999999991</v>
          </cell>
          <cell r="F965">
            <v>610</v>
          </cell>
        </row>
        <row r="966">
          <cell r="B966">
            <v>950</v>
          </cell>
          <cell r="C966" t="str">
            <v>Dotación Cancha deportiva</v>
          </cell>
          <cell r="D966" t="str">
            <v>un</v>
          </cell>
          <cell r="E966">
            <v>6959999.9999999991</v>
          </cell>
          <cell r="F966">
            <v>6000000</v>
          </cell>
        </row>
        <row r="967">
          <cell r="B967">
            <v>951</v>
          </cell>
          <cell r="C967" t="str">
            <v>Césped</v>
          </cell>
          <cell r="D967" t="str">
            <v>m2</v>
          </cell>
          <cell r="E967">
            <v>1739.9999999999998</v>
          </cell>
          <cell r="F967">
            <v>1500</v>
          </cell>
        </row>
        <row r="968">
          <cell r="B968">
            <v>952</v>
          </cell>
          <cell r="C968" t="str">
            <v xml:space="preserve">Piso granito </v>
          </cell>
          <cell r="D968" t="str">
            <v>m2</v>
          </cell>
          <cell r="E968">
            <v>24128</v>
          </cell>
          <cell r="F968">
            <v>20800</v>
          </cell>
        </row>
        <row r="969">
          <cell r="B969">
            <v>953</v>
          </cell>
          <cell r="C969" t="str">
            <v>árboles</v>
          </cell>
          <cell r="D969" t="str">
            <v>un</v>
          </cell>
          <cell r="E969">
            <v>12180</v>
          </cell>
          <cell r="F969">
            <v>10500</v>
          </cell>
        </row>
        <row r="970">
          <cell r="B970">
            <v>954</v>
          </cell>
          <cell r="C970" t="str">
            <v>Vinisol trafico pesado</v>
          </cell>
          <cell r="D970" t="str">
            <v>m2</v>
          </cell>
          <cell r="E970">
            <v>21576</v>
          </cell>
          <cell r="F970">
            <v>18600</v>
          </cell>
        </row>
        <row r="971">
          <cell r="B971">
            <v>955</v>
          </cell>
          <cell r="C971" t="str">
            <v>Adoquín ladrillo marca santafé</v>
          </cell>
          <cell r="D971" t="str">
            <v>un</v>
          </cell>
          <cell r="E971">
            <v>475.59999999999997</v>
          </cell>
          <cell r="F971">
            <v>410</v>
          </cell>
        </row>
        <row r="972">
          <cell r="B972">
            <v>956</v>
          </cell>
          <cell r="C972" t="str">
            <v>Ladrillo tolete pesado</v>
          </cell>
          <cell r="D972" t="str">
            <v>un</v>
          </cell>
          <cell r="E972">
            <v>504.59999999999997</v>
          </cell>
          <cell r="F972">
            <v>435</v>
          </cell>
        </row>
        <row r="973">
          <cell r="B973">
            <v>957</v>
          </cell>
          <cell r="C973" t="str">
            <v>Tablón de Gres 0.30 X 0.30</v>
          </cell>
          <cell r="D973" t="str">
            <v>m2</v>
          </cell>
          <cell r="E973">
            <v>15079.999999999998</v>
          </cell>
          <cell r="F973">
            <v>13000</v>
          </cell>
        </row>
        <row r="974">
          <cell r="B974">
            <v>958</v>
          </cell>
          <cell r="C974" t="str">
            <v>Cenefa 0.15*.33</v>
          </cell>
          <cell r="D974" t="str">
            <v>m</v>
          </cell>
          <cell r="E974">
            <v>6496</v>
          </cell>
          <cell r="F974">
            <v>5600</v>
          </cell>
        </row>
        <row r="975">
          <cell r="B975">
            <v>959</v>
          </cell>
          <cell r="C975" t="str">
            <v>Tablilla</v>
          </cell>
          <cell r="D975" t="str">
            <v>m</v>
          </cell>
          <cell r="E975">
            <v>1455.8</v>
          </cell>
          <cell r="F975">
            <v>1255</v>
          </cell>
        </row>
        <row r="976">
          <cell r="B976">
            <v>960</v>
          </cell>
          <cell r="C976" t="str">
            <v>Cerámica piso 0.33 * 0.33</v>
          </cell>
          <cell r="D976" t="str">
            <v>m2</v>
          </cell>
          <cell r="E976">
            <v>20677</v>
          </cell>
          <cell r="F976">
            <v>17825</v>
          </cell>
        </row>
        <row r="977">
          <cell r="B977">
            <v>961</v>
          </cell>
          <cell r="C977" t="str">
            <v>ALFOMBRA</v>
          </cell>
          <cell r="D977" t="str">
            <v>M2</v>
          </cell>
          <cell r="E977">
            <v>24916.799999999999</v>
          </cell>
          <cell r="F977">
            <v>21480</v>
          </cell>
        </row>
        <row r="978">
          <cell r="B978">
            <v>962</v>
          </cell>
          <cell r="C978" t="str">
            <v>Bóxer</v>
          </cell>
          <cell r="D978" t="str">
            <v>un</v>
          </cell>
          <cell r="E978">
            <v>1392</v>
          </cell>
          <cell r="F978">
            <v>1200</v>
          </cell>
        </row>
        <row r="979">
          <cell r="B979">
            <v>963</v>
          </cell>
          <cell r="C979" t="str">
            <v>soldadura estaño</v>
          </cell>
          <cell r="D979" t="str">
            <v>ml</v>
          </cell>
          <cell r="E979">
            <v>17400</v>
          </cell>
          <cell r="F979">
            <v>15000</v>
          </cell>
        </row>
        <row r="980">
          <cell r="B980">
            <v>964</v>
          </cell>
          <cell r="C980" t="str">
            <v>Mordaza</v>
          </cell>
          <cell r="D980" t="str">
            <v>JGO</v>
          </cell>
          <cell r="E980">
            <v>139.19999999999999</v>
          </cell>
          <cell r="F980">
            <v>120</v>
          </cell>
        </row>
        <row r="981">
          <cell r="B981">
            <v>965</v>
          </cell>
          <cell r="C981" t="str">
            <v>Casetón de guadua</v>
          </cell>
          <cell r="D981" t="str">
            <v>m2</v>
          </cell>
          <cell r="E981">
            <v>6500.0019999999995</v>
          </cell>
          <cell r="F981">
            <v>5603.45</v>
          </cell>
        </row>
        <row r="982">
          <cell r="B982">
            <v>966</v>
          </cell>
          <cell r="C982" t="str">
            <v>Testero de borde</v>
          </cell>
          <cell r="D982" t="str">
            <v>mts</v>
          </cell>
          <cell r="E982">
            <v>560.00159999999994</v>
          </cell>
          <cell r="F982">
            <v>482.76</v>
          </cell>
        </row>
        <row r="983">
          <cell r="B983">
            <v>967</v>
          </cell>
          <cell r="C983" t="str">
            <v>Tablero de entrepiso</v>
          </cell>
          <cell r="D983" t="str">
            <v>m2</v>
          </cell>
          <cell r="E983">
            <v>1948.9972</v>
          </cell>
          <cell r="F983">
            <v>1680.17</v>
          </cell>
        </row>
        <row r="984">
          <cell r="B984">
            <v>968</v>
          </cell>
          <cell r="C984" t="str">
            <v>Recargo por bombeo</v>
          </cell>
          <cell r="D984" t="str">
            <v>m3</v>
          </cell>
          <cell r="E984">
            <v>17999.998399999997</v>
          </cell>
          <cell r="F984">
            <v>15517.24</v>
          </cell>
        </row>
        <row r="985">
          <cell r="B985">
            <v>969</v>
          </cell>
          <cell r="C985" t="str">
            <v>Cinta PVC</v>
          </cell>
          <cell r="D985" t="str">
            <v>m</v>
          </cell>
          <cell r="E985">
            <v>11542</v>
          </cell>
          <cell r="F985">
            <v>9950</v>
          </cell>
        </row>
        <row r="986">
          <cell r="B986">
            <v>970</v>
          </cell>
          <cell r="C986" t="str">
            <v>Rocktop</v>
          </cell>
          <cell r="D986" t="str">
            <v>Kg</v>
          </cell>
          <cell r="E986">
            <v>2131.5</v>
          </cell>
          <cell r="F986">
            <v>1837.5</v>
          </cell>
        </row>
        <row r="987">
          <cell r="B987">
            <v>971</v>
          </cell>
          <cell r="C987" t="str">
            <v>Tortillería 1/2 * 1/4 "</v>
          </cell>
          <cell r="D987" t="str">
            <v>un</v>
          </cell>
          <cell r="E987">
            <v>52.199999999999996</v>
          </cell>
          <cell r="F987">
            <v>45</v>
          </cell>
        </row>
        <row r="988">
          <cell r="B988">
            <v>972</v>
          </cell>
          <cell r="C988" t="str">
            <v>soldadura  95-5 plata</v>
          </cell>
          <cell r="D988" t="str">
            <v>un</v>
          </cell>
          <cell r="E988">
            <v>25520</v>
          </cell>
          <cell r="F988">
            <v>22000</v>
          </cell>
        </row>
        <row r="989">
          <cell r="B989">
            <v>973</v>
          </cell>
          <cell r="C989" t="str">
            <v>Limpiador 70-70</v>
          </cell>
          <cell r="D989" t="str">
            <v>un</v>
          </cell>
          <cell r="E989">
            <v>2320</v>
          </cell>
          <cell r="F989">
            <v>2000</v>
          </cell>
        </row>
        <row r="990">
          <cell r="B990">
            <v>974</v>
          </cell>
          <cell r="C990" t="str">
            <v>abrazadera plástica de 3/4"</v>
          </cell>
          <cell r="D990" t="str">
            <v>un</v>
          </cell>
          <cell r="E990">
            <v>115.99999999999999</v>
          </cell>
          <cell r="F990">
            <v>100</v>
          </cell>
        </row>
        <row r="991">
          <cell r="B991">
            <v>975</v>
          </cell>
          <cell r="C991" t="str">
            <v>abrazadera plástica de 5/8"</v>
          </cell>
          <cell r="D991" t="str">
            <v>un</v>
          </cell>
          <cell r="E991">
            <v>115.99999999999999</v>
          </cell>
          <cell r="F991">
            <v>100</v>
          </cell>
        </row>
        <row r="992">
          <cell r="B992">
            <v>976</v>
          </cell>
          <cell r="C992" t="str">
            <v>Trenza de cobre de 1"</v>
          </cell>
          <cell r="D992" t="str">
            <v>un</v>
          </cell>
          <cell r="E992">
            <v>25520</v>
          </cell>
          <cell r="F992">
            <v>22000</v>
          </cell>
        </row>
        <row r="993">
          <cell r="B993">
            <v>977</v>
          </cell>
          <cell r="C993" t="str">
            <v>Cilindro de 100 lb.</v>
          </cell>
          <cell r="D993" t="str">
            <v>un</v>
          </cell>
          <cell r="E993">
            <v>69600</v>
          </cell>
          <cell r="F993">
            <v>60000</v>
          </cell>
        </row>
        <row r="994">
          <cell r="B994">
            <v>978</v>
          </cell>
          <cell r="C994" t="str">
            <v>Regulador de primera etapa</v>
          </cell>
          <cell r="D994" t="str">
            <v>un</v>
          </cell>
          <cell r="E994">
            <v>9860</v>
          </cell>
          <cell r="F994">
            <v>8500</v>
          </cell>
        </row>
        <row r="995">
          <cell r="B995">
            <v>979</v>
          </cell>
          <cell r="C995" t="str">
            <v>Teja de Zinc 2,00 m2</v>
          </cell>
          <cell r="D995" t="str">
            <v>un</v>
          </cell>
          <cell r="E995">
            <v>11600</v>
          </cell>
          <cell r="F995">
            <v>10000</v>
          </cell>
        </row>
        <row r="996">
          <cell r="B996">
            <v>980</v>
          </cell>
          <cell r="C996" t="str">
            <v>Manto real adhesivo</v>
          </cell>
          <cell r="D996" t="str">
            <v>m2</v>
          </cell>
          <cell r="E996">
            <v>17519.48</v>
          </cell>
          <cell r="F996">
            <v>15103</v>
          </cell>
        </row>
        <row r="997">
          <cell r="B997">
            <v>981</v>
          </cell>
          <cell r="C997" t="str">
            <v>Emulsión asfáltica</v>
          </cell>
          <cell r="D997" t="str">
            <v>Kg</v>
          </cell>
          <cell r="E997">
            <v>3769.9999999999995</v>
          </cell>
          <cell r="F997">
            <v>3250</v>
          </cell>
        </row>
        <row r="998">
          <cell r="B998">
            <v>982</v>
          </cell>
          <cell r="C998" t="str">
            <v>tubería pvcp de 2-1/2" RDE 21</v>
          </cell>
          <cell r="D998" t="str">
            <v>m</v>
          </cell>
          <cell r="E998">
            <v>2088</v>
          </cell>
          <cell r="F998">
            <v>1800</v>
          </cell>
        </row>
        <row r="999">
          <cell r="B999">
            <v>983</v>
          </cell>
          <cell r="C999" t="str">
            <v>accesorio codo 45º pvcp 2-1/2"</v>
          </cell>
          <cell r="D999" t="str">
            <v>m</v>
          </cell>
          <cell r="E999">
            <v>24360</v>
          </cell>
          <cell r="F999">
            <v>21000</v>
          </cell>
        </row>
        <row r="1000">
          <cell r="B1000">
            <v>984</v>
          </cell>
          <cell r="C1000" t="str">
            <v>Unión dresser metálica 2-1/2"</v>
          </cell>
          <cell r="D1000" t="str">
            <v>un</v>
          </cell>
          <cell r="E1000">
            <v>40600</v>
          </cell>
          <cell r="F1000">
            <v>35000</v>
          </cell>
        </row>
        <row r="1001">
          <cell r="B1001">
            <v>985</v>
          </cell>
          <cell r="C1001" t="str">
            <v>Cheque tipo hidro  2 1/2"</v>
          </cell>
          <cell r="D1001" t="str">
            <v>un</v>
          </cell>
          <cell r="E1001">
            <v>150800</v>
          </cell>
          <cell r="F1001">
            <v>130000</v>
          </cell>
        </row>
        <row r="1002">
          <cell r="B1002">
            <v>986</v>
          </cell>
          <cell r="C1002" t="str">
            <v>equipo de bombeo de aguas lluvias</v>
          </cell>
          <cell r="D1002" t="str">
            <v>un</v>
          </cell>
          <cell r="E1002">
            <v>8828388.7999999989</v>
          </cell>
          <cell r="F1002">
            <v>7610680</v>
          </cell>
        </row>
        <row r="1003">
          <cell r="B1003">
            <v>987</v>
          </cell>
          <cell r="C1003" t="str">
            <v>equipo de bombeo de aguas potable</v>
          </cell>
          <cell r="D1003" t="str">
            <v>un</v>
          </cell>
          <cell r="E1003">
            <v>5815752.7999999998</v>
          </cell>
          <cell r="F1003">
            <v>5013580</v>
          </cell>
        </row>
        <row r="1004">
          <cell r="B1004">
            <v>988</v>
          </cell>
          <cell r="C1004" t="str">
            <v>Malla de gallinero (1,80 mts)</v>
          </cell>
          <cell r="D1004" t="str">
            <v>mts</v>
          </cell>
          <cell r="E1004">
            <v>1611.1111111111111</v>
          </cell>
          <cell r="F1004">
            <v>1388.8888888888889</v>
          </cell>
        </row>
        <row r="1005">
          <cell r="B1005">
            <v>989</v>
          </cell>
          <cell r="C1005" t="str">
            <v>Win de aluminio</v>
          </cell>
          <cell r="D1005" t="str">
            <v>mts</v>
          </cell>
          <cell r="E1005">
            <v>3016</v>
          </cell>
          <cell r="F1005">
            <v>2600</v>
          </cell>
        </row>
        <row r="1006">
          <cell r="B1006">
            <v>990</v>
          </cell>
          <cell r="C1006" t="str">
            <v>Dilatación en bronce</v>
          </cell>
          <cell r="D1006" t="str">
            <v>mts</v>
          </cell>
          <cell r="E1006">
            <v>510</v>
          </cell>
          <cell r="F1006">
            <v>439.65517241379314</v>
          </cell>
        </row>
        <row r="1007">
          <cell r="B1007">
            <v>991</v>
          </cell>
          <cell r="C1007" t="str">
            <v>Tubo estructural cuadrado negro</v>
          </cell>
          <cell r="D1007" t="str">
            <v>mts</v>
          </cell>
          <cell r="E1007">
            <v>5562.2</v>
          </cell>
          <cell r="F1007">
            <v>4795</v>
          </cell>
        </row>
        <row r="1008">
          <cell r="B1008">
            <v>992</v>
          </cell>
          <cell r="C1008" t="str">
            <v>Angulo de 1 x 1 x 1/4"</v>
          </cell>
          <cell r="D1008" t="str">
            <v>mts</v>
          </cell>
          <cell r="E1008">
            <v>1967.36</v>
          </cell>
          <cell r="F1008">
            <v>1696</v>
          </cell>
        </row>
        <row r="1009">
          <cell r="B1009">
            <v>993</v>
          </cell>
          <cell r="C1009" t="str">
            <v>Angulo de 2 x 2 x 1/4"</v>
          </cell>
          <cell r="D1009" t="str">
            <v>mts</v>
          </cell>
          <cell r="E1009">
            <v>5507.6799999999994</v>
          </cell>
          <cell r="F1009">
            <v>4748</v>
          </cell>
        </row>
        <row r="1010">
          <cell r="B1010">
            <v>994</v>
          </cell>
          <cell r="C1010" t="str">
            <v>Limestone Plus</v>
          </cell>
          <cell r="D1010" t="str">
            <v>Kg</v>
          </cell>
          <cell r="E1010">
            <v>8700</v>
          </cell>
          <cell r="F1010">
            <v>7500</v>
          </cell>
        </row>
        <row r="1011">
          <cell r="B1011">
            <v>995</v>
          </cell>
          <cell r="C1011" t="str">
            <v>Listón en ordinario</v>
          </cell>
          <cell r="D1011" t="str">
            <v>m</v>
          </cell>
          <cell r="E1011">
            <v>1392</v>
          </cell>
          <cell r="F1011">
            <v>1200</v>
          </cell>
        </row>
        <row r="1012">
          <cell r="B1012">
            <v>996</v>
          </cell>
          <cell r="C1012" t="str">
            <v>Marco para tapa cámara AP</v>
          </cell>
          <cell r="D1012" t="str">
            <v>un</v>
          </cell>
          <cell r="E1012">
            <v>75315</v>
          </cell>
          <cell r="F1012">
            <v>64926.724137931036</v>
          </cell>
        </row>
        <row r="1013">
          <cell r="B1013">
            <v>997</v>
          </cell>
          <cell r="C1013" t="str">
            <v>Toma bifásica</v>
          </cell>
          <cell r="D1013" t="str">
            <v>un</v>
          </cell>
          <cell r="E1013">
            <v>13919.999999999998</v>
          </cell>
          <cell r="F1013">
            <v>12000</v>
          </cell>
          <cell r="J1013" t="str">
            <v>ENERGIA</v>
          </cell>
        </row>
        <row r="1014">
          <cell r="B1014">
            <v>998</v>
          </cell>
          <cell r="C1014" t="str">
            <v>Toma trifásica</v>
          </cell>
          <cell r="D1014" t="str">
            <v>un</v>
          </cell>
          <cell r="E1014">
            <v>17400</v>
          </cell>
          <cell r="F1014">
            <v>15000</v>
          </cell>
          <cell r="J1014" t="str">
            <v>ENERGIA</v>
          </cell>
        </row>
        <row r="1015">
          <cell r="B1015">
            <v>999</v>
          </cell>
          <cell r="C1015" t="str">
            <v>Cable para sonido</v>
          </cell>
          <cell r="D1015" t="str">
            <v>mts</v>
          </cell>
          <cell r="E1015">
            <v>1392</v>
          </cell>
          <cell r="F1015">
            <v>1200</v>
          </cell>
          <cell r="J1015" t="str">
            <v>ENERGIA</v>
          </cell>
        </row>
        <row r="1016">
          <cell r="B1016">
            <v>1000</v>
          </cell>
          <cell r="C1016" t="str">
            <v>Toma Micrófono</v>
          </cell>
          <cell r="D1016" t="str">
            <v>un</v>
          </cell>
          <cell r="E1016">
            <v>8700</v>
          </cell>
          <cell r="F1016">
            <v>7500</v>
          </cell>
          <cell r="J1016" t="str">
            <v>ENERGIA</v>
          </cell>
        </row>
        <row r="1017">
          <cell r="B1017">
            <v>1001</v>
          </cell>
          <cell r="C1017" t="str">
            <v>Luminaria RA-P Roy Alfa</v>
          </cell>
          <cell r="D1017" t="str">
            <v>un</v>
          </cell>
          <cell r="E1017">
            <v>456427.51999999996</v>
          </cell>
          <cell r="F1017">
            <v>393472</v>
          </cell>
          <cell r="J1017" t="str">
            <v>ENERGIA</v>
          </cell>
        </row>
        <row r="1018">
          <cell r="B1018">
            <v>1002</v>
          </cell>
          <cell r="C1018" t="str">
            <v>cámara Tipo AP-280</v>
          </cell>
          <cell r="D1018" t="str">
            <v>un</v>
          </cell>
          <cell r="E1018">
            <v>197200</v>
          </cell>
          <cell r="F1018">
            <v>170000</v>
          </cell>
          <cell r="J1018" t="str">
            <v>ENERGIA</v>
          </cell>
        </row>
        <row r="1019">
          <cell r="B1019">
            <v>1003</v>
          </cell>
          <cell r="C1019" t="str">
            <v>Interruptor automático industrial 40 - 100</v>
          </cell>
          <cell r="D1019" t="str">
            <v>un</v>
          </cell>
          <cell r="E1019">
            <v>259259.99999999997</v>
          </cell>
          <cell r="F1019">
            <v>223500</v>
          </cell>
          <cell r="J1019" t="str">
            <v>ENERGIA</v>
          </cell>
        </row>
        <row r="1020">
          <cell r="B1020">
            <v>1004</v>
          </cell>
          <cell r="C1020" t="str">
            <v>Gabinete 30x20</v>
          </cell>
          <cell r="D1020" t="str">
            <v>un</v>
          </cell>
          <cell r="E1020">
            <v>57999.999999999993</v>
          </cell>
          <cell r="F1020">
            <v>50000</v>
          </cell>
          <cell r="J1020" t="str">
            <v>ENERGIA</v>
          </cell>
        </row>
        <row r="1021">
          <cell r="B1021">
            <v>1005</v>
          </cell>
          <cell r="C1021" t="str">
            <v>Gabinete 40x30</v>
          </cell>
          <cell r="D1021" t="str">
            <v>un</v>
          </cell>
          <cell r="E1021">
            <v>81200</v>
          </cell>
          <cell r="F1021">
            <v>70000</v>
          </cell>
          <cell r="J1021" t="str">
            <v>ENERGIA</v>
          </cell>
        </row>
        <row r="1022">
          <cell r="B1022">
            <v>1006</v>
          </cell>
          <cell r="C1022" t="str">
            <v>Gabinete 50x40</v>
          </cell>
          <cell r="D1022" t="str">
            <v>un</v>
          </cell>
          <cell r="E1022">
            <v>139200</v>
          </cell>
          <cell r="F1022">
            <v>120000</v>
          </cell>
          <cell r="J1022" t="str">
            <v>ENERGIA</v>
          </cell>
        </row>
        <row r="1023">
          <cell r="B1023">
            <v>1007</v>
          </cell>
          <cell r="C1023" t="str">
            <v>Caja de paso de 40x40x20</v>
          </cell>
          <cell r="D1023" t="str">
            <v>un</v>
          </cell>
          <cell r="E1023">
            <v>46400</v>
          </cell>
          <cell r="F1023">
            <v>40000</v>
          </cell>
          <cell r="J1023" t="str">
            <v>ENERGIA</v>
          </cell>
        </row>
        <row r="1024">
          <cell r="B1024">
            <v>1008</v>
          </cell>
          <cell r="C1024" t="str">
            <v>Caja de paso de 60x60x20</v>
          </cell>
          <cell r="D1024" t="str">
            <v>un</v>
          </cell>
          <cell r="E1024">
            <v>81200</v>
          </cell>
          <cell r="F1024">
            <v>70000</v>
          </cell>
          <cell r="J1024" t="str">
            <v>ENERGIA</v>
          </cell>
        </row>
        <row r="1025">
          <cell r="B1025">
            <v>1009</v>
          </cell>
          <cell r="C1025" t="str">
            <v>Caja de paso de 80x80x20</v>
          </cell>
          <cell r="D1025" t="str">
            <v>un</v>
          </cell>
          <cell r="E1025">
            <v>110199.99999999999</v>
          </cell>
          <cell r="F1025">
            <v>95000</v>
          </cell>
          <cell r="J1025" t="str">
            <v>ENERGIA</v>
          </cell>
        </row>
        <row r="1026">
          <cell r="B1026">
            <v>1010</v>
          </cell>
          <cell r="C1026" t="str">
            <v>Contactor de 20 AMP</v>
          </cell>
          <cell r="D1026" t="str">
            <v>un</v>
          </cell>
          <cell r="E1026">
            <v>139200</v>
          </cell>
          <cell r="F1026">
            <v>120000</v>
          </cell>
          <cell r="J1026" t="str">
            <v>ENERGIA</v>
          </cell>
        </row>
        <row r="1027">
          <cell r="B1027">
            <v>1011</v>
          </cell>
          <cell r="C1027" t="str">
            <v>Pulsador</v>
          </cell>
          <cell r="D1027" t="str">
            <v>un</v>
          </cell>
          <cell r="E1027">
            <v>17400</v>
          </cell>
          <cell r="F1027">
            <v>15000</v>
          </cell>
          <cell r="J1027" t="str">
            <v>ENERGIA</v>
          </cell>
        </row>
        <row r="1028">
          <cell r="B1028">
            <v>1012</v>
          </cell>
          <cell r="C1028" t="str">
            <v>Interruptor de codillo</v>
          </cell>
          <cell r="D1028" t="str">
            <v>un</v>
          </cell>
          <cell r="E1028">
            <v>15079.999999999998</v>
          </cell>
          <cell r="F1028">
            <v>13000</v>
          </cell>
          <cell r="J1028" t="str">
            <v>ENERGIA</v>
          </cell>
        </row>
        <row r="1029">
          <cell r="B1029">
            <v>1013</v>
          </cell>
          <cell r="C1029" t="str">
            <v>Cable de Cu THW 1 1/0 AWG</v>
          </cell>
          <cell r="D1029" t="str">
            <v>mts</v>
          </cell>
          <cell r="E1029">
            <v>13803.999999999998</v>
          </cell>
          <cell r="F1029">
            <v>11900</v>
          </cell>
          <cell r="J1029" t="str">
            <v>ENERGIA</v>
          </cell>
        </row>
        <row r="1030">
          <cell r="B1030">
            <v>1014</v>
          </cell>
          <cell r="C1030" t="str">
            <v>Cable de Cu 1/0 AWG desnudo</v>
          </cell>
          <cell r="D1030" t="str">
            <v>mts</v>
          </cell>
          <cell r="E1030">
            <v>11600</v>
          </cell>
          <cell r="F1030">
            <v>10000</v>
          </cell>
          <cell r="J1030" t="str">
            <v>ENERGIA</v>
          </cell>
        </row>
        <row r="1031">
          <cell r="B1031">
            <v>1015</v>
          </cell>
          <cell r="C1031" t="str">
            <v xml:space="preserve">Cable de Cu THW 300 MCM </v>
          </cell>
          <cell r="D1031" t="str">
            <v>mts</v>
          </cell>
          <cell r="E1031">
            <v>41296</v>
          </cell>
          <cell r="F1031">
            <v>35600</v>
          </cell>
          <cell r="J1031" t="str">
            <v>ENERGIA</v>
          </cell>
        </row>
        <row r="1032">
          <cell r="B1032">
            <v>1016</v>
          </cell>
          <cell r="C1032" t="str">
            <v>Gabinete de cableado</v>
          </cell>
          <cell r="D1032" t="str">
            <v>un</v>
          </cell>
          <cell r="E1032">
            <v>1389100</v>
          </cell>
          <cell r="F1032">
            <v>1197500</v>
          </cell>
          <cell r="J1032" t="str">
            <v>ENERGIA</v>
          </cell>
        </row>
        <row r="1033">
          <cell r="B1033">
            <v>1017</v>
          </cell>
          <cell r="C1033" t="str">
            <v>Base para poste metálico</v>
          </cell>
          <cell r="D1033" t="str">
            <v>mts</v>
          </cell>
          <cell r="E1033">
            <v>28999.999999999996</v>
          </cell>
          <cell r="F1033">
            <v>25000</v>
          </cell>
          <cell r="J1033" t="str">
            <v>ENERGIA</v>
          </cell>
        </row>
        <row r="1034">
          <cell r="B1034">
            <v>1018</v>
          </cell>
          <cell r="C1034" t="str">
            <v>Bandeja portacable 20x10</v>
          </cell>
          <cell r="D1034" t="str">
            <v>mts</v>
          </cell>
          <cell r="E1034">
            <v>22620</v>
          </cell>
          <cell r="F1034">
            <v>19500</v>
          </cell>
          <cell r="J1034" t="str">
            <v>ENERGIA</v>
          </cell>
        </row>
        <row r="1035">
          <cell r="B1035">
            <v>1019</v>
          </cell>
          <cell r="C1035" t="str">
            <v xml:space="preserve">Tubo Conduit Galvanizado de 4" </v>
          </cell>
          <cell r="D1035" t="str">
            <v>mts</v>
          </cell>
          <cell r="E1035">
            <v>62639.999999999993</v>
          </cell>
          <cell r="F1035">
            <v>54000</v>
          </cell>
          <cell r="J1035" t="str">
            <v>ENERGIA</v>
          </cell>
        </row>
        <row r="1036">
          <cell r="B1036">
            <v>1020</v>
          </cell>
          <cell r="C1036" t="str">
            <v>Curva Galvanizada  de 4"</v>
          </cell>
          <cell r="D1036" t="str">
            <v>un</v>
          </cell>
          <cell r="E1036">
            <v>107531.99999999999</v>
          </cell>
          <cell r="F1036">
            <v>92700</v>
          </cell>
          <cell r="J1036" t="str">
            <v>ENERGIA</v>
          </cell>
        </row>
        <row r="1037">
          <cell r="B1037">
            <v>1021</v>
          </cell>
          <cell r="C1037" t="str">
            <v>Capacete galvanizado de 4"</v>
          </cell>
          <cell r="D1037" t="str">
            <v>un</v>
          </cell>
          <cell r="E1037">
            <v>37120</v>
          </cell>
          <cell r="F1037">
            <v>32000</v>
          </cell>
          <cell r="J1037" t="str">
            <v>ENERGIA</v>
          </cell>
        </row>
        <row r="1038">
          <cell r="B1038">
            <v>1022</v>
          </cell>
          <cell r="C1038" t="str">
            <v>lámpara Fluorescente 2x32W</v>
          </cell>
          <cell r="D1038" t="str">
            <v>un</v>
          </cell>
          <cell r="E1038">
            <v>113874.87999999999</v>
          </cell>
          <cell r="F1038">
            <v>98168</v>
          </cell>
          <cell r="J1038" t="str">
            <v>ENERGIA</v>
          </cell>
        </row>
        <row r="1039">
          <cell r="B1039">
            <v>1023</v>
          </cell>
          <cell r="C1039" t="str">
            <v>lámpara Fluorescente 1x13W</v>
          </cell>
          <cell r="D1039" t="str">
            <v>un</v>
          </cell>
          <cell r="E1039">
            <v>110199.99999999999</v>
          </cell>
          <cell r="F1039">
            <v>95000</v>
          </cell>
          <cell r="J1039" t="str">
            <v>ENERGIA</v>
          </cell>
        </row>
        <row r="1040">
          <cell r="B1040">
            <v>1024</v>
          </cell>
          <cell r="C1040" t="str">
            <v>lámpara Fluorescente 1x26W</v>
          </cell>
          <cell r="D1040" t="str">
            <v>un</v>
          </cell>
          <cell r="E1040">
            <v>110199.99999999999</v>
          </cell>
          <cell r="F1040">
            <v>95000</v>
          </cell>
          <cell r="J1040" t="str">
            <v>ENERGIA</v>
          </cell>
        </row>
        <row r="1041">
          <cell r="B1041">
            <v>1025</v>
          </cell>
          <cell r="C1041" t="str">
            <v>Luminaria Metal Halide acrílica 150W</v>
          </cell>
          <cell r="D1041" t="str">
            <v>un</v>
          </cell>
          <cell r="E1041">
            <v>230491.99999999997</v>
          </cell>
          <cell r="F1041">
            <v>198700</v>
          </cell>
          <cell r="J1041" t="str">
            <v>ENERGIA</v>
          </cell>
        </row>
        <row r="1042">
          <cell r="B1042">
            <v>1026</v>
          </cell>
          <cell r="C1042" t="str">
            <v>Luminaria tipo ESI 1080 de Área lux</v>
          </cell>
          <cell r="D1042" t="str">
            <v>un</v>
          </cell>
          <cell r="E1042">
            <v>111011.99999999999</v>
          </cell>
          <cell r="F1042">
            <v>95700</v>
          </cell>
          <cell r="J1042" t="str">
            <v>ENERGIA</v>
          </cell>
        </row>
        <row r="1043">
          <cell r="B1043">
            <v>1027</v>
          </cell>
          <cell r="C1043" t="str">
            <v xml:space="preserve">Cable de Cu 6 AWG desnudo </v>
          </cell>
          <cell r="D1043" t="str">
            <v>mts</v>
          </cell>
          <cell r="E1043">
            <v>3248</v>
          </cell>
          <cell r="F1043">
            <v>2800</v>
          </cell>
          <cell r="J1043" t="str">
            <v>ENERGIA</v>
          </cell>
        </row>
        <row r="1044">
          <cell r="B1044">
            <v>1028</v>
          </cell>
          <cell r="C1044" t="str">
            <v>Cable de Cu THW 2 AWG</v>
          </cell>
          <cell r="D1044" t="str">
            <v>mts</v>
          </cell>
          <cell r="E1044">
            <v>8918.08</v>
          </cell>
          <cell r="F1044">
            <v>7688</v>
          </cell>
          <cell r="J1044" t="str">
            <v>ENERGIA</v>
          </cell>
        </row>
        <row r="1045">
          <cell r="B1045">
            <v>1029</v>
          </cell>
          <cell r="C1045" t="str">
            <v>Tablero de 24 circuitos con totalizador</v>
          </cell>
          <cell r="D1045" t="str">
            <v>un</v>
          </cell>
          <cell r="E1045">
            <v>386280</v>
          </cell>
          <cell r="F1045">
            <v>333000</v>
          </cell>
          <cell r="J1045" t="str">
            <v>ENERGIA</v>
          </cell>
        </row>
        <row r="1046">
          <cell r="B1046">
            <v>1030</v>
          </cell>
          <cell r="C1046" t="str">
            <v>cámara Tipo CS-276</v>
          </cell>
          <cell r="D1046" t="str">
            <v>un</v>
          </cell>
          <cell r="E1046">
            <v>868839.99999999988</v>
          </cell>
          <cell r="F1046">
            <v>749000</v>
          </cell>
          <cell r="J1046" t="str">
            <v>ENERGIA</v>
          </cell>
        </row>
        <row r="1047">
          <cell r="B1047">
            <v>1031</v>
          </cell>
          <cell r="C1047" t="str">
            <v>lámpara fluorescente T-8 de 4x32</v>
          </cell>
          <cell r="D1047" t="str">
            <v>un</v>
          </cell>
          <cell r="E1047">
            <v>336400</v>
          </cell>
          <cell r="F1047">
            <v>290000</v>
          </cell>
          <cell r="J1047" t="str">
            <v>ENERGIA</v>
          </cell>
        </row>
        <row r="1048">
          <cell r="B1048">
            <v>1032</v>
          </cell>
          <cell r="C1048" t="str">
            <v>Bala bombillo fluorescente 2x13 W</v>
          </cell>
          <cell r="D1048" t="str">
            <v>un</v>
          </cell>
          <cell r="E1048">
            <v>75400</v>
          </cell>
          <cell r="F1048">
            <v>65000</v>
          </cell>
          <cell r="J1048" t="str">
            <v>ENERGIA</v>
          </cell>
        </row>
        <row r="1049">
          <cell r="B1049">
            <v>1033</v>
          </cell>
          <cell r="C1049" t="str">
            <v>Bala bombillo fluorescente 2x26 W</v>
          </cell>
          <cell r="D1049" t="str">
            <v>un</v>
          </cell>
          <cell r="E1049">
            <v>87435</v>
          </cell>
          <cell r="F1049">
            <v>75375</v>
          </cell>
          <cell r="J1049" t="str">
            <v>ENERGIA</v>
          </cell>
        </row>
        <row r="1050">
          <cell r="B1050">
            <v>1034</v>
          </cell>
          <cell r="C1050" t="str">
            <v>Aplique bombillo fluorescente 2x13W</v>
          </cell>
          <cell r="D1050" t="str">
            <v>un</v>
          </cell>
          <cell r="E1050">
            <v>98600</v>
          </cell>
          <cell r="F1050">
            <v>85000</v>
          </cell>
          <cell r="J1050" t="str">
            <v>ENERGIA</v>
          </cell>
        </row>
        <row r="1051">
          <cell r="B1051">
            <v>1035</v>
          </cell>
          <cell r="C1051" t="str">
            <v>Aplique bombillo fluorescente 2x26W</v>
          </cell>
          <cell r="D1051" t="str">
            <v>un</v>
          </cell>
          <cell r="E1051">
            <v>150800</v>
          </cell>
          <cell r="F1051">
            <v>130000</v>
          </cell>
          <cell r="J1051" t="str">
            <v>ENERGIA</v>
          </cell>
        </row>
        <row r="1052">
          <cell r="B1052">
            <v>1036</v>
          </cell>
          <cell r="C1052" t="str">
            <v>Luminaria Na 70W tipo pedestal Sendalux</v>
          </cell>
          <cell r="D1052" t="str">
            <v>un</v>
          </cell>
          <cell r="E1052">
            <v>512719.99999999994</v>
          </cell>
          <cell r="F1052">
            <v>442000</v>
          </cell>
          <cell r="J1052" t="str">
            <v>ENERGIA</v>
          </cell>
        </row>
        <row r="1053">
          <cell r="B1053">
            <v>1037</v>
          </cell>
          <cell r="C1053" t="str">
            <v>Luminaria horizontal cerrada 250W hg</v>
          </cell>
          <cell r="D1053" t="str">
            <v>un</v>
          </cell>
          <cell r="E1053">
            <v>354960</v>
          </cell>
          <cell r="F1053">
            <v>306000</v>
          </cell>
          <cell r="J1053" t="str">
            <v>ENERGIA</v>
          </cell>
        </row>
        <row r="1054">
          <cell r="B1054">
            <v>1038</v>
          </cell>
          <cell r="C1054" t="str">
            <v>Caja de paso 30x30x30 en mampostería</v>
          </cell>
          <cell r="D1054" t="str">
            <v>un</v>
          </cell>
          <cell r="E1054">
            <v>165300</v>
          </cell>
          <cell r="F1054">
            <v>142500</v>
          </cell>
          <cell r="J1054" t="str">
            <v>ENERGIA</v>
          </cell>
        </row>
        <row r="1055">
          <cell r="B1055">
            <v>1039</v>
          </cell>
          <cell r="C1055" t="str">
            <v>Tablero de automáticos de 6 circuitos</v>
          </cell>
          <cell r="D1055" t="str">
            <v>un</v>
          </cell>
          <cell r="E1055">
            <v>98600</v>
          </cell>
          <cell r="F1055">
            <v>85000</v>
          </cell>
          <cell r="J1055" t="str">
            <v>ENERGIA</v>
          </cell>
        </row>
        <row r="1056">
          <cell r="B1056">
            <v>1040</v>
          </cell>
          <cell r="C1056" t="str">
            <v>Caja de control de tierra</v>
          </cell>
          <cell r="D1056" t="str">
            <v>un</v>
          </cell>
          <cell r="E1056">
            <v>661200</v>
          </cell>
          <cell r="F1056">
            <v>570000</v>
          </cell>
          <cell r="J1056" t="str">
            <v>ENERGIA</v>
          </cell>
        </row>
        <row r="1057">
          <cell r="B1057">
            <v>1041</v>
          </cell>
          <cell r="C1057" t="str">
            <v>Transformador trifásico 75 KVA</v>
          </cell>
          <cell r="D1057" t="str">
            <v>un</v>
          </cell>
          <cell r="E1057">
            <v>8650862.3999999985</v>
          </cell>
          <cell r="F1057">
            <v>7457640</v>
          </cell>
          <cell r="J1057" t="str">
            <v>ENERGIA</v>
          </cell>
        </row>
        <row r="1058">
          <cell r="B1058">
            <v>1042</v>
          </cell>
          <cell r="C1058" t="str">
            <v>Soporte portafusibles con fusible 250 Amp.</v>
          </cell>
          <cell r="D1058" t="str">
            <v>un</v>
          </cell>
          <cell r="E1058">
            <v>231999.99999999997</v>
          </cell>
          <cell r="F1058">
            <v>200000</v>
          </cell>
          <cell r="J1058" t="str">
            <v>ENERGIA</v>
          </cell>
        </row>
        <row r="1059">
          <cell r="B1059">
            <v>1043</v>
          </cell>
          <cell r="C1059" t="str">
            <v>Abrazadera en U</v>
          </cell>
          <cell r="D1059" t="str">
            <v>un</v>
          </cell>
          <cell r="E1059">
            <v>7655.9999999999991</v>
          </cell>
          <cell r="F1059">
            <v>6600</v>
          </cell>
          <cell r="J1059" t="str">
            <v>ENERGIA</v>
          </cell>
        </row>
        <row r="1060">
          <cell r="B1060">
            <v>1044</v>
          </cell>
          <cell r="C1060" t="str">
            <v>Abrazadera para transformador</v>
          </cell>
          <cell r="D1060" t="str">
            <v>un</v>
          </cell>
          <cell r="E1060">
            <v>17400</v>
          </cell>
          <cell r="F1060">
            <v>15000</v>
          </cell>
          <cell r="J1060" t="str">
            <v>ENERGIA</v>
          </cell>
        </row>
        <row r="1061">
          <cell r="B1061">
            <v>1045</v>
          </cell>
          <cell r="C1061" t="str">
            <v>Conector de tornillo con chaqueta</v>
          </cell>
          <cell r="D1061" t="str">
            <v>un</v>
          </cell>
          <cell r="E1061">
            <v>17400</v>
          </cell>
          <cell r="F1061">
            <v>15000</v>
          </cell>
          <cell r="J1061" t="str">
            <v>ENERGIA</v>
          </cell>
        </row>
        <row r="1062">
          <cell r="B1062">
            <v>1046</v>
          </cell>
          <cell r="C1062" t="str">
            <v>Armario para equipo de medida</v>
          </cell>
          <cell r="D1062" t="str">
            <v>un</v>
          </cell>
          <cell r="E1062">
            <v>927999.99999999988</v>
          </cell>
          <cell r="F1062">
            <v>800000</v>
          </cell>
          <cell r="J1062" t="str">
            <v>ENERGIA</v>
          </cell>
        </row>
        <row r="1063">
          <cell r="B1063">
            <v>1047</v>
          </cell>
          <cell r="C1063" t="str">
            <v xml:space="preserve">Cable de Cu THW 350 MCM </v>
          </cell>
          <cell r="D1063" t="str">
            <v>mts</v>
          </cell>
          <cell r="E1063">
            <v>48143.479999999996</v>
          </cell>
          <cell r="F1063">
            <v>41503</v>
          </cell>
          <cell r="J1063" t="str">
            <v>ENERGIA</v>
          </cell>
        </row>
        <row r="1064">
          <cell r="B1064">
            <v>1048</v>
          </cell>
          <cell r="C1064" t="str">
            <v>Gabinete metálico Cal. 18 BWG</v>
          </cell>
          <cell r="D1064" t="str">
            <v>un</v>
          </cell>
          <cell r="E1064">
            <v>556800</v>
          </cell>
          <cell r="F1064">
            <v>480000</v>
          </cell>
          <cell r="J1064" t="str">
            <v>ENERGIA</v>
          </cell>
        </row>
        <row r="1065">
          <cell r="B1065">
            <v>1049</v>
          </cell>
          <cell r="C1065" t="str">
            <v>Control alumbrado 30x35x12</v>
          </cell>
          <cell r="D1065" t="str">
            <v>un</v>
          </cell>
          <cell r="E1065">
            <v>812000</v>
          </cell>
          <cell r="F1065">
            <v>700000</v>
          </cell>
          <cell r="J1065" t="str">
            <v>ENERGIA</v>
          </cell>
        </row>
        <row r="1066">
          <cell r="B1066">
            <v>1050</v>
          </cell>
          <cell r="C1066" t="str">
            <v>Control alumbrado 20x25x12</v>
          </cell>
          <cell r="D1066" t="str">
            <v>un</v>
          </cell>
          <cell r="E1066">
            <v>638000</v>
          </cell>
          <cell r="F1066">
            <v>550000</v>
          </cell>
          <cell r="J1066" t="str">
            <v>ENERGIA</v>
          </cell>
        </row>
        <row r="1067">
          <cell r="B1067">
            <v>1051</v>
          </cell>
          <cell r="C1067" t="str">
            <v>Gabinete metálico 60x60x20 cableado</v>
          </cell>
          <cell r="D1067" t="str">
            <v>un</v>
          </cell>
          <cell r="E1067">
            <v>603200</v>
          </cell>
          <cell r="F1067">
            <v>520000</v>
          </cell>
          <cell r="J1067" t="str">
            <v>ENERGIA</v>
          </cell>
        </row>
        <row r="1068">
          <cell r="B1068">
            <v>1052</v>
          </cell>
          <cell r="C1068" t="str">
            <v xml:space="preserve">Regulador de voltaje 45 KVA </v>
          </cell>
          <cell r="D1068" t="str">
            <v>un</v>
          </cell>
          <cell r="E1068">
            <v>13919999.999999998</v>
          </cell>
          <cell r="F1068">
            <v>12000000</v>
          </cell>
          <cell r="J1068" t="str">
            <v>ENERGIA</v>
          </cell>
        </row>
        <row r="1069">
          <cell r="B1069">
            <v>1053</v>
          </cell>
          <cell r="C1069" t="str">
            <v>Tablero general regulado</v>
          </cell>
          <cell r="D1069" t="str">
            <v>un</v>
          </cell>
          <cell r="E1069">
            <v>1739999.9999999998</v>
          </cell>
          <cell r="F1069">
            <v>1500000</v>
          </cell>
          <cell r="J1069" t="str">
            <v>ENERGIA</v>
          </cell>
        </row>
        <row r="1070">
          <cell r="B1070">
            <v>1054</v>
          </cell>
          <cell r="C1070" t="str">
            <v>Rack de Comunicaciones</v>
          </cell>
          <cell r="D1070" t="str">
            <v>un</v>
          </cell>
          <cell r="E1070">
            <v>406000</v>
          </cell>
          <cell r="F1070">
            <v>350000</v>
          </cell>
          <cell r="J1070" t="str">
            <v>ENERGIA</v>
          </cell>
        </row>
        <row r="1071">
          <cell r="B1071">
            <v>1055</v>
          </cell>
          <cell r="C1071" t="str">
            <v>lámpara Fluorescente T-8 de 17W</v>
          </cell>
          <cell r="D1071" t="str">
            <v>un</v>
          </cell>
          <cell r="E1071">
            <v>91640</v>
          </cell>
          <cell r="F1071">
            <v>79000</v>
          </cell>
          <cell r="J1071" t="str">
            <v>ENERGIA</v>
          </cell>
        </row>
        <row r="1072">
          <cell r="B1072">
            <v>1056</v>
          </cell>
          <cell r="C1072" t="str">
            <v>lámpara Fluorescente T-8 de 32W</v>
          </cell>
          <cell r="D1072" t="str">
            <v>un</v>
          </cell>
          <cell r="E1072">
            <v>127599.99999999999</v>
          </cell>
          <cell r="F1072">
            <v>110000</v>
          </cell>
          <cell r="G1072" t="str">
            <v xml:space="preserve"> </v>
          </cell>
          <cell r="J1072" t="str">
            <v>ENERGIA</v>
          </cell>
        </row>
        <row r="1073">
          <cell r="B1073">
            <v>1057</v>
          </cell>
          <cell r="C1073" t="str">
            <v>Aplique fluorescente 2X32 W</v>
          </cell>
          <cell r="D1073" t="str">
            <v>un</v>
          </cell>
          <cell r="E1073">
            <v>164952</v>
          </cell>
          <cell r="F1073">
            <v>142200</v>
          </cell>
          <cell r="J1073" t="str">
            <v>ENERGIA</v>
          </cell>
        </row>
        <row r="1074">
          <cell r="B1074">
            <v>1058</v>
          </cell>
          <cell r="C1074" t="str">
            <v>Bala halógena 13W</v>
          </cell>
          <cell r="D1074" t="str">
            <v>un</v>
          </cell>
          <cell r="E1074">
            <v>37584</v>
          </cell>
          <cell r="F1074">
            <v>32400</v>
          </cell>
          <cell r="J1074" t="str">
            <v>ENERGIA</v>
          </cell>
        </row>
        <row r="1075">
          <cell r="B1075">
            <v>1059</v>
          </cell>
          <cell r="C1075" t="str">
            <v>lámpara Hid. MH de 250W</v>
          </cell>
          <cell r="D1075" t="str">
            <v>un</v>
          </cell>
          <cell r="E1075">
            <v>394748</v>
          </cell>
          <cell r="F1075">
            <v>340300</v>
          </cell>
          <cell r="J1075" t="str">
            <v>ENERGIA</v>
          </cell>
        </row>
        <row r="1076">
          <cell r="B1076">
            <v>1060</v>
          </cell>
          <cell r="C1076" t="str">
            <v>Reflector MH  de 250W</v>
          </cell>
          <cell r="D1076" t="str">
            <v>un</v>
          </cell>
          <cell r="E1076">
            <v>461099.99999999994</v>
          </cell>
          <cell r="F1076">
            <v>397500</v>
          </cell>
          <cell r="J1076" t="str">
            <v>ENERGIA</v>
          </cell>
        </row>
        <row r="1077">
          <cell r="B1077">
            <v>1061</v>
          </cell>
          <cell r="C1077" t="str">
            <v>Reflector MH  de 100W</v>
          </cell>
          <cell r="D1077" t="str">
            <v>un</v>
          </cell>
          <cell r="E1077">
            <v>195460</v>
          </cell>
          <cell r="F1077">
            <v>168500</v>
          </cell>
          <cell r="J1077" t="str">
            <v>ENERGIA</v>
          </cell>
        </row>
        <row r="1078">
          <cell r="B1078">
            <v>1062</v>
          </cell>
          <cell r="C1078" t="str">
            <v>Reflector MH  de 500W</v>
          </cell>
          <cell r="D1078" t="str">
            <v>un</v>
          </cell>
          <cell r="E1078">
            <v>491839.99999999994</v>
          </cell>
          <cell r="F1078">
            <v>424000</v>
          </cell>
          <cell r="J1078" t="str">
            <v>ENERGIA</v>
          </cell>
        </row>
        <row r="1079">
          <cell r="B1079">
            <v>1063</v>
          </cell>
          <cell r="C1079" t="str">
            <v>Farol de Na 700W Ref. M-130</v>
          </cell>
          <cell r="D1079" t="str">
            <v>un</v>
          </cell>
          <cell r="E1079">
            <v>336864</v>
          </cell>
          <cell r="F1079">
            <v>290400</v>
          </cell>
          <cell r="J1079" t="str">
            <v>ENERGIA</v>
          </cell>
        </row>
        <row r="1080">
          <cell r="B1080">
            <v>1064</v>
          </cell>
          <cell r="C1080" t="str">
            <v>Bala MH de 100W</v>
          </cell>
          <cell r="D1080" t="str">
            <v>un</v>
          </cell>
          <cell r="E1080">
            <v>220283.99999999997</v>
          </cell>
          <cell r="F1080">
            <v>189900</v>
          </cell>
          <cell r="J1080" t="str">
            <v>ENERGIA</v>
          </cell>
        </row>
        <row r="1081">
          <cell r="B1081">
            <v>1065</v>
          </cell>
          <cell r="C1081" t="str">
            <v>Concreto 4000 psi</v>
          </cell>
          <cell r="D1081" t="str">
            <v>m3</v>
          </cell>
          <cell r="E1081">
            <v>208858</v>
          </cell>
          <cell r="F1081">
            <v>180050</v>
          </cell>
        </row>
        <row r="1082">
          <cell r="B1082">
            <v>1066</v>
          </cell>
          <cell r="C1082" t="str">
            <v>Bloque No. 4 de arcilla</v>
          </cell>
          <cell r="D1082" t="str">
            <v>un</v>
          </cell>
          <cell r="E1082">
            <v>667</v>
          </cell>
          <cell r="F1082">
            <v>575</v>
          </cell>
        </row>
        <row r="1083">
          <cell r="B1083">
            <v>1067</v>
          </cell>
          <cell r="C1083" t="str">
            <v>Bloque No. 5 de arcilla</v>
          </cell>
          <cell r="D1083" t="str">
            <v>un</v>
          </cell>
          <cell r="E1083">
            <v>742.4</v>
          </cell>
          <cell r="F1083">
            <v>640</v>
          </cell>
        </row>
        <row r="1084">
          <cell r="B1084">
            <v>1068</v>
          </cell>
          <cell r="C1084" t="str">
            <v>Bloque No. 6 de arcilla</v>
          </cell>
          <cell r="D1084" t="str">
            <v>un</v>
          </cell>
          <cell r="E1084">
            <v>823.59999999999991</v>
          </cell>
          <cell r="F1084">
            <v>710</v>
          </cell>
        </row>
        <row r="1085">
          <cell r="B1085">
            <v>1069</v>
          </cell>
          <cell r="C1085" t="str">
            <v>Tolete fino Liviano Hueco</v>
          </cell>
          <cell r="D1085" t="str">
            <v>un</v>
          </cell>
          <cell r="E1085">
            <v>481.4</v>
          </cell>
          <cell r="F1085">
            <v>415</v>
          </cell>
        </row>
        <row r="1086">
          <cell r="B1086">
            <v>1070</v>
          </cell>
          <cell r="C1086" t="str">
            <v>Tubería Novafort 16"</v>
          </cell>
          <cell r="D1086" t="str">
            <v>m</v>
          </cell>
          <cell r="E1086">
            <v>116265.63999999998</v>
          </cell>
          <cell r="F1086">
            <v>100229</v>
          </cell>
        </row>
        <row r="1087">
          <cell r="B1087">
            <v>1071</v>
          </cell>
          <cell r="C1087" t="str">
            <v>Accesorios Novafort 16"</v>
          </cell>
          <cell r="D1087" t="str">
            <v>un</v>
          </cell>
          <cell r="E1087">
            <v>206018.31999999998</v>
          </cell>
          <cell r="F1087">
            <v>177602</v>
          </cell>
        </row>
        <row r="1088">
          <cell r="B1088">
            <v>1072</v>
          </cell>
          <cell r="C1088" t="str">
            <v>Icopor</v>
          </cell>
          <cell r="D1088" t="str">
            <v>m2</v>
          </cell>
          <cell r="E1088">
            <v>3311.7999999999997</v>
          </cell>
          <cell r="F1088">
            <v>2855</v>
          </cell>
        </row>
        <row r="1089">
          <cell r="B1089">
            <v>1073</v>
          </cell>
          <cell r="C1089" t="str">
            <v>Accesorios Novafort 12"</v>
          </cell>
          <cell r="D1089" t="str">
            <v>un</v>
          </cell>
          <cell r="E1089">
            <v>111880.84</v>
          </cell>
          <cell r="F1089">
            <v>96449</v>
          </cell>
        </row>
        <row r="1090">
          <cell r="B1090">
            <v>1074</v>
          </cell>
          <cell r="C1090" t="str">
            <v>Tolete Fino Liviano</v>
          </cell>
          <cell r="D1090" t="str">
            <v>un</v>
          </cell>
          <cell r="E1090">
            <v>423.4</v>
          </cell>
          <cell r="F1090">
            <v>365</v>
          </cell>
        </row>
        <row r="1091">
          <cell r="B1091">
            <v>1075</v>
          </cell>
          <cell r="C1091" t="str">
            <v>PVC Sanitaria  6"</v>
          </cell>
          <cell r="D1091" t="str">
            <v>m</v>
          </cell>
          <cell r="E1091">
            <v>5722.9759999999997</v>
          </cell>
          <cell r="F1091">
            <v>4933.6000000000004</v>
          </cell>
        </row>
        <row r="1092">
          <cell r="B1092">
            <v>1076</v>
          </cell>
          <cell r="C1092" t="str">
            <v>Codo de 90 PVC Sanitaria 6"</v>
          </cell>
          <cell r="D1092" t="str">
            <v>un</v>
          </cell>
          <cell r="E1092">
            <v>69745</v>
          </cell>
          <cell r="F1092">
            <v>60125</v>
          </cell>
        </row>
        <row r="1093">
          <cell r="B1093">
            <v>1077</v>
          </cell>
          <cell r="C1093" t="str">
            <v>Registro de P/D Red White ó Kitz de 1-1/2"</v>
          </cell>
          <cell r="D1093" t="str">
            <v>un</v>
          </cell>
          <cell r="E1093">
            <v>57668.24</v>
          </cell>
          <cell r="F1093">
            <v>49714</v>
          </cell>
        </row>
        <row r="1094">
          <cell r="B1094">
            <v>1078</v>
          </cell>
          <cell r="C1094" t="str">
            <v>Registro de P/D Red White ó Kitz de 4"</v>
          </cell>
          <cell r="D1094" t="str">
            <v>un</v>
          </cell>
          <cell r="E1094">
            <v>665840</v>
          </cell>
          <cell r="F1094">
            <v>574000</v>
          </cell>
        </row>
        <row r="1095">
          <cell r="B1095">
            <v>1079</v>
          </cell>
          <cell r="C1095" t="str">
            <v>Registro de P/D Red White ó Kitz de 2</v>
          </cell>
          <cell r="D1095" t="str">
            <v>un</v>
          </cell>
          <cell r="E1095">
            <v>91872</v>
          </cell>
          <cell r="F1095">
            <v>79200</v>
          </cell>
        </row>
        <row r="1096">
          <cell r="B1096">
            <v>1080</v>
          </cell>
          <cell r="C1096" t="str">
            <v>Registro de P/D Red White ó Kitz de 1-1/4"</v>
          </cell>
          <cell r="D1096" t="str">
            <v>un</v>
          </cell>
          <cell r="E1096">
            <v>42653.2</v>
          </cell>
          <cell r="F1096">
            <v>36770</v>
          </cell>
        </row>
        <row r="1097">
          <cell r="B1097">
            <v>1081</v>
          </cell>
          <cell r="C1097" t="str">
            <v>Registro de P/D Red White ó Kitz de 3/4</v>
          </cell>
          <cell r="D1097" t="str">
            <v>un</v>
          </cell>
          <cell r="E1097">
            <v>30739.999999999996</v>
          </cell>
          <cell r="F1097">
            <v>26500</v>
          </cell>
        </row>
        <row r="1098">
          <cell r="B1098">
            <v>1082</v>
          </cell>
          <cell r="C1098" t="str">
            <v>Registro de P/D Red White ó Kitz de 1/2</v>
          </cell>
          <cell r="D1098" t="str">
            <v>un</v>
          </cell>
          <cell r="E1098">
            <v>19090.12</v>
          </cell>
          <cell r="F1098">
            <v>16457</v>
          </cell>
        </row>
        <row r="1099">
          <cell r="B1099">
            <v>1083</v>
          </cell>
          <cell r="C1099" t="str">
            <v xml:space="preserve">Cheque R/W Roscado 1-1/2" </v>
          </cell>
          <cell r="D1099" t="str">
            <v>un</v>
          </cell>
          <cell r="E1099">
            <v>85851.599999999991</v>
          </cell>
          <cell r="F1099">
            <v>74010</v>
          </cell>
        </row>
        <row r="1100">
          <cell r="B1100">
            <v>1084</v>
          </cell>
          <cell r="C1100" t="str">
            <v xml:space="preserve">Ladriblock 14 </v>
          </cell>
          <cell r="D1100" t="str">
            <v>un</v>
          </cell>
          <cell r="E1100">
            <v>1165.8</v>
          </cell>
          <cell r="F1100">
            <v>1005</v>
          </cell>
        </row>
        <row r="1101">
          <cell r="B1101">
            <v>1085</v>
          </cell>
          <cell r="C1101" t="str">
            <v>Registro de P/D Red White ó Kitz de 2-1/2"</v>
          </cell>
          <cell r="D1101" t="str">
            <v>un</v>
          </cell>
          <cell r="E1101">
            <v>248587.99999999997</v>
          </cell>
          <cell r="F1101">
            <v>214300</v>
          </cell>
        </row>
        <row r="1102">
          <cell r="B1102">
            <v>1086</v>
          </cell>
          <cell r="C1102" t="str">
            <v>Unión Borracha 2"</v>
          </cell>
          <cell r="D1102" t="str">
            <v>un</v>
          </cell>
          <cell r="E1102">
            <v>37120</v>
          </cell>
          <cell r="F1102">
            <v>32000</v>
          </cell>
        </row>
        <row r="1103">
          <cell r="B1103">
            <v>1087</v>
          </cell>
          <cell r="C1103" t="str">
            <v>Tubería Galvanizada para Gas 1-1/2"</v>
          </cell>
          <cell r="D1103" t="str">
            <v>un</v>
          </cell>
          <cell r="E1103">
            <v>21456.519999999997</v>
          </cell>
          <cell r="F1103">
            <v>18497</v>
          </cell>
        </row>
        <row r="1104">
          <cell r="B1104">
            <v>1088</v>
          </cell>
          <cell r="C1104" t="str">
            <v>Codo de 90 Galvanizado de 1-1/2"</v>
          </cell>
          <cell r="D1104" t="str">
            <v>un</v>
          </cell>
          <cell r="E1104">
            <v>4352.32</v>
          </cell>
          <cell r="F1104">
            <v>3752</v>
          </cell>
        </row>
        <row r="1105">
          <cell r="B1105">
            <v>1089</v>
          </cell>
          <cell r="C1105" t="str">
            <v>Universal Galvanizada de 1-1/2"</v>
          </cell>
          <cell r="D1105" t="str">
            <v>un</v>
          </cell>
          <cell r="E1105">
            <v>8748.7199999999993</v>
          </cell>
          <cell r="F1105">
            <v>7542</v>
          </cell>
        </row>
        <row r="1106">
          <cell r="B1106">
            <v>1090</v>
          </cell>
          <cell r="C1106" t="str">
            <v>Válvula de pie de 2-1/2" de bronce canastilla plástica</v>
          </cell>
          <cell r="D1106" t="str">
            <v>un</v>
          </cell>
          <cell r="E1106">
            <v>78313.919999999998</v>
          </cell>
          <cell r="F1106">
            <v>67512</v>
          </cell>
        </row>
        <row r="1107">
          <cell r="B1107">
            <v>1091</v>
          </cell>
          <cell r="C1107" t="str">
            <v>Válvula de pie de 4" de bronce canastilla bronce</v>
          </cell>
          <cell r="D1107" t="str">
            <v>un</v>
          </cell>
          <cell r="E1107">
            <v>375826.07999999996</v>
          </cell>
          <cell r="F1107">
            <v>323988</v>
          </cell>
        </row>
        <row r="1108">
          <cell r="B1108">
            <v>1092</v>
          </cell>
          <cell r="C1108" t="str">
            <v>Brida de 2"</v>
          </cell>
          <cell r="D1108" t="str">
            <v>un</v>
          </cell>
          <cell r="E1108">
            <v>19209.599999999999</v>
          </cell>
          <cell r="F1108">
            <v>16560</v>
          </cell>
        </row>
        <row r="1109">
          <cell r="B1109">
            <v>1093</v>
          </cell>
          <cell r="C1109" t="str">
            <v>Junta de Expansión Borracha 1-1/2"</v>
          </cell>
          <cell r="D1109" t="str">
            <v>un</v>
          </cell>
          <cell r="E1109">
            <v>16820</v>
          </cell>
          <cell r="F1109">
            <v>14500</v>
          </cell>
        </row>
        <row r="1110">
          <cell r="B1110">
            <v>1094</v>
          </cell>
          <cell r="C1110" t="str">
            <v>Tableta de gres 0,20 * 0,20</v>
          </cell>
          <cell r="D1110" t="str">
            <v>m2</v>
          </cell>
          <cell r="E1110">
            <v>18502</v>
          </cell>
          <cell r="F1110">
            <v>15950</v>
          </cell>
        </row>
        <row r="1111">
          <cell r="B1111">
            <v>1095</v>
          </cell>
          <cell r="C1111" t="str">
            <v>Brida de 1 1/2" PVC soldada importada</v>
          </cell>
          <cell r="D1111" t="str">
            <v>un</v>
          </cell>
          <cell r="E1111">
            <v>12667.199999999999</v>
          </cell>
          <cell r="F1111">
            <v>10920</v>
          </cell>
        </row>
        <row r="1112">
          <cell r="B1112">
            <v>1096</v>
          </cell>
          <cell r="C1112" t="str">
            <v>Niple pasamuro 2" Galvanizado</v>
          </cell>
          <cell r="D1112" t="str">
            <v>m</v>
          </cell>
          <cell r="E1112">
            <v>13800.519999999999</v>
          </cell>
          <cell r="F1112">
            <v>11897</v>
          </cell>
        </row>
        <row r="1113">
          <cell r="B1113">
            <v>1097</v>
          </cell>
          <cell r="C1113" t="str">
            <v>Copa concéntrica de 4" * 2"</v>
          </cell>
          <cell r="D1113" t="str">
            <v>un</v>
          </cell>
          <cell r="E1113">
            <v>26174.239999999998</v>
          </cell>
          <cell r="F1113">
            <v>22564</v>
          </cell>
        </row>
        <row r="1114">
          <cell r="B1114">
            <v>1098</v>
          </cell>
          <cell r="C1114" t="str">
            <v>Tubería PVC presiòn de 1-1 /2"</v>
          </cell>
          <cell r="D1114" t="str">
            <v>un</v>
          </cell>
          <cell r="E1114">
            <v>1194.8</v>
          </cell>
          <cell r="F1114">
            <v>1030</v>
          </cell>
        </row>
        <row r="1115">
          <cell r="B1115">
            <v>1099</v>
          </cell>
          <cell r="C1115" t="str">
            <v>Accesorios Codo 45º PVC Presión de 1-1 /2"</v>
          </cell>
          <cell r="D1115" t="str">
            <v>un</v>
          </cell>
          <cell r="E1115">
            <v>4985.6799999999994</v>
          </cell>
          <cell r="F1115">
            <v>4298</v>
          </cell>
        </row>
        <row r="1116">
          <cell r="B1116">
            <v>1100</v>
          </cell>
          <cell r="C1116" t="str">
            <v>Cheque 2"</v>
          </cell>
          <cell r="D1116" t="str">
            <v>un</v>
          </cell>
          <cell r="E1116">
            <v>141926</v>
          </cell>
          <cell r="F1116">
            <v>122350</v>
          </cell>
        </row>
        <row r="1117">
          <cell r="B1117">
            <v>1101</v>
          </cell>
          <cell r="C1117" t="str">
            <v>Tubería PVC Sanitaria 6"</v>
          </cell>
          <cell r="D1117" t="str">
            <v>un</v>
          </cell>
          <cell r="E1117">
            <v>5481</v>
          </cell>
          <cell r="F1117">
            <v>4725</v>
          </cell>
        </row>
        <row r="1118">
          <cell r="B1118">
            <v>1102</v>
          </cell>
          <cell r="C1118" t="str">
            <v>Accesorios Codo 45º cxc PVC Sanitaria 6"</v>
          </cell>
          <cell r="D1118" t="str">
            <v>un</v>
          </cell>
          <cell r="E1118">
            <v>33711.919999999998</v>
          </cell>
          <cell r="F1118">
            <v>29062</v>
          </cell>
        </row>
        <row r="1119">
          <cell r="B1119">
            <v>1103</v>
          </cell>
          <cell r="C1119" t="str">
            <v>Abrazadera de 2"</v>
          </cell>
          <cell r="D1119" t="str">
            <v>un</v>
          </cell>
          <cell r="E1119">
            <v>8265</v>
          </cell>
          <cell r="F1119">
            <v>7125</v>
          </cell>
        </row>
        <row r="1120">
          <cell r="B1120">
            <v>1104</v>
          </cell>
          <cell r="C1120" t="str">
            <v>Adaptador macho PVC 1/2"</v>
          </cell>
          <cell r="D1120" t="str">
            <v>un</v>
          </cell>
          <cell r="E1120">
            <v>280.71999999999997</v>
          </cell>
          <cell r="F1120">
            <v>242</v>
          </cell>
        </row>
        <row r="1121">
          <cell r="B1121">
            <v>1105</v>
          </cell>
          <cell r="C1121" t="str">
            <v>Adaptador macho PVC 1"</v>
          </cell>
          <cell r="D1121" t="str">
            <v>un</v>
          </cell>
          <cell r="E1121">
            <v>1067.1999999999998</v>
          </cell>
          <cell r="F1121">
            <v>920</v>
          </cell>
        </row>
        <row r="1122">
          <cell r="B1122">
            <v>1106</v>
          </cell>
          <cell r="C1122" t="str">
            <v>Adaptador macho PVC 1 1/4"</v>
          </cell>
          <cell r="D1122" t="str">
            <v>un</v>
          </cell>
          <cell r="E1122">
            <v>2245.7599999999998</v>
          </cell>
          <cell r="F1122">
            <v>1936</v>
          </cell>
        </row>
        <row r="1123">
          <cell r="B1123">
            <v>1107</v>
          </cell>
          <cell r="C1123" t="str">
            <v>Adaptador macho PVC 2"</v>
          </cell>
          <cell r="D1123" t="str">
            <v>un</v>
          </cell>
          <cell r="E1123">
            <v>3760.72</v>
          </cell>
          <cell r="F1123">
            <v>3242</v>
          </cell>
        </row>
        <row r="1124">
          <cell r="B1124">
            <v>1108</v>
          </cell>
          <cell r="C1124" t="str">
            <v>Adaptador macho PVC 3"</v>
          </cell>
          <cell r="D1124" t="str">
            <v>un</v>
          </cell>
          <cell r="E1124">
            <v>14781.88</v>
          </cell>
          <cell r="F1124">
            <v>12743</v>
          </cell>
        </row>
        <row r="1125">
          <cell r="B1125">
            <v>1109</v>
          </cell>
          <cell r="C1125" t="str">
            <v>Adaptador macho PVC 4"</v>
          </cell>
          <cell r="D1125" t="str">
            <v>un</v>
          </cell>
          <cell r="E1125">
            <v>27188.079999999998</v>
          </cell>
          <cell r="F1125">
            <v>23438</v>
          </cell>
        </row>
        <row r="1126">
          <cell r="B1126">
            <v>1110</v>
          </cell>
          <cell r="C1126" t="str">
            <v>Adaptador macho PVC 2-1/2"</v>
          </cell>
          <cell r="D1126" t="str">
            <v>un</v>
          </cell>
          <cell r="E1126">
            <v>9179.08</v>
          </cell>
          <cell r="F1126">
            <v>7913</v>
          </cell>
        </row>
        <row r="1127">
          <cell r="B1127">
            <v>1111</v>
          </cell>
          <cell r="C1127" t="str">
            <v>Tubería de Polietileno 1/2"</v>
          </cell>
          <cell r="D1127" t="str">
            <v>m</v>
          </cell>
          <cell r="E1127">
            <v>2552</v>
          </cell>
          <cell r="F1127">
            <v>2200</v>
          </cell>
        </row>
        <row r="1128">
          <cell r="B1128">
            <v>1112</v>
          </cell>
          <cell r="C1128" t="str">
            <v>Unión tubería de Polietileno 1/2"</v>
          </cell>
          <cell r="D1128" t="str">
            <v>un</v>
          </cell>
          <cell r="E1128">
            <v>927.99999999999989</v>
          </cell>
          <cell r="F1128">
            <v>800</v>
          </cell>
        </row>
        <row r="1129">
          <cell r="B1129">
            <v>1113</v>
          </cell>
          <cell r="C1129" t="str">
            <v>Codo Tubería de Polietileno 1/2"</v>
          </cell>
          <cell r="D1129" t="str">
            <v>un</v>
          </cell>
          <cell r="E1129">
            <v>580</v>
          </cell>
          <cell r="F1129">
            <v>500</v>
          </cell>
        </row>
        <row r="1130">
          <cell r="B1130">
            <v>1114</v>
          </cell>
          <cell r="C1130" t="str">
            <v>Pintura anticorrosiva GRIS</v>
          </cell>
          <cell r="D1130" t="str">
            <v>GAL</v>
          </cell>
          <cell r="E1130">
            <v>26204.399999999998</v>
          </cell>
          <cell r="F1130">
            <v>22590</v>
          </cell>
        </row>
        <row r="1131">
          <cell r="B1131">
            <v>1115</v>
          </cell>
          <cell r="C1131" t="str">
            <v>Tapón de acero Galvanizado Hembra 1/2"</v>
          </cell>
          <cell r="D1131" t="str">
            <v>un</v>
          </cell>
          <cell r="E1131">
            <v>568.4</v>
          </cell>
          <cell r="F1131">
            <v>490</v>
          </cell>
        </row>
        <row r="1132">
          <cell r="B1132">
            <v>1116</v>
          </cell>
          <cell r="C1132" t="str">
            <v>Teflón (rollo de 5 m)</v>
          </cell>
          <cell r="D1132" t="str">
            <v>Rollo</v>
          </cell>
          <cell r="E1132">
            <v>638</v>
          </cell>
          <cell r="F1132">
            <v>550</v>
          </cell>
        </row>
        <row r="1133">
          <cell r="B1133">
            <v>1117</v>
          </cell>
          <cell r="C1133" t="str">
            <v>Sanitario Tanque Nova</v>
          </cell>
          <cell r="D1133" t="str">
            <v>un</v>
          </cell>
          <cell r="E1133">
            <v>142680</v>
          </cell>
          <cell r="F1133">
            <v>123000</v>
          </cell>
        </row>
        <row r="1134">
          <cell r="B1134">
            <v>1118</v>
          </cell>
          <cell r="C1134" t="str">
            <v>Grifería de Ducha</v>
          </cell>
          <cell r="D1134" t="str">
            <v>juego</v>
          </cell>
          <cell r="E1134">
            <v>137518</v>
          </cell>
          <cell r="F1134">
            <v>118550</v>
          </cell>
        </row>
        <row r="1135">
          <cell r="B1135">
            <v>1119</v>
          </cell>
          <cell r="C1135" t="str">
            <v>Tapón de acero Galvanizado Hembra 1"</v>
          </cell>
          <cell r="D1135" t="str">
            <v>un</v>
          </cell>
          <cell r="E1135">
            <v>1209.8799999999999</v>
          </cell>
          <cell r="F1135">
            <v>1043</v>
          </cell>
        </row>
        <row r="1136">
          <cell r="B1136">
            <v>1120</v>
          </cell>
          <cell r="C1136" t="str">
            <v>Cielo Dura Custic 5/8"</v>
          </cell>
          <cell r="D1136" t="str">
            <v>m2</v>
          </cell>
          <cell r="E1136">
            <v>12190.439999999999</v>
          </cell>
          <cell r="F1136">
            <v>10509</v>
          </cell>
        </row>
        <row r="1137">
          <cell r="B1137">
            <v>1121</v>
          </cell>
          <cell r="C1137" t="str">
            <v>Cenefa de 0,20 cm</v>
          </cell>
          <cell r="D1137" t="str">
            <v>m2</v>
          </cell>
          <cell r="E1137">
            <v>2436</v>
          </cell>
          <cell r="F1137">
            <v>2100</v>
          </cell>
        </row>
        <row r="1138">
          <cell r="B1138">
            <v>1122</v>
          </cell>
          <cell r="C1138" t="str">
            <v>Acoflex Plástico 1/2"</v>
          </cell>
          <cell r="D1138" t="str">
            <v>un</v>
          </cell>
          <cell r="E1138">
            <v>1450</v>
          </cell>
          <cell r="F1138">
            <v>1250</v>
          </cell>
        </row>
        <row r="1139">
          <cell r="B1139">
            <v>1123</v>
          </cell>
          <cell r="C1139" t="str">
            <v>Poceta de aseo en granito púlido</v>
          </cell>
          <cell r="D1139" t="str">
            <v>un</v>
          </cell>
          <cell r="E1139">
            <v>56781.999999999993</v>
          </cell>
          <cell r="F1139">
            <v>48950</v>
          </cell>
        </row>
        <row r="1140">
          <cell r="B1140">
            <v>1124</v>
          </cell>
          <cell r="C1140" t="str">
            <v>Loseta Prefabricada A-60</v>
          </cell>
          <cell r="D1140" t="str">
            <v>m2</v>
          </cell>
          <cell r="E1140">
            <v>25587.279999999999</v>
          </cell>
          <cell r="F1140">
            <v>22058</v>
          </cell>
        </row>
        <row r="1141">
          <cell r="B1141">
            <v>1125</v>
          </cell>
          <cell r="C1141" t="str">
            <v>Banca en concreto</v>
          </cell>
          <cell r="D1141" t="str">
            <v>un</v>
          </cell>
          <cell r="E1141">
            <v>54519.999999999993</v>
          </cell>
          <cell r="F1141">
            <v>47000</v>
          </cell>
        </row>
        <row r="1142">
          <cell r="B1142">
            <v>1126</v>
          </cell>
          <cell r="C1142" t="str">
            <v>Adoquín en concreto</v>
          </cell>
          <cell r="D1142" t="str">
            <v>un</v>
          </cell>
          <cell r="E1142">
            <v>528.95999999999992</v>
          </cell>
          <cell r="F1142">
            <v>456</v>
          </cell>
        </row>
        <row r="1143">
          <cell r="B1143">
            <v>1127</v>
          </cell>
          <cell r="C1143" t="str">
            <v>Ladrillo prensado 25 cm x 12 cm x 6 cm</v>
          </cell>
          <cell r="D1143" t="str">
            <v>un</v>
          </cell>
          <cell r="E1143">
            <v>609</v>
          </cell>
          <cell r="F1143">
            <v>525</v>
          </cell>
        </row>
        <row r="1144">
          <cell r="B1144">
            <v>1128</v>
          </cell>
          <cell r="C1144" t="str">
            <v>Medidor de Gas</v>
          </cell>
          <cell r="D1144" t="str">
            <v>un</v>
          </cell>
          <cell r="E1144">
            <v>114277.4</v>
          </cell>
          <cell r="F1144">
            <v>98515</v>
          </cell>
        </row>
        <row r="1145">
          <cell r="B1145">
            <v>1129</v>
          </cell>
          <cell r="C1145" t="str">
            <v xml:space="preserve">Thiner </v>
          </cell>
          <cell r="D1145" t="str">
            <v>GAL</v>
          </cell>
          <cell r="E1145">
            <v>18386</v>
          </cell>
          <cell r="F1145">
            <v>15850</v>
          </cell>
        </row>
        <row r="1146">
          <cell r="B1146">
            <v>1130</v>
          </cell>
          <cell r="C1146" t="str">
            <v>Laca</v>
          </cell>
          <cell r="D1146" t="str">
            <v>GAL</v>
          </cell>
          <cell r="E1146">
            <v>25346</v>
          </cell>
          <cell r="F1146">
            <v>21850</v>
          </cell>
        </row>
        <row r="1147">
          <cell r="B1147">
            <v>1131</v>
          </cell>
          <cell r="C1147" t="str">
            <v>Válvula PVC Roscada 1-1/2"</v>
          </cell>
          <cell r="D1147" t="str">
            <v>un</v>
          </cell>
          <cell r="E1147">
            <v>36493.599999999999</v>
          </cell>
          <cell r="F1147">
            <v>31460</v>
          </cell>
        </row>
        <row r="1148">
          <cell r="B1148">
            <v>1132</v>
          </cell>
          <cell r="C1148" t="str">
            <v>Fallebas</v>
          </cell>
          <cell r="D1148" t="str">
            <v>un</v>
          </cell>
          <cell r="E1148">
            <v>7191.9999999999991</v>
          </cell>
          <cell r="F1148">
            <v>6200</v>
          </cell>
        </row>
        <row r="1149">
          <cell r="B1149">
            <v>1133</v>
          </cell>
          <cell r="C1149" t="str">
            <v>Topes</v>
          </cell>
          <cell r="D1149" t="str">
            <v>un</v>
          </cell>
          <cell r="E1149">
            <v>2900</v>
          </cell>
          <cell r="F1149">
            <v>2500</v>
          </cell>
        </row>
        <row r="1150">
          <cell r="B1150">
            <v>1134</v>
          </cell>
          <cell r="C1150" t="str">
            <v>Sanitario Niños Corona Ref: 30199-100 o EQ</v>
          </cell>
          <cell r="D1150" t="str">
            <v>UN</v>
          </cell>
          <cell r="E1150">
            <v>237999.99999999997</v>
          </cell>
          <cell r="F1150">
            <v>205172.41379310345</v>
          </cell>
        </row>
        <row r="1151">
          <cell r="B1151">
            <v>1135</v>
          </cell>
          <cell r="C1151" t="str">
            <v xml:space="preserve">Vertedero Acero Inoxidable Socoda 0.35x0.50m </v>
          </cell>
          <cell r="D1151" t="str">
            <v>un</v>
          </cell>
          <cell r="E1151">
            <v>42000</v>
          </cell>
          <cell r="F1151">
            <v>36206.896551724138</v>
          </cell>
        </row>
        <row r="1152">
          <cell r="B1152">
            <v>1136</v>
          </cell>
          <cell r="C1152" t="str">
            <v>Orinal Niños Corona con gritería Auto R:06103-100</v>
          </cell>
          <cell r="D1152" t="str">
            <v>un</v>
          </cell>
          <cell r="E1152">
            <v>161599.99999999997</v>
          </cell>
          <cell r="F1152">
            <v>139310.3448275862</v>
          </cell>
        </row>
        <row r="1153">
          <cell r="B1153">
            <v>1137</v>
          </cell>
          <cell r="C1153" t="str">
            <v>Taparegistro Acero Inox con cerradura 15x15cm R:FA-Tipo 1</v>
          </cell>
          <cell r="D1153" t="str">
            <v>un</v>
          </cell>
          <cell r="E1153">
            <v>22000</v>
          </cell>
          <cell r="F1153">
            <v>18965.517241379312</v>
          </cell>
        </row>
        <row r="1154">
          <cell r="B1154">
            <v>1138</v>
          </cell>
          <cell r="C1154" t="str">
            <v>Llave de manguera 1/2" tipo pesado R: 97720</v>
          </cell>
          <cell r="D1154" t="str">
            <v>un</v>
          </cell>
          <cell r="E1154">
            <v>22300</v>
          </cell>
          <cell r="F1154">
            <v>19224.137931034486</v>
          </cell>
        </row>
        <row r="1155">
          <cell r="B1155">
            <v>1139</v>
          </cell>
          <cell r="C1155" t="str">
            <v>Rejillas piso con sosco 3"x2" aluminio</v>
          </cell>
          <cell r="D1155" t="str">
            <v>un</v>
          </cell>
          <cell r="E1155">
            <v>22000</v>
          </cell>
          <cell r="F1155">
            <v>18965.517241379312</v>
          </cell>
        </row>
        <row r="1156">
          <cell r="B1156">
            <v>1140</v>
          </cell>
          <cell r="C1156" t="str">
            <v>Grifería vertederos Galaxia R:50500, Grival Sobreponer</v>
          </cell>
          <cell r="D1156" t="str">
            <v>un</v>
          </cell>
          <cell r="E1156">
            <v>28400</v>
          </cell>
          <cell r="F1156">
            <v>24482.758620689656</v>
          </cell>
        </row>
        <row r="1157">
          <cell r="B1157">
            <v>1141</v>
          </cell>
          <cell r="C1157" t="str">
            <v>Barras de ayuda discapacitados (Barra seguridad grafilada)</v>
          </cell>
          <cell r="D1157" t="str">
            <v>un</v>
          </cell>
          <cell r="E1157">
            <v>64000</v>
          </cell>
          <cell r="F1157">
            <v>55172.413793103449</v>
          </cell>
        </row>
        <row r="1158">
          <cell r="B1158">
            <v>1142</v>
          </cell>
          <cell r="C1158" t="str">
            <v>Espejo calidad peldar 4 mm borde biselado</v>
          </cell>
          <cell r="D1158" t="str">
            <v>M2</v>
          </cell>
          <cell r="E1158">
            <v>30000</v>
          </cell>
          <cell r="F1158">
            <v>25862.068965517243</v>
          </cell>
        </row>
        <row r="1159">
          <cell r="B1159">
            <v>1143</v>
          </cell>
          <cell r="C1159" t="str">
            <v>Espejo vidrio Nal claro 3mm</v>
          </cell>
          <cell r="D1159" t="str">
            <v>M2</v>
          </cell>
          <cell r="E1159">
            <v>27000</v>
          </cell>
          <cell r="F1159">
            <v>23275.862068965518</v>
          </cell>
        </row>
        <row r="1160">
          <cell r="B1160">
            <v>1144</v>
          </cell>
          <cell r="C1160" t="str">
            <v>Puerta para div baño 0.60x1.80m</v>
          </cell>
          <cell r="D1160" t="str">
            <v>un</v>
          </cell>
          <cell r="E1160">
            <v>95000</v>
          </cell>
          <cell r="F1160">
            <v>81896.551724137942</v>
          </cell>
        </row>
        <row r="1161">
          <cell r="B1161">
            <v>1145</v>
          </cell>
          <cell r="C1161" t="str">
            <v>Puerta lamina galvanizada cal 20 (tienda)</v>
          </cell>
          <cell r="D1161" t="str">
            <v>un</v>
          </cell>
          <cell r="E1161">
            <v>280000</v>
          </cell>
          <cell r="F1161">
            <v>241379.31034482759</v>
          </cell>
        </row>
        <row r="1162">
          <cell r="B1162">
            <v>1146</v>
          </cell>
          <cell r="C1162" t="str">
            <v>Puerta lamina galvanizada con recubrimiento 1.0x1.70m</v>
          </cell>
          <cell r="D1162" t="str">
            <v>un</v>
          </cell>
          <cell r="E1162">
            <v>100000</v>
          </cell>
          <cell r="F1162">
            <v>86206.896551724145</v>
          </cell>
        </row>
        <row r="1163">
          <cell r="B1163">
            <v>1147</v>
          </cell>
          <cell r="C1163" t="str">
            <v>Cerradura aulas schlage tulip wood de paso con escudo de aluminio + cilindro seguridad</v>
          </cell>
          <cell r="D1163" t="str">
            <v>un</v>
          </cell>
          <cell r="E1163">
            <v>86164</v>
          </cell>
          <cell r="F1163">
            <v>74279.310344827594</v>
          </cell>
        </row>
        <row r="1164">
          <cell r="B1164">
            <v>1148</v>
          </cell>
          <cell r="C1164" t="str">
            <v>Cerradura para puerta doble schlage tulip wood de paso con escudo de aluminio + cilindro seguridad +doble falleba</v>
          </cell>
          <cell r="D1164" t="str">
            <v>un</v>
          </cell>
          <cell r="E1164">
            <v>82629</v>
          </cell>
          <cell r="F1164">
            <v>71231.896551724145</v>
          </cell>
        </row>
        <row r="1165">
          <cell r="B1165">
            <v>1149</v>
          </cell>
          <cell r="C1165" t="str">
            <v>Cerradura para puerta entamborada schlage tulip wood de paso con escudo de aluminio + cilindro seguridad</v>
          </cell>
          <cell r="D1165" t="str">
            <v>un</v>
          </cell>
          <cell r="E1165">
            <v>69784</v>
          </cell>
          <cell r="F1165">
            <v>60158.620689655174</v>
          </cell>
        </row>
        <row r="1166">
          <cell r="B1166">
            <v>1150</v>
          </cell>
          <cell r="C1166" t="str">
            <v>Cerradura para baño privado schlage tulip wood con escudo de aluminio</v>
          </cell>
          <cell r="D1166" t="str">
            <v>un</v>
          </cell>
          <cell r="E1166">
            <v>36767</v>
          </cell>
          <cell r="F1166">
            <v>31695.689655172417</v>
          </cell>
        </row>
        <row r="1167">
          <cell r="B1167">
            <v>1151</v>
          </cell>
          <cell r="C1167" t="str">
            <v>Cerradura depósitos schlage tipo candado C-999</v>
          </cell>
          <cell r="D1167" t="str">
            <v>un</v>
          </cell>
          <cell r="E1167">
            <v>36767</v>
          </cell>
          <cell r="F1167">
            <v>31695.689655172417</v>
          </cell>
        </row>
        <row r="1168">
          <cell r="B1168">
            <v>1152</v>
          </cell>
          <cell r="C1168" t="str">
            <v>Brazo hidráulico tipo Yale R:2003</v>
          </cell>
          <cell r="D1168" t="str">
            <v>un</v>
          </cell>
          <cell r="E1168">
            <v>123000</v>
          </cell>
          <cell r="F1168">
            <v>106034.4827586207</v>
          </cell>
        </row>
        <row r="1169">
          <cell r="B1169">
            <v>1153</v>
          </cell>
          <cell r="C1169" t="str">
            <v>Sanitario infantil blanco + grifería</v>
          </cell>
          <cell r="D1169" t="str">
            <v>un</v>
          </cell>
          <cell r="E1169">
            <v>237999.99999999997</v>
          </cell>
          <cell r="F1169">
            <v>205172.41379310345</v>
          </cell>
        </row>
        <row r="1170">
          <cell r="B1170">
            <v>1154</v>
          </cell>
          <cell r="C1170" t="str">
            <v>Losas orinal infantil blanco</v>
          </cell>
          <cell r="D1170" t="str">
            <v>un</v>
          </cell>
          <cell r="E1170">
            <v>65000</v>
          </cell>
          <cell r="F1170">
            <v>56034.482758620696</v>
          </cell>
        </row>
        <row r="1171">
          <cell r="B1171">
            <v>1155</v>
          </cell>
          <cell r="C1171" t="str">
            <v>gritería automática orinal</v>
          </cell>
          <cell r="D1171" t="str">
            <v>un</v>
          </cell>
          <cell r="E1171">
            <v>96600</v>
          </cell>
          <cell r="F1171">
            <v>83275.862068965522</v>
          </cell>
        </row>
        <row r="1172">
          <cell r="B1172">
            <v>1156</v>
          </cell>
          <cell r="C1172" t="str">
            <v>Rejillas T 3"·x2" aluminio</v>
          </cell>
          <cell r="D1172" t="str">
            <v>un</v>
          </cell>
          <cell r="E1172">
            <v>18500</v>
          </cell>
          <cell r="F1172">
            <v>15948.275862068967</v>
          </cell>
        </row>
        <row r="1173">
          <cell r="B1173">
            <v>1157</v>
          </cell>
          <cell r="C1173" t="str">
            <v>Cerraduras S.H bell baño dora</v>
          </cell>
          <cell r="D1173" t="str">
            <v>un</v>
          </cell>
          <cell r="E1173">
            <v>16337</v>
          </cell>
          <cell r="F1173">
            <v>14083.620689655174</v>
          </cell>
        </row>
        <row r="1174">
          <cell r="B1174">
            <v>1158</v>
          </cell>
          <cell r="C1174" t="str">
            <v>Cerradura S.H A80PD bellw apt</v>
          </cell>
          <cell r="D1174" t="str">
            <v>un</v>
          </cell>
          <cell r="E1174">
            <v>18922</v>
          </cell>
          <cell r="F1174">
            <v>16312.068965517243</v>
          </cell>
        </row>
        <row r="1175">
          <cell r="B1175">
            <v>1159</v>
          </cell>
          <cell r="C1175" t="str">
            <v>Cerradura S.H H180 tupil apt</v>
          </cell>
          <cell r="D1175" t="str">
            <v>un</v>
          </cell>
          <cell r="E1175">
            <v>69784</v>
          </cell>
          <cell r="F1175">
            <v>60158.620689655174</v>
          </cell>
        </row>
        <row r="1176">
          <cell r="B1176">
            <v>1160</v>
          </cell>
          <cell r="C1176" t="str">
            <v>Cierrapuerta dorma MA-200-2</v>
          </cell>
          <cell r="D1176" t="str">
            <v>un</v>
          </cell>
          <cell r="E1176">
            <v>86164</v>
          </cell>
          <cell r="F1176">
            <v>74279.310344827594</v>
          </cell>
        </row>
        <row r="1177">
          <cell r="B1177">
            <v>1161</v>
          </cell>
          <cell r="C1177" t="str">
            <v>Papelera acero inox</v>
          </cell>
          <cell r="D1177" t="str">
            <v>un</v>
          </cell>
          <cell r="E1177">
            <v>25000</v>
          </cell>
          <cell r="F1177">
            <v>21551.724137931036</v>
          </cell>
        </row>
        <row r="1178">
          <cell r="B1178">
            <v>1162</v>
          </cell>
          <cell r="C1178" t="str">
            <v>Canecas</v>
          </cell>
          <cell r="D1178" t="str">
            <v>un</v>
          </cell>
          <cell r="E1178">
            <v>20184</v>
          </cell>
          <cell r="F1178">
            <v>17400</v>
          </cell>
        </row>
        <row r="1179">
          <cell r="B1179">
            <v>1163</v>
          </cell>
          <cell r="C1179" t="str">
            <v>Bicicletero para 10 de piso</v>
          </cell>
          <cell r="D1179" t="str">
            <v>un</v>
          </cell>
          <cell r="E1179">
            <v>80620</v>
          </cell>
          <cell r="F1179">
            <v>69500</v>
          </cell>
        </row>
        <row r="1180">
          <cell r="B1180">
            <v>1164</v>
          </cell>
          <cell r="C1180" t="str">
            <v>Tablero para marcador seco 1m * 0,8m</v>
          </cell>
          <cell r="D1180" t="str">
            <v>un</v>
          </cell>
          <cell r="E1180">
            <v>156600</v>
          </cell>
          <cell r="F1180">
            <v>135000</v>
          </cell>
        </row>
        <row r="1181">
          <cell r="B1181">
            <v>1165</v>
          </cell>
          <cell r="C1181" t="str">
            <v>Tablero Básquetbol acrílico</v>
          </cell>
          <cell r="D1181" t="str">
            <v>un</v>
          </cell>
          <cell r="E1181">
            <v>927999.99999999988</v>
          </cell>
          <cell r="F1181">
            <v>800000</v>
          </cell>
        </row>
        <row r="1182">
          <cell r="B1182">
            <v>1167</v>
          </cell>
          <cell r="C1182" t="str">
            <v>Desarenador</v>
          </cell>
          <cell r="D1182" t="str">
            <v>un</v>
          </cell>
          <cell r="E1182">
            <v>6612000</v>
          </cell>
          <cell r="F1182">
            <v>5700000</v>
          </cell>
        </row>
        <row r="1183">
          <cell r="B1183">
            <v>1171</v>
          </cell>
          <cell r="C1183" t="str">
            <v>Cajillas para medidor de piso</v>
          </cell>
          <cell r="D1183" t="str">
            <v>un</v>
          </cell>
          <cell r="E1183">
            <v>27685</v>
          </cell>
          <cell r="F1183">
            <v>23866.37931034483</v>
          </cell>
        </row>
        <row r="1184">
          <cell r="B1184">
            <v>1172</v>
          </cell>
          <cell r="C1184" t="str">
            <v>Quemador de Gas</v>
          </cell>
          <cell r="D1184" t="str">
            <v>un</v>
          </cell>
          <cell r="E1184">
            <v>7539.9999999999991</v>
          </cell>
          <cell r="F1184">
            <v>6500</v>
          </cell>
        </row>
        <row r="1185">
          <cell r="B1185">
            <v>1173</v>
          </cell>
          <cell r="C1185" t="str">
            <v>Tanque de agua de 5000 L</v>
          </cell>
          <cell r="D1185" t="str">
            <v>un</v>
          </cell>
          <cell r="E1185">
            <v>973000</v>
          </cell>
          <cell r="F1185">
            <v>838793.10344827594</v>
          </cell>
        </row>
        <row r="1186">
          <cell r="B1186">
            <v>1174</v>
          </cell>
          <cell r="C1186" t="str">
            <v>Tanque de agua de 2000 L</v>
          </cell>
          <cell r="D1186" t="str">
            <v>un</v>
          </cell>
          <cell r="E1186">
            <v>369999.99999999994</v>
          </cell>
          <cell r="F1186">
            <v>318965.5172413793</v>
          </cell>
        </row>
        <row r="1187">
          <cell r="B1187">
            <v>1175</v>
          </cell>
          <cell r="C1187" t="str">
            <v>Tanque de agua de 1000 L</v>
          </cell>
          <cell r="D1187" t="str">
            <v>un</v>
          </cell>
          <cell r="E1187">
            <v>212000</v>
          </cell>
          <cell r="F1187">
            <v>182758.62068965519</v>
          </cell>
        </row>
        <row r="1188">
          <cell r="B1188">
            <v>1176</v>
          </cell>
          <cell r="C1188" t="str">
            <v>Tanque de agua de 500 L</v>
          </cell>
          <cell r="D1188" t="str">
            <v>un</v>
          </cell>
          <cell r="E1188">
            <v>126000</v>
          </cell>
          <cell r="F1188">
            <v>108620.68965517242</v>
          </cell>
        </row>
        <row r="1189">
          <cell r="B1189">
            <v>1177</v>
          </cell>
          <cell r="C1189" t="str">
            <v>Tanque de agua de 250 L</v>
          </cell>
          <cell r="D1189" t="str">
            <v>un</v>
          </cell>
          <cell r="E1189">
            <v>71000</v>
          </cell>
          <cell r="F1189">
            <v>61206.896551724145</v>
          </cell>
        </row>
        <row r="1190">
          <cell r="B1190">
            <v>1178</v>
          </cell>
          <cell r="C1190" t="str">
            <v>Oficial General</v>
          </cell>
          <cell r="D1190" t="str">
            <v>DIA</v>
          </cell>
          <cell r="E1190">
            <v>24000</v>
          </cell>
          <cell r="F1190">
            <v>20689.655172413793</v>
          </cell>
        </row>
        <row r="1191">
          <cell r="B1191">
            <v>1179</v>
          </cell>
          <cell r="C1191" t="str">
            <v>Oficial Capataz</v>
          </cell>
          <cell r="D1191" t="str">
            <v>DIA</v>
          </cell>
          <cell r="E1191">
            <v>22000</v>
          </cell>
          <cell r="F1191">
            <v>18965.517241379312</v>
          </cell>
        </row>
        <row r="1192">
          <cell r="B1192">
            <v>1180</v>
          </cell>
          <cell r="C1192" t="str">
            <v>Ayudante O C</v>
          </cell>
          <cell r="D1192" t="str">
            <v>DIA</v>
          </cell>
          <cell r="E1192">
            <v>18000</v>
          </cell>
          <cell r="F1192">
            <v>15517.241379310346</v>
          </cell>
        </row>
        <row r="1193">
          <cell r="B1193">
            <v>1181</v>
          </cell>
          <cell r="C1193" t="str">
            <v>Manómetro 200 psi 2"</v>
          </cell>
          <cell r="D1193" t="str">
            <v>un</v>
          </cell>
          <cell r="E1193">
            <v>16527</v>
          </cell>
          <cell r="F1193">
            <v>14247.413793103449</v>
          </cell>
        </row>
        <row r="1194">
          <cell r="B1194">
            <v>1182</v>
          </cell>
          <cell r="C1194" t="str">
            <v>Dispensador de Toallas A Inox</v>
          </cell>
          <cell r="D1194" t="str">
            <v>un</v>
          </cell>
          <cell r="E1194">
            <v>7675</v>
          </cell>
          <cell r="F1194">
            <v>6616.3793103448279</v>
          </cell>
        </row>
        <row r="1195">
          <cell r="B1195">
            <v>1183</v>
          </cell>
          <cell r="C1195" t="str">
            <v>Junta de Expansión 2"</v>
          </cell>
          <cell r="D1195" t="str">
            <v>un</v>
          </cell>
          <cell r="E1195">
            <v>0</v>
          </cell>
        </row>
        <row r="1196">
          <cell r="B1196">
            <v>1184</v>
          </cell>
          <cell r="C1196" t="str">
            <v>Plaqueta de Identificación</v>
          </cell>
          <cell r="D1196" t="str">
            <v>un</v>
          </cell>
          <cell r="E1196">
            <v>1270000</v>
          </cell>
          <cell r="F1196">
            <v>1094827.5862068967</v>
          </cell>
        </row>
        <row r="1197">
          <cell r="B1197">
            <v>1185</v>
          </cell>
          <cell r="C1197" t="str">
            <v>Registro de Corte 2" Ref .70 H-H</v>
          </cell>
          <cell r="D1197" t="str">
            <v>un</v>
          </cell>
          <cell r="E1197">
            <v>188582.36</v>
          </cell>
          <cell r="F1197">
            <v>162571</v>
          </cell>
        </row>
        <row r="1198">
          <cell r="B1198">
            <v>1186</v>
          </cell>
          <cell r="C1198" t="str">
            <v>Registro de incorporación</v>
          </cell>
          <cell r="D1198" t="str">
            <v>un</v>
          </cell>
          <cell r="E1198">
            <v>259342.36</v>
          </cell>
          <cell r="F1198">
            <v>223571</v>
          </cell>
        </row>
        <row r="1199">
          <cell r="B1199">
            <v>1187</v>
          </cell>
          <cell r="C1199" t="str">
            <v>Tubería HG Agua 2"</v>
          </cell>
          <cell r="D1199" t="str">
            <v>m</v>
          </cell>
          <cell r="E1199">
            <v>29603.199999999997</v>
          </cell>
          <cell r="F1199">
            <v>25520</v>
          </cell>
        </row>
        <row r="1200">
          <cell r="B1200">
            <v>1188</v>
          </cell>
          <cell r="C1200" t="str">
            <v>Registro P/D 2"</v>
          </cell>
          <cell r="D1200" t="str">
            <v>un</v>
          </cell>
          <cell r="E1200">
            <v>91872</v>
          </cell>
          <cell r="F1200">
            <v>79200</v>
          </cell>
        </row>
        <row r="1201">
          <cell r="B1201">
            <v>1189</v>
          </cell>
          <cell r="C1201" t="str">
            <v>Registro P/D 3/4"</v>
          </cell>
          <cell r="D1201" t="str">
            <v>un</v>
          </cell>
          <cell r="E1201">
            <v>30739.999999999996</v>
          </cell>
          <cell r="F1201">
            <v>26500</v>
          </cell>
        </row>
        <row r="1202">
          <cell r="B1202">
            <v>1190</v>
          </cell>
          <cell r="C1202" t="str">
            <v>Tubería HG Agua 3/4"</v>
          </cell>
          <cell r="D1202" t="str">
            <v>m</v>
          </cell>
          <cell r="E1202">
            <v>8880.9599999999991</v>
          </cell>
          <cell r="F1202">
            <v>7656</v>
          </cell>
        </row>
        <row r="1203">
          <cell r="B1203">
            <v>1191</v>
          </cell>
          <cell r="C1203" t="str">
            <v>Válvula de pie de 2"</v>
          </cell>
          <cell r="D1203" t="str">
            <v>un</v>
          </cell>
          <cell r="E1203">
            <v>51040</v>
          </cell>
          <cell r="F1203">
            <v>44000</v>
          </cell>
        </row>
        <row r="1204">
          <cell r="B1204">
            <v>1192</v>
          </cell>
          <cell r="C1204" t="str">
            <v>Registro P/D  2 1/2"</v>
          </cell>
          <cell r="D1204" t="str">
            <v>un</v>
          </cell>
          <cell r="E1204">
            <v>248587.99999999997</v>
          </cell>
          <cell r="F1204">
            <v>214300</v>
          </cell>
        </row>
        <row r="1205">
          <cell r="B1205">
            <v>1193</v>
          </cell>
          <cell r="C1205" t="str">
            <v>Válvula de seguridad 1 1/2"</v>
          </cell>
          <cell r="D1205" t="str">
            <v>un</v>
          </cell>
          <cell r="E1205">
            <v>57668.24</v>
          </cell>
          <cell r="F1205">
            <v>49714</v>
          </cell>
        </row>
        <row r="1206">
          <cell r="B1206">
            <v>1194</v>
          </cell>
          <cell r="C1206" t="str">
            <v>Registro P/D 1/2"</v>
          </cell>
          <cell r="D1206" t="str">
            <v>un</v>
          </cell>
          <cell r="E1206">
            <v>19090.12</v>
          </cell>
          <cell r="F1206">
            <v>16457</v>
          </cell>
        </row>
        <row r="1207">
          <cell r="B1207">
            <v>1195</v>
          </cell>
          <cell r="C1207" t="str">
            <v>Lavaplatos en acero inoxidable</v>
          </cell>
          <cell r="D1207" t="str">
            <v>un</v>
          </cell>
          <cell r="E1207">
            <v>65200.000000000007</v>
          </cell>
          <cell r="F1207">
            <v>56206.896551724145</v>
          </cell>
        </row>
        <row r="1208">
          <cell r="B1208">
            <v>1196</v>
          </cell>
          <cell r="C1208" t="str">
            <v>Dispensador de Jabón</v>
          </cell>
          <cell r="D1208" t="str">
            <v>un</v>
          </cell>
          <cell r="E1208">
            <v>17980</v>
          </cell>
          <cell r="F1208">
            <v>15500</v>
          </cell>
        </row>
        <row r="1209">
          <cell r="B1209">
            <v>1197</v>
          </cell>
          <cell r="C1209" t="str">
            <v>Puerta reja acceso vehicular</v>
          </cell>
          <cell r="D1209" t="str">
            <v>un</v>
          </cell>
          <cell r="E1209">
            <v>506938.67599999992</v>
          </cell>
          <cell r="F1209">
            <v>437016.1</v>
          </cell>
        </row>
        <row r="1210">
          <cell r="B1210">
            <v>1198</v>
          </cell>
          <cell r="C1210" t="str">
            <v>Puerta reja acceso peatonal</v>
          </cell>
          <cell r="D1210" t="str">
            <v>un</v>
          </cell>
          <cell r="E1210">
            <v>288684.26999999996</v>
          </cell>
          <cell r="F1210">
            <v>248865.74999999997</v>
          </cell>
        </row>
        <row r="1211">
          <cell r="B1211">
            <v>1199</v>
          </cell>
          <cell r="C1211" t="str">
            <v>Puerta en lámina a=2,8m y h=2,0m</v>
          </cell>
          <cell r="D1211" t="str">
            <v>un</v>
          </cell>
          <cell r="E1211">
            <v>342824.66</v>
          </cell>
          <cell r="F1211">
            <v>295538.5</v>
          </cell>
        </row>
        <row r="1212">
          <cell r="B1212">
            <v>1200</v>
          </cell>
          <cell r="C1212" t="str">
            <v>Tienda</v>
          </cell>
          <cell r="D1212" t="str">
            <v>un</v>
          </cell>
          <cell r="E1212">
            <v>1450000</v>
          </cell>
          <cell r="F1212">
            <v>1250000</v>
          </cell>
        </row>
        <row r="1213">
          <cell r="B1213">
            <v>1201</v>
          </cell>
          <cell r="C1213" t="str">
            <v>Bolardo Metálico</v>
          </cell>
          <cell r="D1213" t="str">
            <v>un</v>
          </cell>
          <cell r="E1213">
            <v>100479.55</v>
          </cell>
          <cell r="F1213">
            <v>86620.301724137942</v>
          </cell>
        </row>
        <row r="1214">
          <cell r="B1214">
            <v>1202</v>
          </cell>
          <cell r="C1214" t="str">
            <v>Nomenclatura de Bronce</v>
          </cell>
          <cell r="D1214" t="str">
            <v>un</v>
          </cell>
          <cell r="E1214">
            <v>1383956.2</v>
          </cell>
          <cell r="F1214">
            <v>1193065.6896551724</v>
          </cell>
        </row>
        <row r="1215">
          <cell r="B1215">
            <v>1203</v>
          </cell>
          <cell r="C1215" t="str">
            <v>Equipo de Bombeo de Aguas Lluvias Alemania</v>
          </cell>
          <cell r="D1215" t="str">
            <v>un</v>
          </cell>
          <cell r="E1215">
            <v>10173084</v>
          </cell>
          <cell r="F1215">
            <v>8769900</v>
          </cell>
        </row>
        <row r="1216">
          <cell r="B1216">
            <v>1204</v>
          </cell>
          <cell r="C1216" t="str">
            <v>Equipo de Bombeo de Aguas Potable Alemania</v>
          </cell>
          <cell r="D1216" t="str">
            <v>un</v>
          </cell>
          <cell r="E1216">
            <v>7130229.9999999981</v>
          </cell>
          <cell r="F1216">
            <v>6146749.9999999991</v>
          </cell>
        </row>
        <row r="1217">
          <cell r="B1217">
            <v>1205</v>
          </cell>
          <cell r="C1217" t="str">
            <v>Manual de Operación y Mantenimiento</v>
          </cell>
          <cell r="D1217" t="str">
            <v>un</v>
          </cell>
          <cell r="E1217">
            <v>310068</v>
          </cell>
          <cell r="F1217">
            <v>267300</v>
          </cell>
        </row>
        <row r="1218">
          <cell r="B1218">
            <v>1206</v>
          </cell>
          <cell r="C1218" t="str">
            <v>Planos según especificaciones</v>
          </cell>
          <cell r="D1218" t="str">
            <v>un</v>
          </cell>
          <cell r="E1218">
            <v>1837439.9999999998</v>
          </cell>
          <cell r="F1218">
            <v>1584000</v>
          </cell>
        </row>
        <row r="1219">
          <cell r="B1219">
            <v>1207</v>
          </cell>
          <cell r="C1219" t="str">
            <v>Guarda-escoba en madera</v>
          </cell>
          <cell r="D1219" t="str">
            <v>ML</v>
          </cell>
          <cell r="E1219">
            <v>7350</v>
          </cell>
          <cell r="F1219">
            <v>6336.2068965517246</v>
          </cell>
        </row>
        <row r="1220">
          <cell r="B1220">
            <v>1208</v>
          </cell>
          <cell r="C1220" t="str">
            <v>Estructura metálica de cubierta (Villa Alemania)"Subcontrato"</v>
          </cell>
          <cell r="D1220" t="str">
            <v>GLO</v>
          </cell>
          <cell r="E1220">
            <v>276122409.59999996</v>
          </cell>
          <cell r="F1220">
            <v>238036560</v>
          </cell>
        </row>
        <row r="1221">
          <cell r="B1221">
            <v>1209</v>
          </cell>
          <cell r="C1221" t="str">
            <v>Válvula P/D  3"</v>
          </cell>
          <cell r="D1221" t="str">
            <v>un</v>
          </cell>
          <cell r="E1221">
            <v>69948</v>
          </cell>
          <cell r="F1221">
            <v>60300</v>
          </cell>
        </row>
        <row r="1222">
          <cell r="B1222">
            <v>1210</v>
          </cell>
          <cell r="C1222" t="str">
            <v>Válvula P/D  4"</v>
          </cell>
          <cell r="D1222" t="str">
            <v>un</v>
          </cell>
          <cell r="E1222">
            <v>120407.99999999999</v>
          </cell>
          <cell r="F1222">
            <v>103800</v>
          </cell>
        </row>
        <row r="1223">
          <cell r="B1223">
            <v>1211</v>
          </cell>
          <cell r="C1223" t="str">
            <v>Válvula de Bola 1/2"</v>
          </cell>
          <cell r="D1223" t="str">
            <v>un</v>
          </cell>
          <cell r="E1223">
            <v>5684</v>
          </cell>
          <cell r="F1223">
            <v>4900</v>
          </cell>
        </row>
        <row r="1224">
          <cell r="B1224">
            <v>1212</v>
          </cell>
          <cell r="C1224" t="str">
            <v>Gabinete Porta extintor</v>
          </cell>
          <cell r="D1224" t="str">
            <v>un</v>
          </cell>
          <cell r="E1224">
            <v>52200</v>
          </cell>
          <cell r="F1224">
            <v>45000</v>
          </cell>
        </row>
        <row r="1225">
          <cell r="B1225">
            <v>1213</v>
          </cell>
          <cell r="C1225" t="str">
            <v>Extintor ABC 10 Libras</v>
          </cell>
          <cell r="D1225" t="str">
            <v>un</v>
          </cell>
          <cell r="E1225">
            <v>63799.999999999993</v>
          </cell>
          <cell r="F1225">
            <v>55000</v>
          </cell>
        </row>
        <row r="1226">
          <cell r="B1226">
            <v>1214</v>
          </cell>
          <cell r="C1226" t="str">
            <v>tubería de gres de 4" x 1 mts. (C-Comercial)</v>
          </cell>
          <cell r="D1226" t="str">
            <v>ml</v>
          </cell>
          <cell r="E1226">
            <v>4257.2</v>
          </cell>
          <cell r="F1226">
            <v>3670</v>
          </cell>
        </row>
        <row r="1227">
          <cell r="B1227">
            <v>1215</v>
          </cell>
          <cell r="C1227" t="str">
            <v>tubería de gres de 6" x 1 mts. (C-Comercial)</v>
          </cell>
          <cell r="D1227" t="str">
            <v>ml</v>
          </cell>
          <cell r="E1227">
            <v>7330.0399999999991</v>
          </cell>
          <cell r="F1227">
            <v>6319</v>
          </cell>
        </row>
        <row r="1228">
          <cell r="B1228">
            <v>1216</v>
          </cell>
          <cell r="C1228" t="str">
            <v>tubería de gres de 8" x 1 mts. (C-Comercial).</v>
          </cell>
          <cell r="D1228" t="str">
            <v>ml</v>
          </cell>
          <cell r="E1228">
            <v>12865.56</v>
          </cell>
          <cell r="F1228">
            <v>11091</v>
          </cell>
        </row>
        <row r="1229">
          <cell r="B1229">
            <v>1217</v>
          </cell>
          <cell r="C1229" t="str">
            <v>Unión de caucho tubería gres 4". (C-Comercial)</v>
          </cell>
          <cell r="D1229" t="str">
            <v>un</v>
          </cell>
          <cell r="E1229">
            <v>1498.7199999999998</v>
          </cell>
          <cell r="F1229">
            <v>1292</v>
          </cell>
        </row>
        <row r="1230">
          <cell r="B1230">
            <v>1218</v>
          </cell>
          <cell r="C1230" t="str">
            <v>tubería de gres de 10" x 1 mts. (C-Comercial)</v>
          </cell>
          <cell r="D1230" t="str">
            <v>ml</v>
          </cell>
          <cell r="E1230">
            <v>16405.879999999997</v>
          </cell>
          <cell r="F1230">
            <v>14143</v>
          </cell>
        </row>
        <row r="1231">
          <cell r="B1231">
            <v>1219</v>
          </cell>
          <cell r="C1231" t="str">
            <v>tubería de gres de 12" x 1 mts. (C-Comercial)</v>
          </cell>
          <cell r="D1231" t="str">
            <v>ml</v>
          </cell>
          <cell r="E1231">
            <v>20215.32</v>
          </cell>
          <cell r="F1231">
            <v>17427</v>
          </cell>
        </row>
        <row r="1232">
          <cell r="B1232">
            <v>1220</v>
          </cell>
          <cell r="C1232" t="str">
            <v>Codo de gres 4". (C-Comercial)</v>
          </cell>
          <cell r="D1232" t="str">
            <v>un</v>
          </cell>
          <cell r="E1232">
            <v>5108.6399999999994</v>
          </cell>
          <cell r="F1232">
            <v>4404</v>
          </cell>
        </row>
        <row r="1233">
          <cell r="B1233">
            <v>1221</v>
          </cell>
          <cell r="C1233" t="str">
            <v>tubería PVC presión 2" RDE 21</v>
          </cell>
          <cell r="D1233" t="str">
            <v>ml</v>
          </cell>
          <cell r="E1233">
            <v>10697.519999999999</v>
          </cell>
          <cell r="F1233">
            <v>9222</v>
          </cell>
        </row>
        <row r="1234">
          <cell r="B1234">
            <v>1222</v>
          </cell>
          <cell r="C1234" t="str">
            <v>Hierro 60000 para caisson</v>
          </cell>
          <cell r="D1234" t="str">
            <v>kg</v>
          </cell>
          <cell r="E1234">
            <v>1739.9999999999998</v>
          </cell>
          <cell r="F1234">
            <v>1500</v>
          </cell>
        </row>
        <row r="1235">
          <cell r="B1235">
            <v>1223</v>
          </cell>
          <cell r="C1235" t="str">
            <v>Niple pasamuro 4" Galvanizado AGUA</v>
          </cell>
          <cell r="D1235" t="str">
            <v>un</v>
          </cell>
          <cell r="E1235">
            <v>55679.999999999993</v>
          </cell>
          <cell r="F1235">
            <v>48000</v>
          </cell>
        </row>
        <row r="1236">
          <cell r="B1236">
            <v>1224</v>
          </cell>
          <cell r="C1236" t="str">
            <v>Niple pasamuro 2" Galvanizado AGUA</v>
          </cell>
          <cell r="D1236" t="str">
            <v>un</v>
          </cell>
          <cell r="E1236">
            <v>26679.999999999996</v>
          </cell>
          <cell r="F1236">
            <v>23000</v>
          </cell>
        </row>
        <row r="1237">
          <cell r="B1237">
            <v>1225</v>
          </cell>
          <cell r="C1237" t="str">
            <v>Accesorios (Unión) PVC presión 2"</v>
          </cell>
          <cell r="D1237" t="str">
            <v>un</v>
          </cell>
          <cell r="E1237">
            <v>2958</v>
          </cell>
          <cell r="F1237">
            <v>2550</v>
          </cell>
        </row>
        <row r="1238">
          <cell r="B1238">
            <v>1226</v>
          </cell>
          <cell r="C1238" t="str">
            <v>tubería acero galvanizado 2"</v>
          </cell>
          <cell r="D1238" t="str">
            <v>ml</v>
          </cell>
          <cell r="E1238">
            <v>18818</v>
          </cell>
          <cell r="F1238">
            <v>16222.413793103449</v>
          </cell>
        </row>
        <row r="1239">
          <cell r="B1239">
            <v>1227</v>
          </cell>
          <cell r="C1239" t="str">
            <v>Ventaneria en aluminio EL UVAL Subcontrato</v>
          </cell>
          <cell r="D1239" t="str">
            <v>GLO</v>
          </cell>
          <cell r="E1239">
            <v>231955214.72</v>
          </cell>
          <cell r="F1239">
            <v>199961392</v>
          </cell>
        </row>
        <row r="1240">
          <cell r="B1240">
            <v>1228</v>
          </cell>
          <cell r="C1240" t="str">
            <v>Estructura metálica EL UVAL Subcontrato</v>
          </cell>
          <cell r="D1240" t="str">
            <v>GLO</v>
          </cell>
          <cell r="E1240">
            <v>98786226.399999991</v>
          </cell>
          <cell r="F1240">
            <v>85160540</v>
          </cell>
        </row>
        <row r="1241">
          <cell r="B1241">
            <v>1229</v>
          </cell>
          <cell r="C1241" t="str">
            <v>Flotador de tanque 1"</v>
          </cell>
          <cell r="D1241" t="str">
            <v>un</v>
          </cell>
          <cell r="E1241">
            <v>55850</v>
          </cell>
          <cell r="F1241">
            <v>48146.551724137935</v>
          </cell>
        </row>
        <row r="1242">
          <cell r="B1242">
            <v>1230</v>
          </cell>
          <cell r="C1242" t="str">
            <v>Carpintería Metálica San Jerónimo Subcontrato</v>
          </cell>
          <cell r="D1242" t="str">
            <v>GLO</v>
          </cell>
          <cell r="E1242">
            <v>419090617.21439993</v>
          </cell>
          <cell r="F1242">
            <v>361285014.83999997</v>
          </cell>
        </row>
        <row r="1243">
          <cell r="B1243">
            <v>1231</v>
          </cell>
          <cell r="C1243" t="str">
            <v>Estructura Metálica San Jerónimo Subcontrato</v>
          </cell>
          <cell r="D1243" t="str">
            <v>GLO</v>
          </cell>
          <cell r="E1243">
            <v>303415230.63999999</v>
          </cell>
          <cell r="F1243">
            <v>261564854</v>
          </cell>
        </row>
        <row r="1244">
          <cell r="B1244">
            <v>1232</v>
          </cell>
          <cell r="C1244" t="str">
            <v>Cerámica piso 20x20</v>
          </cell>
          <cell r="D1244" t="str">
            <v>m2</v>
          </cell>
          <cell r="E1244">
            <v>11500</v>
          </cell>
          <cell r="F1244">
            <v>9913.7931034482772</v>
          </cell>
        </row>
        <row r="1245">
          <cell r="B1245">
            <v>1233</v>
          </cell>
          <cell r="C1245" t="str">
            <v>Lavamanos Royal Ref. 749</v>
          </cell>
          <cell r="D1245" t="str">
            <v>un</v>
          </cell>
          <cell r="E1245">
            <v>36000</v>
          </cell>
          <cell r="F1245">
            <v>31034.482758620692</v>
          </cell>
        </row>
        <row r="1246">
          <cell r="B1246">
            <v>1234</v>
          </cell>
          <cell r="C1246" t="str">
            <v>Divisiones en Dry Wall para oficinas</v>
          </cell>
          <cell r="D1246" t="str">
            <v>m2</v>
          </cell>
          <cell r="E1246">
            <v>38500</v>
          </cell>
          <cell r="F1246">
            <v>33189.655172413797</v>
          </cell>
        </row>
        <row r="1247">
          <cell r="B1247">
            <v>1235</v>
          </cell>
          <cell r="C1247" t="str">
            <v>Divisiones Puertas Baños</v>
          </cell>
          <cell r="D1247" t="str">
            <v>un</v>
          </cell>
          <cell r="E1247">
            <v>115000</v>
          </cell>
          <cell r="F1247">
            <v>99137.931034482768</v>
          </cell>
        </row>
        <row r="1248">
          <cell r="B1248">
            <v>1236</v>
          </cell>
          <cell r="C1248" t="str">
            <v>Teja trapexoidal translucida 2mm</v>
          </cell>
          <cell r="D1248" t="str">
            <v>un</v>
          </cell>
          <cell r="E1248">
            <v>11572</v>
          </cell>
          <cell r="F1248">
            <v>9975.8620689655181</v>
          </cell>
        </row>
        <row r="1249">
          <cell r="B1249">
            <v>1237</v>
          </cell>
          <cell r="C1249" t="str">
            <v>Teja ondulada policarbonato 2mm</v>
          </cell>
          <cell r="D1249" t="str">
            <v>m2</v>
          </cell>
          <cell r="E1249">
            <v>27410</v>
          </cell>
          <cell r="F1249">
            <v>23629.310344827587</v>
          </cell>
        </row>
        <row r="1250">
          <cell r="B1250">
            <v>1238</v>
          </cell>
          <cell r="C1250" t="str">
            <v>Asfalto Liquido</v>
          </cell>
          <cell r="D1250" t="str">
            <v>m2</v>
          </cell>
          <cell r="E1250">
            <v>1920.9599999999998</v>
          </cell>
          <cell r="F1250">
            <v>1656</v>
          </cell>
        </row>
        <row r="1251">
          <cell r="B1251">
            <v>1239</v>
          </cell>
          <cell r="C1251" t="str">
            <v>Lamina galvanizada Cal 22 1x2m</v>
          </cell>
          <cell r="D1251" t="str">
            <v>un</v>
          </cell>
          <cell r="E1251">
            <v>10492</v>
          </cell>
          <cell r="F1251">
            <v>9044.8275862068967</v>
          </cell>
        </row>
        <row r="1252">
          <cell r="B1252">
            <v>1240</v>
          </cell>
          <cell r="C1252" t="str">
            <v>Unión EMT 2"</v>
          </cell>
          <cell r="D1252" t="str">
            <v>un</v>
          </cell>
          <cell r="E1252">
            <v>5814</v>
          </cell>
          <cell r="F1252">
            <v>5012.0689655172418</v>
          </cell>
        </row>
        <row r="1253">
          <cell r="B1253">
            <v>1241</v>
          </cell>
          <cell r="C1253" t="str">
            <v>Adaptador EMT 2"</v>
          </cell>
          <cell r="D1253" t="str">
            <v>un</v>
          </cell>
          <cell r="E1253">
            <v>5519</v>
          </cell>
          <cell r="F1253">
            <v>4757.7586206896558</v>
          </cell>
        </row>
        <row r="1254">
          <cell r="B1254">
            <v>1242</v>
          </cell>
          <cell r="C1254" t="str">
            <v>Unión EMT 3"</v>
          </cell>
          <cell r="D1254" t="str">
            <v>un</v>
          </cell>
          <cell r="E1254">
            <v>15193.999999999998</v>
          </cell>
          <cell r="F1254">
            <v>13098.275862068966</v>
          </cell>
        </row>
        <row r="1255">
          <cell r="B1255">
            <v>1243</v>
          </cell>
          <cell r="C1255" t="str">
            <v>Adaptador EMT 3"</v>
          </cell>
          <cell r="D1255" t="str">
            <v>un</v>
          </cell>
          <cell r="E1255">
            <v>14869</v>
          </cell>
          <cell r="F1255">
            <v>12818.103448275862</v>
          </cell>
        </row>
        <row r="1256">
          <cell r="B1256">
            <v>1244</v>
          </cell>
          <cell r="C1256" t="str">
            <v>Eucalipto Pomarroso</v>
          </cell>
          <cell r="D1256" t="str">
            <v>un</v>
          </cell>
          <cell r="E1256">
            <v>20880</v>
          </cell>
          <cell r="F1256">
            <v>18000</v>
          </cell>
        </row>
        <row r="1257">
          <cell r="B1257">
            <v>1245</v>
          </cell>
          <cell r="C1257" t="str">
            <v>Caucho sabanero</v>
          </cell>
          <cell r="D1257" t="str">
            <v>un</v>
          </cell>
          <cell r="E1257">
            <v>20880</v>
          </cell>
          <cell r="F1257">
            <v>18000</v>
          </cell>
        </row>
        <row r="1258">
          <cell r="B1258">
            <v>1246</v>
          </cell>
          <cell r="C1258" t="str">
            <v>Jazmin de Cabo</v>
          </cell>
          <cell r="D1258" t="str">
            <v>un</v>
          </cell>
          <cell r="E1258">
            <v>20880</v>
          </cell>
          <cell r="F1258">
            <v>18000</v>
          </cell>
        </row>
        <row r="1259">
          <cell r="B1259">
            <v>1247</v>
          </cell>
          <cell r="C1259" t="str">
            <v xml:space="preserve">Válvula PD roscada 3" </v>
          </cell>
          <cell r="D1259" t="str">
            <v>un</v>
          </cell>
          <cell r="E1259">
            <v>250559.99999999997</v>
          </cell>
          <cell r="F1259">
            <v>216000</v>
          </cell>
        </row>
        <row r="1260">
          <cell r="B1260">
            <v>1248</v>
          </cell>
          <cell r="C1260" t="str">
            <v>Válvula PD roscada de 4"</v>
          </cell>
          <cell r="D1260" t="str">
            <v>un</v>
          </cell>
          <cell r="E1260">
            <v>341040</v>
          </cell>
          <cell r="F1260">
            <v>294000</v>
          </cell>
        </row>
        <row r="1261">
          <cell r="B1261">
            <v>1249</v>
          </cell>
          <cell r="C1261" t="str">
            <v>Válvula  de bola de 1/2"</v>
          </cell>
          <cell r="D1261" t="str">
            <v>un</v>
          </cell>
          <cell r="E1261">
            <v>10141.879999999999</v>
          </cell>
          <cell r="F1261">
            <v>8743</v>
          </cell>
        </row>
        <row r="1262">
          <cell r="B1262">
            <v>1250</v>
          </cell>
          <cell r="C1262" t="str">
            <v>Válvula de pie 3"</v>
          </cell>
          <cell r="D1262" t="str">
            <v>un</v>
          </cell>
          <cell r="E1262">
            <v>194086.56</v>
          </cell>
          <cell r="F1262">
            <v>167316</v>
          </cell>
        </row>
        <row r="1263">
          <cell r="B1263">
            <v>1251</v>
          </cell>
          <cell r="C1263" t="str">
            <v>Soporte de 2"</v>
          </cell>
          <cell r="D1263" t="str">
            <v>un</v>
          </cell>
          <cell r="E1263">
            <v>4640</v>
          </cell>
          <cell r="F1263">
            <v>4000</v>
          </cell>
        </row>
        <row r="1264">
          <cell r="B1264">
            <v>1252</v>
          </cell>
          <cell r="C1264" t="str">
            <v xml:space="preserve">Medidor de Agua </v>
          </cell>
          <cell r="D1264" t="str">
            <v>un</v>
          </cell>
          <cell r="E1264">
            <v>406000</v>
          </cell>
          <cell r="F1264">
            <v>350000</v>
          </cell>
        </row>
        <row r="1265">
          <cell r="B1265">
            <v>1253</v>
          </cell>
          <cell r="C1265" t="str">
            <v>Ladrillo estructural santafé</v>
          </cell>
          <cell r="D1265" t="str">
            <v>un</v>
          </cell>
          <cell r="E1265">
            <v>974.4</v>
          </cell>
          <cell r="F1265">
            <v>840</v>
          </cell>
        </row>
        <row r="1266">
          <cell r="B1266">
            <v>1254</v>
          </cell>
          <cell r="C1266" t="str">
            <v>Cable multipar para uso exterior</v>
          </cell>
          <cell r="D1266" t="str">
            <v>m</v>
          </cell>
          <cell r="E1266">
            <v>3132</v>
          </cell>
          <cell r="F1266">
            <v>2700</v>
          </cell>
        </row>
        <row r="1267">
          <cell r="B1267">
            <v>1255</v>
          </cell>
          <cell r="C1267" t="str">
            <v>Canaleta Canal circular CCG- 2.5m</v>
          </cell>
          <cell r="D1267" t="str">
            <v>un</v>
          </cell>
          <cell r="E1267">
            <v>21912</v>
          </cell>
          <cell r="F1267">
            <v>18889.655172413793</v>
          </cell>
        </row>
        <row r="1268">
          <cell r="B1268">
            <v>1256</v>
          </cell>
          <cell r="C1268" t="str">
            <v>Ventaneria en aluminio y vidrio  VILLA ALEMANIA  Subcontrato</v>
          </cell>
          <cell r="D1268" t="str">
            <v>m2</v>
          </cell>
          <cell r="E1268">
            <v>127599.99999999999</v>
          </cell>
          <cell r="F1268">
            <v>110000</v>
          </cell>
        </row>
        <row r="1269">
          <cell r="B1269">
            <v>1257</v>
          </cell>
          <cell r="C1269" t="str">
            <v>Puerta ventana Villa alemania</v>
          </cell>
          <cell r="D1269" t="str">
            <v>m2</v>
          </cell>
          <cell r="E1269">
            <v>208568</v>
          </cell>
          <cell r="F1269">
            <v>179800</v>
          </cell>
          <cell r="H1269">
            <v>155000</v>
          </cell>
        </row>
        <row r="1270">
          <cell r="B1270">
            <v>1258</v>
          </cell>
          <cell r="C1270" t="str">
            <v>alfajias en aluminio ancho 22 cms</v>
          </cell>
          <cell r="D1270" t="str">
            <v>m</v>
          </cell>
          <cell r="E1270">
            <v>45884.959999999999</v>
          </cell>
          <cell r="F1270">
            <v>39556</v>
          </cell>
          <cell r="H1270">
            <v>34100</v>
          </cell>
        </row>
        <row r="1271">
          <cell r="B1271">
            <v>1259</v>
          </cell>
          <cell r="C1271" t="str">
            <v>Ventanas aluminio serie 3831 AL</v>
          </cell>
          <cell r="D1271" t="str">
            <v>M2</v>
          </cell>
          <cell r="E1271">
            <v>166854.39999999999</v>
          </cell>
          <cell r="F1271">
            <v>143840</v>
          </cell>
          <cell r="H1271">
            <v>124000</v>
          </cell>
        </row>
        <row r="1272">
          <cell r="B1272">
            <v>1260</v>
          </cell>
          <cell r="C1272" t="str">
            <v>Ventanas aluminio serie 5025 AL</v>
          </cell>
          <cell r="D1272" t="str">
            <v>M2</v>
          </cell>
          <cell r="E1272">
            <v>118412.79999999999</v>
          </cell>
          <cell r="F1272">
            <v>102080</v>
          </cell>
          <cell r="H1272">
            <v>88000</v>
          </cell>
        </row>
        <row r="1273">
          <cell r="B1273">
            <v>1261</v>
          </cell>
          <cell r="C1273" t="str">
            <v>Ventanas aluminio serie 8025 AL</v>
          </cell>
          <cell r="D1273" t="str">
            <v>M2</v>
          </cell>
          <cell r="E1273">
            <v>126486.39999999998</v>
          </cell>
          <cell r="F1273">
            <v>109039.99999999999</v>
          </cell>
          <cell r="H1273">
            <v>94000</v>
          </cell>
        </row>
        <row r="1274">
          <cell r="B1274">
            <v>1262</v>
          </cell>
          <cell r="C1274" t="str">
            <v>Marcos puertas en lámina</v>
          </cell>
          <cell r="D1274" t="str">
            <v>ML</v>
          </cell>
          <cell r="E1274">
            <v>39022.399999999994</v>
          </cell>
          <cell r="F1274">
            <v>33640</v>
          </cell>
          <cell r="H1274">
            <v>29000</v>
          </cell>
        </row>
        <row r="1275">
          <cell r="B1275">
            <v>1263</v>
          </cell>
          <cell r="C1275" t="str">
            <v>Hojas entamboradas sencillas</v>
          </cell>
          <cell r="D1275" t="str">
            <v>M2</v>
          </cell>
          <cell r="E1275">
            <v>235479.99999999997</v>
          </cell>
          <cell r="F1275">
            <v>203000</v>
          </cell>
          <cell r="H1275">
            <v>175000</v>
          </cell>
        </row>
        <row r="1276">
          <cell r="B1276">
            <v>1264</v>
          </cell>
          <cell r="C1276" t="str">
            <v>Hoja entamborada doble insonorizada</v>
          </cell>
          <cell r="D1276" t="str">
            <v>M2</v>
          </cell>
          <cell r="E1276">
            <v>282575.99999999994</v>
          </cell>
          <cell r="F1276">
            <v>243599.99999999997</v>
          </cell>
          <cell r="H1276">
            <v>210000</v>
          </cell>
        </row>
        <row r="1277">
          <cell r="B1277">
            <v>1265</v>
          </cell>
          <cell r="C1277" t="str">
            <v>Hojas en lámina y vidrio de 4 mm</v>
          </cell>
          <cell r="D1277" t="str">
            <v>M2</v>
          </cell>
          <cell r="E1277">
            <v>223369.59999999998</v>
          </cell>
          <cell r="F1277">
            <v>192560</v>
          </cell>
          <cell r="H1277">
            <v>166000</v>
          </cell>
        </row>
        <row r="1278">
          <cell r="B1278">
            <v>1266</v>
          </cell>
          <cell r="C1278" t="str">
            <v>Hojas entamboradas con rejilla de ventilación</v>
          </cell>
          <cell r="D1278" t="str">
            <v>M2</v>
          </cell>
          <cell r="E1278">
            <v>266428.79999999993</v>
          </cell>
          <cell r="F1278">
            <v>229679.99999999997</v>
          </cell>
          <cell r="H1278">
            <v>198000</v>
          </cell>
        </row>
        <row r="1279">
          <cell r="B1279">
            <v>1267</v>
          </cell>
          <cell r="C1279" t="str">
            <v>Hoja en lámina con celosía en lámina</v>
          </cell>
          <cell r="D1279" t="str">
            <v>M2</v>
          </cell>
          <cell r="E1279">
            <v>266428.79999999993</v>
          </cell>
          <cell r="F1279">
            <v>229679.99999999997</v>
          </cell>
          <cell r="H1279">
            <v>198000</v>
          </cell>
        </row>
        <row r="1280">
          <cell r="B1280">
            <v>1268</v>
          </cell>
          <cell r="C1280" t="str">
            <v>Puerta corredera acceso principal</v>
          </cell>
          <cell r="D1280" t="str">
            <v>M2</v>
          </cell>
          <cell r="E1280">
            <v>244899.19999999998</v>
          </cell>
          <cell r="F1280">
            <v>211120</v>
          </cell>
          <cell r="H1280">
            <v>182000</v>
          </cell>
        </row>
        <row r="1281">
          <cell r="B1281">
            <v>1269</v>
          </cell>
          <cell r="C1281" t="str">
            <v>Barandas y pasamanos escaleras</v>
          </cell>
          <cell r="D1281" t="str">
            <v>ML</v>
          </cell>
          <cell r="E1281">
            <v>150707.19999999998</v>
          </cell>
          <cell r="F1281">
            <v>129919.99999999999</v>
          </cell>
          <cell r="H1281">
            <v>112000</v>
          </cell>
        </row>
        <row r="1282">
          <cell r="B1282">
            <v>1270</v>
          </cell>
          <cell r="C1282" t="str">
            <v>Baranda y pasamanos en tubo y malla</v>
          </cell>
          <cell r="D1282" t="str">
            <v>ML</v>
          </cell>
          <cell r="E1282">
            <v>139942.39999999997</v>
          </cell>
          <cell r="F1282">
            <v>120639.99999999999</v>
          </cell>
          <cell r="H1282">
            <v>104000</v>
          </cell>
        </row>
        <row r="1283">
          <cell r="B1283">
            <v>1271</v>
          </cell>
          <cell r="C1283" t="str">
            <v>Caseton en fibra de Vidrio</v>
          </cell>
          <cell r="D1283" t="str">
            <v>M2</v>
          </cell>
          <cell r="E1283">
            <v>9280</v>
          </cell>
          <cell r="F1283">
            <v>8000</v>
          </cell>
        </row>
        <row r="1284">
          <cell r="B1284">
            <v>1272</v>
          </cell>
          <cell r="C1284" t="str">
            <v>Canaleta tipo C-0</v>
          </cell>
          <cell r="D1284" t="str">
            <v>ML</v>
          </cell>
          <cell r="E1284">
            <v>29173.999999999996</v>
          </cell>
          <cell r="F1284">
            <v>25150</v>
          </cell>
        </row>
        <row r="1285">
          <cell r="B1285">
            <v>1273</v>
          </cell>
          <cell r="C1285" t="str">
            <v>Estructura Metálica Tuna Alta Subcontrato</v>
          </cell>
          <cell r="D1285" t="str">
            <v>GL</v>
          </cell>
          <cell r="E1285">
            <v>280929751.19999999</v>
          </cell>
          <cell r="F1285">
            <v>242180820</v>
          </cell>
        </row>
        <row r="1286">
          <cell r="B1286">
            <v>1274</v>
          </cell>
          <cell r="C1286" t="str">
            <v>Cubierta acesco tipo sandwich deck</v>
          </cell>
          <cell r="D1286" t="str">
            <v>M2</v>
          </cell>
          <cell r="E1286">
            <v>42608</v>
          </cell>
          <cell r="F1286">
            <v>36731.034482758623</v>
          </cell>
        </row>
        <row r="1287">
          <cell r="B1287">
            <v>1275</v>
          </cell>
          <cell r="C1287" t="str">
            <v>Provisional Agua</v>
          </cell>
          <cell r="D1287" t="str">
            <v>GL</v>
          </cell>
          <cell r="E1287">
            <v>2450000</v>
          </cell>
          <cell r="F1287">
            <v>2112068.9655172415</v>
          </cell>
        </row>
        <row r="1288">
          <cell r="B1288">
            <v>1276</v>
          </cell>
          <cell r="C1288" t="str">
            <v>Provisional Energia</v>
          </cell>
          <cell r="D1288" t="str">
            <v>GL</v>
          </cell>
          <cell r="E1288">
            <v>2939999.9999999995</v>
          </cell>
          <cell r="F1288">
            <v>2534482.7586206896</v>
          </cell>
        </row>
        <row r="1289">
          <cell r="B1289">
            <v>1277</v>
          </cell>
          <cell r="C1289" t="str">
            <v>Provisional Telefono</v>
          </cell>
          <cell r="D1289" t="str">
            <v>GL</v>
          </cell>
          <cell r="E1289">
            <v>385000</v>
          </cell>
          <cell r="F1289">
            <v>331896.55172413797</v>
          </cell>
        </row>
        <row r="1290">
          <cell r="B1290">
            <v>1278</v>
          </cell>
          <cell r="C1290" t="str">
            <v>Marquesina en teja de Policarbonato</v>
          </cell>
          <cell r="D1290" t="str">
            <v>Gl</v>
          </cell>
          <cell r="E1290">
            <v>68049</v>
          </cell>
          <cell r="F1290">
            <v>58662.931034482761</v>
          </cell>
        </row>
        <row r="1291">
          <cell r="B1291">
            <v>1279</v>
          </cell>
          <cell r="C1291" t="str">
            <v>Tarima en madera escenario</v>
          </cell>
          <cell r="D1291" t="str">
            <v>Gl</v>
          </cell>
          <cell r="E1291">
            <v>175000</v>
          </cell>
          <cell r="F1291">
            <v>150862.06896551725</v>
          </cell>
        </row>
        <row r="1292">
          <cell r="B1292">
            <v>1280</v>
          </cell>
          <cell r="C1292" t="str">
            <v>Mueble Recepción</v>
          </cell>
          <cell r="D1292" t="str">
            <v>Gl</v>
          </cell>
          <cell r="E1292">
            <v>161000</v>
          </cell>
          <cell r="F1292">
            <v>138793.10344827588</v>
          </cell>
        </row>
        <row r="1293">
          <cell r="B1293">
            <v>1281</v>
          </cell>
          <cell r="C1293" t="str">
            <v>Puertas para divisiones de baño 0.60 * 1.80m</v>
          </cell>
          <cell r="D1293" t="str">
            <v>Gl</v>
          </cell>
          <cell r="E1293">
            <v>91874.999999999985</v>
          </cell>
          <cell r="F1293">
            <v>79202.586206896551</v>
          </cell>
        </row>
        <row r="1294">
          <cell r="B1294">
            <v>1282</v>
          </cell>
          <cell r="C1294" t="str">
            <v>Tanque Septico Eternit</v>
          </cell>
          <cell r="D1294" t="str">
            <v>un</v>
          </cell>
          <cell r="E1294">
            <v>370250</v>
          </cell>
          <cell r="F1294">
            <v>319181.03448275867</v>
          </cell>
        </row>
        <row r="1295">
          <cell r="B1295">
            <v>1283</v>
          </cell>
          <cell r="C1295" t="str">
            <v>Concreto Tremie 3000 PSI</v>
          </cell>
          <cell r="D1295" t="str">
            <v>m3</v>
          </cell>
          <cell r="E1295">
            <v>202826</v>
          </cell>
          <cell r="F1295">
            <v>174850</v>
          </cell>
        </row>
        <row r="1296">
          <cell r="B1296">
            <v>1284</v>
          </cell>
          <cell r="C1296" t="str">
            <v>Concreto Tremie 3500 PSI</v>
          </cell>
          <cell r="D1296" t="str">
            <v>m3</v>
          </cell>
          <cell r="E1296">
            <v>214890</v>
          </cell>
          <cell r="F1296">
            <v>185250</v>
          </cell>
        </row>
        <row r="1297">
          <cell r="B1297">
            <v>1285</v>
          </cell>
          <cell r="C1297" t="str">
            <v>Epotoc</v>
          </cell>
          <cell r="D1297" t="str">
            <v>Kg</v>
          </cell>
          <cell r="E1297">
            <v>29928</v>
          </cell>
          <cell r="F1297">
            <v>25800</v>
          </cell>
        </row>
        <row r="1298">
          <cell r="B1298">
            <v>1286</v>
          </cell>
          <cell r="C1298" t="str">
            <v>Concreto 4000 psi</v>
          </cell>
          <cell r="D1298" t="str">
            <v>m3</v>
          </cell>
          <cell r="E1298">
            <v>208858</v>
          </cell>
          <cell r="F1298">
            <v>180050</v>
          </cell>
        </row>
        <row r="1299">
          <cell r="B1299">
            <v>1287</v>
          </cell>
          <cell r="C1299" t="str">
            <v>Forclamps</v>
          </cell>
          <cell r="D1299" t="str">
            <v>Dia</v>
          </cell>
          <cell r="E1299">
            <v>92.8</v>
          </cell>
          <cell r="F1299">
            <v>80</v>
          </cell>
        </row>
        <row r="1300">
          <cell r="B1300">
            <v>1288</v>
          </cell>
          <cell r="C1300" t="str">
            <v>Llave tensora</v>
          </cell>
          <cell r="D1300" t="str">
            <v>Dia</v>
          </cell>
          <cell r="E1300">
            <v>406</v>
          </cell>
          <cell r="F1300">
            <v>350</v>
          </cell>
        </row>
        <row r="1301">
          <cell r="B1301">
            <v>1289</v>
          </cell>
          <cell r="C1301" t="str">
            <v>Piedra Media Zonga</v>
          </cell>
          <cell r="D1301" t="str">
            <v>m3</v>
          </cell>
          <cell r="E1301">
            <v>21460</v>
          </cell>
          <cell r="F1301">
            <v>18500</v>
          </cell>
        </row>
        <row r="1302">
          <cell r="B1302">
            <v>1290</v>
          </cell>
          <cell r="C1302" t="str">
            <v>Campamento</v>
          </cell>
          <cell r="D1302" t="str">
            <v>Gl</v>
          </cell>
          <cell r="E1302">
            <v>2465000</v>
          </cell>
          <cell r="F1302">
            <v>2125000</v>
          </cell>
        </row>
        <row r="1303">
          <cell r="B1303">
            <v>1291</v>
          </cell>
          <cell r="C1303" t="str">
            <v>Agua de carrotaque</v>
          </cell>
          <cell r="D1303" t="str">
            <v>m3</v>
          </cell>
          <cell r="E1303">
            <v>8333.3333333333339</v>
          </cell>
        </row>
        <row r="1304">
          <cell r="B1304">
            <v>1292</v>
          </cell>
          <cell r="C1304" t="str">
            <v>Angulo 2 * 2 * 1/2"</v>
          </cell>
          <cell r="D1304" t="str">
            <v>m</v>
          </cell>
          <cell r="E1304">
            <v>13890.999999999998</v>
          </cell>
          <cell r="F1304">
            <v>11975</v>
          </cell>
        </row>
        <row r="1305">
          <cell r="B1305">
            <v>1293</v>
          </cell>
          <cell r="C1305" t="str">
            <v>Sellotoc Blanco</v>
          </cell>
          <cell r="D1305" t="str">
            <v>Kg</v>
          </cell>
          <cell r="E1305">
            <v>2613.915</v>
          </cell>
          <cell r="F1305">
            <v>2253.375</v>
          </cell>
        </row>
        <row r="1306">
          <cell r="B1306">
            <v>1294</v>
          </cell>
          <cell r="C1306" t="str">
            <v>Sellotoc Gris</v>
          </cell>
          <cell r="D1306" t="str">
            <v>Kg</v>
          </cell>
          <cell r="E1306">
            <v>2179.7849999999999</v>
          </cell>
          <cell r="F1306">
            <v>1879.125</v>
          </cell>
        </row>
        <row r="1307">
          <cell r="B1307">
            <v>1295</v>
          </cell>
          <cell r="C1307" t="str">
            <v>Impermeabilizante Mortero Toxement Polvo</v>
          </cell>
          <cell r="D1307" t="str">
            <v>Kg</v>
          </cell>
          <cell r="E1307">
            <v>5934.2699999999995</v>
          </cell>
          <cell r="F1307">
            <v>5115.75</v>
          </cell>
        </row>
        <row r="1308">
          <cell r="B1308">
            <v>1296</v>
          </cell>
          <cell r="C1308" t="str">
            <v>Malla con Vena 0.60 * 2.00</v>
          </cell>
          <cell r="D1308" t="str">
            <v>un</v>
          </cell>
          <cell r="E1308">
            <v>2900</v>
          </cell>
          <cell r="F1308">
            <v>2500</v>
          </cell>
        </row>
        <row r="1309">
          <cell r="B1309">
            <v>1297</v>
          </cell>
          <cell r="C1309" t="str">
            <v>Caraplast</v>
          </cell>
          <cell r="D1309" t="str">
            <v>m2</v>
          </cell>
          <cell r="E1309">
            <v>6727.9999999999991</v>
          </cell>
          <cell r="F1309">
            <v>5800</v>
          </cell>
        </row>
        <row r="1310">
          <cell r="B1310">
            <v>1298</v>
          </cell>
          <cell r="C1310" t="str">
            <v>Manto Costeño o Placa</v>
          </cell>
          <cell r="D1310" t="str">
            <v>m2</v>
          </cell>
          <cell r="E1310">
            <v>5059.92</v>
          </cell>
          <cell r="F1310">
            <v>4362</v>
          </cell>
        </row>
        <row r="1311">
          <cell r="B1311">
            <v>1299</v>
          </cell>
          <cell r="C1311" t="str">
            <v>Alfombra con Espuma HASCAL (Incluye Instalación)</v>
          </cell>
          <cell r="D1311" t="str">
            <v>m2</v>
          </cell>
          <cell r="E1311">
            <v>38000</v>
          </cell>
          <cell r="F1311">
            <v>32758.620689655174</v>
          </cell>
        </row>
        <row r="1312">
          <cell r="B1312">
            <v>1300</v>
          </cell>
          <cell r="C1312" t="str">
            <v>Piso de Madera HASCAL ( Incluye Instalación)</v>
          </cell>
          <cell r="D1312" t="str">
            <v>m2</v>
          </cell>
          <cell r="E1312">
            <v>85000</v>
          </cell>
          <cell r="F1312">
            <v>73275.862068965522</v>
          </cell>
        </row>
        <row r="1313">
          <cell r="B1313">
            <v>1301</v>
          </cell>
          <cell r="C1313" t="str">
            <v>Mármol</v>
          </cell>
          <cell r="D1313" t="str">
            <v>m2</v>
          </cell>
          <cell r="E1313">
            <v>75400</v>
          </cell>
          <cell r="F1313">
            <v>65000</v>
          </cell>
        </row>
        <row r="1314">
          <cell r="B1314">
            <v>1302</v>
          </cell>
          <cell r="C1314" t="str">
            <v>Ventanería Sistema Proyectante (COLWINDOW)</v>
          </cell>
          <cell r="D1314" t="str">
            <v>Gl</v>
          </cell>
          <cell r="E1314">
            <v>219854799.99999997</v>
          </cell>
          <cell r="F1314">
            <v>189530000</v>
          </cell>
        </row>
        <row r="1315">
          <cell r="B1315">
            <v>1303</v>
          </cell>
          <cell r="C1315" t="str">
            <v>Divisiones de Baño (COLWINDOW)</v>
          </cell>
          <cell r="D1315" t="str">
            <v>Gl</v>
          </cell>
          <cell r="E1315">
            <v>91384800</v>
          </cell>
          <cell r="F1315">
            <v>78780000</v>
          </cell>
        </row>
        <row r="1316">
          <cell r="B1316">
            <v>1304</v>
          </cell>
          <cell r="C1316" t="str">
            <v>Tubería PVC-S 6"</v>
          </cell>
          <cell r="D1316" t="str">
            <v>m</v>
          </cell>
          <cell r="E1316">
            <v>19734</v>
          </cell>
          <cell r="F1316">
            <v>17012.068965517243</v>
          </cell>
        </row>
        <row r="1317">
          <cell r="B1317">
            <v>1305</v>
          </cell>
          <cell r="C1317" t="str">
            <v>Accesorios PVC Sanitaria</v>
          </cell>
          <cell r="D1317" t="str">
            <v>m</v>
          </cell>
          <cell r="E1317">
            <v>42200</v>
          </cell>
          <cell r="F1317">
            <v>36379.310344827587</v>
          </cell>
        </row>
        <row r="1318">
          <cell r="E1318">
            <v>0</v>
          </cell>
        </row>
        <row r="1319">
          <cell r="E1319">
            <v>0</v>
          </cell>
        </row>
        <row r="1320">
          <cell r="E1320">
            <v>0</v>
          </cell>
        </row>
        <row r="1321">
          <cell r="E1321">
            <v>0</v>
          </cell>
        </row>
        <row r="1322">
          <cell r="E1322">
            <v>0</v>
          </cell>
        </row>
        <row r="1323">
          <cell r="E1323">
            <v>0</v>
          </cell>
        </row>
        <row r="1324">
          <cell r="E1324">
            <v>0</v>
          </cell>
        </row>
        <row r="1325">
          <cell r="E1325">
            <v>0</v>
          </cell>
        </row>
        <row r="1326">
          <cell r="E1326">
            <v>0</v>
          </cell>
        </row>
        <row r="1327">
          <cell r="E1327">
            <v>0</v>
          </cell>
        </row>
        <row r="1328">
          <cell r="E1328">
            <v>0</v>
          </cell>
        </row>
        <row r="1329">
          <cell r="E1329">
            <v>0</v>
          </cell>
        </row>
        <row r="1330">
          <cell r="E1330">
            <v>0</v>
          </cell>
        </row>
        <row r="1331">
          <cell r="E1331">
            <v>0</v>
          </cell>
        </row>
        <row r="1332">
          <cell r="E1332">
            <v>0</v>
          </cell>
        </row>
        <row r="1333">
          <cell r="E1333">
            <v>0</v>
          </cell>
        </row>
        <row r="1334">
          <cell r="E1334">
            <v>0</v>
          </cell>
        </row>
        <row r="1335">
          <cell r="E1335">
            <v>0</v>
          </cell>
        </row>
        <row r="1336">
          <cell r="E1336">
            <v>0</v>
          </cell>
        </row>
        <row r="1337">
          <cell r="E1337">
            <v>0</v>
          </cell>
        </row>
        <row r="1338">
          <cell r="E1338">
            <v>0</v>
          </cell>
        </row>
        <row r="1339">
          <cell r="E1339">
            <v>0</v>
          </cell>
        </row>
        <row r="1340">
          <cell r="E1340">
            <v>0</v>
          </cell>
        </row>
        <row r="1341">
          <cell r="E1341">
            <v>0</v>
          </cell>
        </row>
        <row r="1342">
          <cell r="E1342">
            <v>0</v>
          </cell>
        </row>
        <row r="1343">
          <cell r="E1343">
            <v>0</v>
          </cell>
        </row>
        <row r="1344">
          <cell r="E1344">
            <v>0</v>
          </cell>
        </row>
        <row r="1345">
          <cell r="E1345">
            <v>0</v>
          </cell>
        </row>
        <row r="1346">
          <cell r="E1346">
            <v>0</v>
          </cell>
        </row>
        <row r="1347">
          <cell r="E1347">
            <v>0</v>
          </cell>
        </row>
        <row r="1348">
          <cell r="E1348">
            <v>0</v>
          </cell>
        </row>
        <row r="1349">
          <cell r="E1349">
            <v>0</v>
          </cell>
        </row>
        <row r="1350">
          <cell r="E1350">
            <v>0</v>
          </cell>
        </row>
        <row r="1351">
          <cell r="E1351">
            <v>0</v>
          </cell>
        </row>
        <row r="1352">
          <cell r="E1352">
            <v>0</v>
          </cell>
        </row>
        <row r="1353">
          <cell r="E1353">
            <v>0</v>
          </cell>
        </row>
        <row r="1354">
          <cell r="E1354">
            <v>0</v>
          </cell>
        </row>
        <row r="1355">
          <cell r="E1355">
            <v>0</v>
          </cell>
        </row>
        <row r="1356">
          <cell r="E1356">
            <v>0</v>
          </cell>
        </row>
        <row r="1357">
          <cell r="E1357">
            <v>0</v>
          </cell>
        </row>
        <row r="1358">
          <cell r="E1358">
            <v>0</v>
          </cell>
        </row>
        <row r="1359">
          <cell r="E1359">
            <v>0</v>
          </cell>
        </row>
        <row r="1360">
          <cell r="E1360">
            <v>0</v>
          </cell>
        </row>
        <row r="1361">
          <cell r="E1361">
            <v>0</v>
          </cell>
        </row>
        <row r="1362">
          <cell r="E1362">
            <v>0</v>
          </cell>
        </row>
        <row r="1363">
          <cell r="E1363">
            <v>0</v>
          </cell>
        </row>
        <row r="1364">
          <cell r="E1364">
            <v>0</v>
          </cell>
        </row>
        <row r="1365">
          <cell r="E1365">
            <v>0</v>
          </cell>
        </row>
        <row r="1366">
          <cell r="E1366">
            <v>0</v>
          </cell>
        </row>
        <row r="1367">
          <cell r="E1367">
            <v>0</v>
          </cell>
        </row>
        <row r="1368">
          <cell r="E1368">
            <v>0</v>
          </cell>
        </row>
        <row r="1369">
          <cell r="E1369">
            <v>0</v>
          </cell>
        </row>
        <row r="1370">
          <cell r="E1370">
            <v>0</v>
          </cell>
        </row>
        <row r="1371">
          <cell r="E1371">
            <v>0</v>
          </cell>
        </row>
        <row r="1372">
          <cell r="E1372">
            <v>0</v>
          </cell>
        </row>
        <row r="1373">
          <cell r="E1373">
            <v>0</v>
          </cell>
        </row>
        <row r="1374">
          <cell r="E1374">
            <v>0</v>
          </cell>
        </row>
        <row r="1375">
          <cell r="E1375">
            <v>0</v>
          </cell>
        </row>
        <row r="1376">
          <cell r="E1376">
            <v>0</v>
          </cell>
        </row>
        <row r="1377">
          <cell r="E1377">
            <v>0</v>
          </cell>
        </row>
        <row r="1378">
          <cell r="E1378">
            <v>0</v>
          </cell>
        </row>
        <row r="1379">
          <cell r="E1379">
            <v>0</v>
          </cell>
        </row>
        <row r="1380">
          <cell r="E1380">
            <v>0</v>
          </cell>
        </row>
        <row r="1381">
          <cell r="E1381">
            <v>0</v>
          </cell>
        </row>
        <row r="1382">
          <cell r="E1382">
            <v>0</v>
          </cell>
        </row>
        <row r="1383">
          <cell r="E1383">
            <v>0</v>
          </cell>
        </row>
        <row r="1384">
          <cell r="E1384">
            <v>0</v>
          </cell>
        </row>
        <row r="1385">
          <cell r="E1385">
            <v>0</v>
          </cell>
        </row>
        <row r="1386">
          <cell r="E1386">
            <v>0</v>
          </cell>
        </row>
        <row r="1387">
          <cell r="E1387">
            <v>0</v>
          </cell>
        </row>
        <row r="1388">
          <cell r="E1388">
            <v>0</v>
          </cell>
        </row>
        <row r="1389">
          <cell r="E1389">
            <v>0</v>
          </cell>
        </row>
        <row r="1390">
          <cell r="E1390">
            <v>0</v>
          </cell>
        </row>
        <row r="1391">
          <cell r="E1391">
            <v>0</v>
          </cell>
        </row>
        <row r="1392">
          <cell r="E1392">
            <v>0</v>
          </cell>
        </row>
        <row r="1393">
          <cell r="E1393">
            <v>0</v>
          </cell>
        </row>
        <row r="1394">
          <cell r="E1394">
            <v>0</v>
          </cell>
        </row>
        <row r="1395">
          <cell r="E1395">
            <v>0</v>
          </cell>
        </row>
        <row r="1396">
          <cell r="E1396">
            <v>0</v>
          </cell>
        </row>
        <row r="1397">
          <cell r="E1397">
            <v>0</v>
          </cell>
        </row>
        <row r="1398">
          <cell r="E1398">
            <v>0</v>
          </cell>
        </row>
        <row r="1399">
          <cell r="E1399">
            <v>0</v>
          </cell>
        </row>
        <row r="1400">
          <cell r="E1400">
            <v>0</v>
          </cell>
        </row>
        <row r="1401">
          <cell r="E1401">
            <v>0</v>
          </cell>
        </row>
        <row r="1402">
          <cell r="E1402">
            <v>0</v>
          </cell>
        </row>
        <row r="1403">
          <cell r="E1403">
            <v>0</v>
          </cell>
        </row>
        <row r="1404">
          <cell r="E1404">
            <v>0</v>
          </cell>
        </row>
        <row r="1405">
          <cell r="E1405">
            <v>0</v>
          </cell>
        </row>
        <row r="1406">
          <cell r="E1406">
            <v>0</v>
          </cell>
        </row>
        <row r="1407">
          <cell r="E1407">
            <v>0</v>
          </cell>
        </row>
        <row r="1408">
          <cell r="E1408">
            <v>0</v>
          </cell>
        </row>
        <row r="1409">
          <cell r="E1409">
            <v>0</v>
          </cell>
        </row>
        <row r="1410">
          <cell r="E1410">
            <v>0</v>
          </cell>
        </row>
        <row r="1411">
          <cell r="E1411">
            <v>0</v>
          </cell>
        </row>
        <row r="1412">
          <cell r="E1412">
            <v>0</v>
          </cell>
        </row>
        <row r="1413">
          <cell r="E1413">
            <v>0</v>
          </cell>
        </row>
        <row r="1414">
          <cell r="E1414">
            <v>0</v>
          </cell>
        </row>
        <row r="1415">
          <cell r="E1415">
            <v>0</v>
          </cell>
        </row>
        <row r="1416">
          <cell r="E1416">
            <v>0</v>
          </cell>
        </row>
        <row r="1417">
          <cell r="E1417">
            <v>0</v>
          </cell>
        </row>
        <row r="1418">
          <cell r="E1418">
            <v>0</v>
          </cell>
        </row>
        <row r="1419">
          <cell r="E1419">
            <v>0</v>
          </cell>
        </row>
        <row r="1420">
          <cell r="E1420">
            <v>0</v>
          </cell>
        </row>
        <row r="1421">
          <cell r="E1421">
            <v>0</v>
          </cell>
        </row>
        <row r="1422">
          <cell r="E1422">
            <v>0</v>
          </cell>
        </row>
        <row r="1423">
          <cell r="E1423">
            <v>0</v>
          </cell>
        </row>
        <row r="1424">
          <cell r="E1424">
            <v>0</v>
          </cell>
        </row>
        <row r="1425">
          <cell r="E1425">
            <v>0</v>
          </cell>
        </row>
        <row r="1426">
          <cell r="E1426">
            <v>0</v>
          </cell>
        </row>
        <row r="1427">
          <cell r="E1427">
            <v>0</v>
          </cell>
        </row>
        <row r="1428">
          <cell r="E1428">
            <v>0</v>
          </cell>
        </row>
        <row r="1429">
          <cell r="E1429">
            <v>0</v>
          </cell>
        </row>
        <row r="1430">
          <cell r="E1430">
            <v>0</v>
          </cell>
        </row>
        <row r="1431">
          <cell r="E1431">
            <v>0</v>
          </cell>
        </row>
        <row r="1432">
          <cell r="E1432">
            <v>0</v>
          </cell>
        </row>
        <row r="1433">
          <cell r="E1433">
            <v>0</v>
          </cell>
        </row>
        <row r="1434">
          <cell r="E1434">
            <v>0</v>
          </cell>
        </row>
        <row r="1435">
          <cell r="E1435">
            <v>0</v>
          </cell>
        </row>
        <row r="1436">
          <cell r="E1436">
            <v>0</v>
          </cell>
        </row>
        <row r="1437">
          <cell r="E1437">
            <v>0</v>
          </cell>
        </row>
        <row r="1438">
          <cell r="E1438">
            <v>0</v>
          </cell>
        </row>
        <row r="1439">
          <cell r="E1439">
            <v>0</v>
          </cell>
        </row>
        <row r="1440">
          <cell r="E1440">
            <v>0</v>
          </cell>
        </row>
        <row r="1441">
          <cell r="E1441">
            <v>0</v>
          </cell>
        </row>
        <row r="1442">
          <cell r="E1442">
            <v>0</v>
          </cell>
        </row>
        <row r="1443">
          <cell r="E1443">
            <v>0</v>
          </cell>
        </row>
        <row r="1444">
          <cell r="E1444">
            <v>0</v>
          </cell>
        </row>
        <row r="1445">
          <cell r="E1445">
            <v>0</v>
          </cell>
        </row>
        <row r="1446">
          <cell r="E1446">
            <v>0</v>
          </cell>
        </row>
        <row r="1447">
          <cell r="E1447">
            <v>0</v>
          </cell>
        </row>
        <row r="1448">
          <cell r="E1448">
            <v>0</v>
          </cell>
        </row>
        <row r="1449">
          <cell r="E1449">
            <v>0</v>
          </cell>
        </row>
        <row r="1450">
          <cell r="E1450">
            <v>0</v>
          </cell>
        </row>
        <row r="1451">
          <cell r="E1451">
            <v>0</v>
          </cell>
        </row>
        <row r="1452">
          <cell r="E1452">
            <v>0</v>
          </cell>
        </row>
        <row r="1453">
          <cell r="E1453">
            <v>0</v>
          </cell>
        </row>
        <row r="1454">
          <cell r="E1454">
            <v>0</v>
          </cell>
        </row>
        <row r="1455">
          <cell r="E1455">
            <v>0</v>
          </cell>
        </row>
        <row r="1456">
          <cell r="E1456">
            <v>0</v>
          </cell>
        </row>
        <row r="1457">
          <cell r="E1457">
            <v>0</v>
          </cell>
        </row>
        <row r="1458">
          <cell r="E1458">
            <v>0</v>
          </cell>
        </row>
        <row r="1459">
          <cell r="E1459">
            <v>0</v>
          </cell>
        </row>
        <row r="1460">
          <cell r="E1460">
            <v>0</v>
          </cell>
        </row>
        <row r="1461">
          <cell r="E1461">
            <v>0</v>
          </cell>
        </row>
        <row r="1462">
          <cell r="E1462">
            <v>0</v>
          </cell>
        </row>
        <row r="1463">
          <cell r="E1463">
            <v>0</v>
          </cell>
        </row>
        <row r="1464">
          <cell r="E1464">
            <v>0</v>
          </cell>
        </row>
        <row r="1465">
          <cell r="E1465">
            <v>0</v>
          </cell>
        </row>
        <row r="1466">
          <cell r="E1466">
            <v>0</v>
          </cell>
        </row>
        <row r="1467">
          <cell r="E1467">
            <v>0</v>
          </cell>
        </row>
        <row r="1468">
          <cell r="E1468">
            <v>0</v>
          </cell>
        </row>
        <row r="1469">
          <cell r="E1469">
            <v>0</v>
          </cell>
        </row>
        <row r="1470">
          <cell r="E1470">
            <v>0</v>
          </cell>
        </row>
        <row r="1471">
          <cell r="E1471">
            <v>0</v>
          </cell>
        </row>
        <row r="1472">
          <cell r="E1472">
            <v>0</v>
          </cell>
        </row>
        <row r="1473">
          <cell r="E1473">
            <v>0</v>
          </cell>
        </row>
        <row r="1474">
          <cell r="E1474">
            <v>0</v>
          </cell>
        </row>
        <row r="1475">
          <cell r="E1475">
            <v>0</v>
          </cell>
        </row>
        <row r="1476">
          <cell r="E1476">
            <v>0</v>
          </cell>
        </row>
        <row r="1477">
          <cell r="E1477">
            <v>0</v>
          </cell>
        </row>
        <row r="1478">
          <cell r="E1478">
            <v>0</v>
          </cell>
        </row>
        <row r="1479">
          <cell r="E1479">
            <v>0</v>
          </cell>
        </row>
        <row r="1480">
          <cell r="E1480">
            <v>0</v>
          </cell>
        </row>
        <row r="1481">
          <cell r="E1481">
            <v>0</v>
          </cell>
        </row>
        <row r="1482">
          <cell r="E1482">
            <v>0</v>
          </cell>
        </row>
        <row r="1483">
          <cell r="E1483">
            <v>0</v>
          </cell>
        </row>
        <row r="1484">
          <cell r="E1484">
            <v>0</v>
          </cell>
        </row>
        <row r="1485">
          <cell r="E1485">
            <v>0</v>
          </cell>
        </row>
        <row r="1486">
          <cell r="E1486">
            <v>0</v>
          </cell>
        </row>
        <row r="1487">
          <cell r="E1487">
            <v>0</v>
          </cell>
        </row>
        <row r="1488">
          <cell r="E1488">
            <v>0</v>
          </cell>
        </row>
        <row r="1489">
          <cell r="E1489">
            <v>0</v>
          </cell>
        </row>
        <row r="1490">
          <cell r="E1490">
            <v>0</v>
          </cell>
        </row>
        <row r="1491">
          <cell r="E1491">
            <v>0</v>
          </cell>
        </row>
        <row r="1492">
          <cell r="E1492">
            <v>0</v>
          </cell>
        </row>
        <row r="1493">
          <cell r="E1493">
            <v>0</v>
          </cell>
        </row>
        <row r="1494">
          <cell r="E1494">
            <v>0</v>
          </cell>
        </row>
        <row r="1495">
          <cell r="E1495">
            <v>0</v>
          </cell>
        </row>
        <row r="1496">
          <cell r="E1496">
            <v>0</v>
          </cell>
        </row>
        <row r="1497">
          <cell r="E1497">
            <v>0</v>
          </cell>
        </row>
        <row r="1498">
          <cell r="E1498">
            <v>0</v>
          </cell>
        </row>
        <row r="1499">
          <cell r="E1499">
            <v>0</v>
          </cell>
        </row>
        <row r="1500">
          <cell r="E1500">
            <v>0</v>
          </cell>
        </row>
        <row r="1501">
          <cell r="E1501">
            <v>0</v>
          </cell>
        </row>
        <row r="1502">
          <cell r="E1502">
            <v>0</v>
          </cell>
        </row>
        <row r="1503">
          <cell r="E1503">
            <v>0</v>
          </cell>
        </row>
        <row r="1504">
          <cell r="E1504">
            <v>0</v>
          </cell>
        </row>
        <row r="1505">
          <cell r="E1505">
            <v>0</v>
          </cell>
        </row>
        <row r="1506">
          <cell r="E1506">
            <v>0</v>
          </cell>
        </row>
        <row r="1507">
          <cell r="E1507">
            <v>0</v>
          </cell>
        </row>
        <row r="1508">
          <cell r="E1508">
            <v>0</v>
          </cell>
        </row>
        <row r="1509">
          <cell r="E1509">
            <v>0</v>
          </cell>
        </row>
        <row r="1510">
          <cell r="E1510">
            <v>0</v>
          </cell>
        </row>
        <row r="1511">
          <cell r="E1511">
            <v>0</v>
          </cell>
        </row>
        <row r="1512">
          <cell r="E1512">
            <v>0</v>
          </cell>
        </row>
        <row r="1513">
          <cell r="E1513">
            <v>0</v>
          </cell>
        </row>
        <row r="1514">
          <cell r="E1514">
            <v>0</v>
          </cell>
        </row>
        <row r="1515">
          <cell r="E1515">
            <v>0</v>
          </cell>
        </row>
        <row r="1516">
          <cell r="E1516">
            <v>0</v>
          </cell>
        </row>
        <row r="1517">
          <cell r="E1517">
            <v>0</v>
          </cell>
        </row>
        <row r="1518">
          <cell r="E1518">
            <v>0</v>
          </cell>
        </row>
        <row r="1519">
          <cell r="E1519">
            <v>0</v>
          </cell>
        </row>
        <row r="1520">
          <cell r="E1520">
            <v>0</v>
          </cell>
        </row>
        <row r="1521">
          <cell r="E1521">
            <v>0</v>
          </cell>
        </row>
        <row r="1522">
          <cell r="E1522">
            <v>0</v>
          </cell>
        </row>
        <row r="1523">
          <cell r="E1523">
            <v>0</v>
          </cell>
        </row>
        <row r="1524">
          <cell r="E1524">
            <v>0</v>
          </cell>
        </row>
        <row r="1525">
          <cell r="E1525">
            <v>0</v>
          </cell>
        </row>
        <row r="1526">
          <cell r="E1526">
            <v>0</v>
          </cell>
        </row>
        <row r="1527">
          <cell r="E1527">
            <v>0</v>
          </cell>
        </row>
        <row r="1528">
          <cell r="E1528">
            <v>0</v>
          </cell>
        </row>
        <row r="1529">
          <cell r="E1529">
            <v>0</v>
          </cell>
        </row>
        <row r="1530">
          <cell r="E1530">
            <v>0</v>
          </cell>
        </row>
        <row r="1531">
          <cell r="E1531">
            <v>0</v>
          </cell>
        </row>
        <row r="1532">
          <cell r="E1532">
            <v>0</v>
          </cell>
        </row>
        <row r="1533">
          <cell r="E1533">
            <v>0</v>
          </cell>
        </row>
        <row r="1534">
          <cell r="E1534">
            <v>0</v>
          </cell>
        </row>
        <row r="1535">
          <cell r="E1535">
            <v>0</v>
          </cell>
        </row>
        <row r="1536">
          <cell r="E1536">
            <v>0</v>
          </cell>
        </row>
        <row r="1537">
          <cell r="E1537">
            <v>0</v>
          </cell>
        </row>
        <row r="1538">
          <cell r="E1538">
            <v>0</v>
          </cell>
        </row>
        <row r="1539">
          <cell r="E1539">
            <v>0</v>
          </cell>
        </row>
        <row r="1540">
          <cell r="E1540">
            <v>0</v>
          </cell>
        </row>
        <row r="1541">
          <cell r="E1541">
            <v>0</v>
          </cell>
        </row>
        <row r="1542">
          <cell r="E1542">
            <v>0</v>
          </cell>
        </row>
        <row r="1543">
          <cell r="E1543">
            <v>0</v>
          </cell>
        </row>
        <row r="1544">
          <cell r="E1544">
            <v>0</v>
          </cell>
        </row>
        <row r="1545">
          <cell r="E1545">
            <v>0</v>
          </cell>
        </row>
        <row r="1546">
          <cell r="E1546">
            <v>0</v>
          </cell>
        </row>
        <row r="1547">
          <cell r="E1547">
            <v>0</v>
          </cell>
        </row>
        <row r="1548">
          <cell r="E1548">
            <v>0</v>
          </cell>
        </row>
        <row r="1549">
          <cell r="E1549">
            <v>0</v>
          </cell>
        </row>
        <row r="1550">
          <cell r="E1550">
            <v>0</v>
          </cell>
        </row>
        <row r="1551">
          <cell r="E1551">
            <v>0</v>
          </cell>
        </row>
        <row r="1552">
          <cell r="E1552">
            <v>0</v>
          </cell>
        </row>
        <row r="1553">
          <cell r="E1553">
            <v>0</v>
          </cell>
        </row>
        <row r="1554">
          <cell r="E1554">
            <v>0</v>
          </cell>
        </row>
        <row r="1555">
          <cell r="E1555">
            <v>0</v>
          </cell>
        </row>
        <row r="1556">
          <cell r="E1556">
            <v>0</v>
          </cell>
        </row>
        <row r="1557">
          <cell r="E1557">
            <v>0</v>
          </cell>
        </row>
        <row r="1558">
          <cell r="E1558">
            <v>0</v>
          </cell>
        </row>
        <row r="1559">
          <cell r="E1559">
            <v>0</v>
          </cell>
        </row>
        <row r="1560">
          <cell r="E1560">
            <v>0</v>
          </cell>
        </row>
        <row r="1561">
          <cell r="E1561">
            <v>0</v>
          </cell>
        </row>
        <row r="1562">
          <cell r="E1562">
            <v>0</v>
          </cell>
        </row>
        <row r="1563">
          <cell r="E1563">
            <v>0</v>
          </cell>
        </row>
        <row r="1564">
          <cell r="E1564">
            <v>0</v>
          </cell>
        </row>
        <row r="1565">
          <cell r="E1565">
            <v>0</v>
          </cell>
        </row>
        <row r="1566">
          <cell r="E1566">
            <v>0</v>
          </cell>
        </row>
        <row r="1567">
          <cell r="E1567">
            <v>0</v>
          </cell>
        </row>
        <row r="1568">
          <cell r="E1568">
            <v>0</v>
          </cell>
        </row>
        <row r="1569">
          <cell r="E1569">
            <v>0</v>
          </cell>
        </row>
        <row r="1570">
          <cell r="E1570">
            <v>0</v>
          </cell>
        </row>
        <row r="1571">
          <cell r="E1571">
            <v>0</v>
          </cell>
        </row>
        <row r="1572">
          <cell r="E1572">
            <v>0</v>
          </cell>
        </row>
        <row r="1573">
          <cell r="E1573">
            <v>0</v>
          </cell>
        </row>
        <row r="1574">
          <cell r="E1574">
            <v>0</v>
          </cell>
        </row>
        <row r="1575">
          <cell r="E1575">
            <v>0</v>
          </cell>
        </row>
        <row r="1576">
          <cell r="E1576">
            <v>0</v>
          </cell>
        </row>
        <row r="1577">
          <cell r="E1577">
            <v>0</v>
          </cell>
        </row>
        <row r="1578">
          <cell r="E1578">
            <v>0</v>
          </cell>
        </row>
        <row r="1579">
          <cell r="E1579">
            <v>0</v>
          </cell>
        </row>
        <row r="1580">
          <cell r="E1580">
            <v>0</v>
          </cell>
        </row>
        <row r="1581">
          <cell r="E1581">
            <v>0</v>
          </cell>
        </row>
        <row r="1582">
          <cell r="E1582">
            <v>0</v>
          </cell>
        </row>
        <row r="1583">
          <cell r="E1583">
            <v>0</v>
          </cell>
        </row>
        <row r="1584">
          <cell r="E1584">
            <v>0</v>
          </cell>
        </row>
        <row r="1585">
          <cell r="E1585">
            <v>0</v>
          </cell>
        </row>
        <row r="1586">
          <cell r="E1586">
            <v>0</v>
          </cell>
        </row>
        <row r="1587">
          <cell r="E1587">
            <v>0</v>
          </cell>
        </row>
        <row r="1588">
          <cell r="E1588">
            <v>0</v>
          </cell>
        </row>
        <row r="1589">
          <cell r="E1589">
            <v>0</v>
          </cell>
        </row>
        <row r="1590">
          <cell r="E1590">
            <v>0</v>
          </cell>
        </row>
        <row r="1591">
          <cell r="E1591">
            <v>0</v>
          </cell>
        </row>
        <row r="1592">
          <cell r="E1592">
            <v>0</v>
          </cell>
        </row>
        <row r="1593">
          <cell r="E1593">
            <v>0</v>
          </cell>
        </row>
        <row r="1594">
          <cell r="E1594">
            <v>0</v>
          </cell>
        </row>
        <row r="1595">
          <cell r="E1595">
            <v>0</v>
          </cell>
        </row>
        <row r="1596">
          <cell r="E1596">
            <v>0</v>
          </cell>
        </row>
        <row r="1597">
          <cell r="E1597">
            <v>0</v>
          </cell>
        </row>
        <row r="1598">
          <cell r="E1598">
            <v>0</v>
          </cell>
        </row>
        <row r="1599">
          <cell r="E1599">
            <v>0</v>
          </cell>
        </row>
        <row r="1600">
          <cell r="E1600">
            <v>0</v>
          </cell>
        </row>
        <row r="1601">
          <cell r="E1601">
            <v>0</v>
          </cell>
        </row>
        <row r="1602">
          <cell r="E1602">
            <v>0</v>
          </cell>
        </row>
        <row r="1603">
          <cell r="E1603">
            <v>0</v>
          </cell>
        </row>
        <row r="1604">
          <cell r="E1604">
            <v>0</v>
          </cell>
        </row>
        <row r="1605">
          <cell r="E1605">
            <v>0</v>
          </cell>
        </row>
        <row r="1606">
          <cell r="E1606">
            <v>0</v>
          </cell>
        </row>
        <row r="1607">
          <cell r="E1607">
            <v>0</v>
          </cell>
        </row>
        <row r="1608">
          <cell r="E1608">
            <v>0</v>
          </cell>
        </row>
        <row r="1609">
          <cell r="E1609">
            <v>0</v>
          </cell>
        </row>
        <row r="1610">
          <cell r="E1610">
            <v>0</v>
          </cell>
        </row>
        <row r="1611">
          <cell r="E1611">
            <v>0</v>
          </cell>
        </row>
        <row r="1612">
          <cell r="E1612">
            <v>0</v>
          </cell>
        </row>
        <row r="1613">
          <cell r="E1613">
            <v>0</v>
          </cell>
        </row>
        <row r="1614">
          <cell r="E1614">
            <v>0</v>
          </cell>
        </row>
        <row r="1615">
          <cell r="E1615">
            <v>0</v>
          </cell>
        </row>
        <row r="1616">
          <cell r="E1616">
            <v>0</v>
          </cell>
        </row>
        <row r="1617">
          <cell r="E1617">
            <v>0</v>
          </cell>
        </row>
        <row r="1618">
          <cell r="E1618">
            <v>0</v>
          </cell>
        </row>
        <row r="1619">
          <cell r="E1619">
            <v>0</v>
          </cell>
        </row>
        <row r="1620">
          <cell r="E1620">
            <v>0</v>
          </cell>
        </row>
        <row r="1621">
          <cell r="E1621">
            <v>0</v>
          </cell>
        </row>
        <row r="1622">
          <cell r="E1622">
            <v>0</v>
          </cell>
        </row>
        <row r="1623">
          <cell r="E1623">
            <v>0</v>
          </cell>
        </row>
        <row r="1624">
          <cell r="E1624">
            <v>0</v>
          </cell>
        </row>
        <row r="1625">
          <cell r="E1625">
            <v>0</v>
          </cell>
        </row>
        <row r="1626">
          <cell r="E1626">
            <v>0</v>
          </cell>
        </row>
        <row r="1627">
          <cell r="E1627">
            <v>0</v>
          </cell>
        </row>
        <row r="1628">
          <cell r="E1628">
            <v>0</v>
          </cell>
        </row>
        <row r="1629">
          <cell r="E1629">
            <v>0</v>
          </cell>
        </row>
        <row r="1630">
          <cell r="E1630">
            <v>0</v>
          </cell>
        </row>
        <row r="1631">
          <cell r="E1631">
            <v>0</v>
          </cell>
        </row>
        <row r="1632">
          <cell r="E1632">
            <v>0</v>
          </cell>
        </row>
        <row r="1633">
          <cell r="E1633">
            <v>0</v>
          </cell>
        </row>
        <row r="1634">
          <cell r="E1634">
            <v>0</v>
          </cell>
        </row>
        <row r="1635">
          <cell r="E1635">
            <v>0</v>
          </cell>
        </row>
        <row r="1636">
          <cell r="E1636">
            <v>0</v>
          </cell>
        </row>
        <row r="1637">
          <cell r="E1637">
            <v>0</v>
          </cell>
        </row>
        <row r="1638">
          <cell r="E1638">
            <v>0</v>
          </cell>
        </row>
        <row r="1639">
          <cell r="E1639">
            <v>0</v>
          </cell>
        </row>
        <row r="1640">
          <cell r="E1640">
            <v>0</v>
          </cell>
        </row>
        <row r="1641">
          <cell r="E1641">
            <v>0</v>
          </cell>
        </row>
        <row r="1642">
          <cell r="E1642">
            <v>0</v>
          </cell>
        </row>
        <row r="1643">
          <cell r="E1643">
            <v>0</v>
          </cell>
        </row>
        <row r="1644">
          <cell r="E1644">
            <v>0</v>
          </cell>
        </row>
        <row r="1645">
          <cell r="E1645">
            <v>0</v>
          </cell>
        </row>
        <row r="1646">
          <cell r="E1646">
            <v>0</v>
          </cell>
        </row>
        <row r="1647">
          <cell r="E1647">
            <v>0</v>
          </cell>
        </row>
        <row r="1648">
          <cell r="E1648">
            <v>0</v>
          </cell>
        </row>
        <row r="1649">
          <cell r="E1649">
            <v>0</v>
          </cell>
        </row>
        <row r="1650">
          <cell r="E1650">
            <v>0</v>
          </cell>
        </row>
        <row r="1651">
          <cell r="E1651">
            <v>0</v>
          </cell>
        </row>
        <row r="1652">
          <cell r="E1652">
            <v>0</v>
          </cell>
        </row>
        <row r="1653">
          <cell r="E1653">
            <v>0</v>
          </cell>
        </row>
        <row r="1654">
          <cell r="E1654">
            <v>0</v>
          </cell>
        </row>
        <row r="1655">
          <cell r="E1655">
            <v>0</v>
          </cell>
        </row>
        <row r="1656">
          <cell r="E1656">
            <v>0</v>
          </cell>
        </row>
        <row r="1657">
          <cell r="E1657">
            <v>0</v>
          </cell>
        </row>
        <row r="1658">
          <cell r="E1658">
            <v>0</v>
          </cell>
        </row>
        <row r="1659">
          <cell r="E1659">
            <v>0</v>
          </cell>
        </row>
        <row r="1660">
          <cell r="E1660">
            <v>0</v>
          </cell>
        </row>
        <row r="1661">
          <cell r="E1661">
            <v>0</v>
          </cell>
        </row>
        <row r="1662">
          <cell r="E1662">
            <v>0</v>
          </cell>
        </row>
        <row r="1663">
          <cell r="E1663">
            <v>0</v>
          </cell>
        </row>
        <row r="1664">
          <cell r="E1664">
            <v>0</v>
          </cell>
        </row>
        <row r="1665">
          <cell r="E1665">
            <v>0</v>
          </cell>
        </row>
        <row r="1666">
          <cell r="E1666">
            <v>0</v>
          </cell>
        </row>
        <row r="1667">
          <cell r="E1667">
            <v>0</v>
          </cell>
        </row>
        <row r="1668">
          <cell r="E1668">
            <v>0</v>
          </cell>
        </row>
        <row r="1669">
          <cell r="E1669">
            <v>0</v>
          </cell>
        </row>
        <row r="1670">
          <cell r="E1670">
            <v>0</v>
          </cell>
        </row>
        <row r="1671">
          <cell r="E1671">
            <v>0</v>
          </cell>
        </row>
        <row r="1672">
          <cell r="E1672">
            <v>0</v>
          </cell>
        </row>
        <row r="1673">
          <cell r="E1673">
            <v>0</v>
          </cell>
        </row>
        <row r="1674">
          <cell r="E1674">
            <v>0</v>
          </cell>
        </row>
        <row r="1675">
          <cell r="E1675">
            <v>0</v>
          </cell>
        </row>
        <row r="1676">
          <cell r="E1676">
            <v>0</v>
          </cell>
        </row>
        <row r="1677">
          <cell r="E1677">
            <v>0</v>
          </cell>
        </row>
        <row r="1678">
          <cell r="E1678">
            <v>0</v>
          </cell>
        </row>
        <row r="1679">
          <cell r="E1679">
            <v>0</v>
          </cell>
        </row>
        <row r="1680">
          <cell r="E1680">
            <v>0</v>
          </cell>
        </row>
        <row r="1681">
          <cell r="E1681">
            <v>0</v>
          </cell>
        </row>
        <row r="1682">
          <cell r="E1682">
            <v>0</v>
          </cell>
        </row>
        <row r="1683">
          <cell r="E1683">
            <v>0</v>
          </cell>
        </row>
        <row r="1684">
          <cell r="E1684">
            <v>0</v>
          </cell>
        </row>
        <row r="1685">
          <cell r="E1685">
            <v>0</v>
          </cell>
        </row>
        <row r="1686">
          <cell r="E1686">
            <v>0</v>
          </cell>
        </row>
        <row r="1687">
          <cell r="E1687">
            <v>0</v>
          </cell>
        </row>
        <row r="1688">
          <cell r="E1688">
            <v>0</v>
          </cell>
        </row>
        <row r="1689">
          <cell r="E1689">
            <v>0</v>
          </cell>
        </row>
        <row r="1690">
          <cell r="E1690">
            <v>0</v>
          </cell>
        </row>
        <row r="1691">
          <cell r="E1691">
            <v>0</v>
          </cell>
        </row>
        <row r="1692">
          <cell r="E1692">
            <v>0</v>
          </cell>
        </row>
        <row r="1693">
          <cell r="E1693">
            <v>0</v>
          </cell>
        </row>
        <row r="1694">
          <cell r="E1694">
            <v>0</v>
          </cell>
        </row>
        <row r="1695">
          <cell r="E1695">
            <v>0</v>
          </cell>
        </row>
        <row r="1696">
          <cell r="E1696">
            <v>0</v>
          </cell>
        </row>
        <row r="1697">
          <cell r="E1697">
            <v>0</v>
          </cell>
        </row>
        <row r="1698">
          <cell r="E1698">
            <v>0</v>
          </cell>
        </row>
        <row r="1699">
          <cell r="E1699">
            <v>0</v>
          </cell>
        </row>
        <row r="1700">
          <cell r="E1700">
            <v>0</v>
          </cell>
        </row>
        <row r="1701">
          <cell r="E1701">
            <v>0</v>
          </cell>
        </row>
        <row r="1702">
          <cell r="E1702">
            <v>0</v>
          </cell>
        </row>
        <row r="1703">
          <cell r="E1703">
            <v>0</v>
          </cell>
        </row>
        <row r="1704">
          <cell r="E1704">
            <v>0</v>
          </cell>
        </row>
        <row r="1705">
          <cell r="E1705">
            <v>0</v>
          </cell>
        </row>
        <row r="1706">
          <cell r="E1706">
            <v>0</v>
          </cell>
        </row>
        <row r="1707">
          <cell r="E1707">
            <v>0</v>
          </cell>
        </row>
        <row r="1708">
          <cell r="E1708">
            <v>0</v>
          </cell>
        </row>
        <row r="1709">
          <cell r="E1709">
            <v>0</v>
          </cell>
        </row>
        <row r="1710">
          <cell r="E1710">
            <v>0</v>
          </cell>
        </row>
        <row r="1711">
          <cell r="E1711">
            <v>0</v>
          </cell>
        </row>
        <row r="1712">
          <cell r="E1712">
            <v>0</v>
          </cell>
        </row>
        <row r="1713">
          <cell r="E1713">
            <v>0</v>
          </cell>
        </row>
        <row r="1714">
          <cell r="E1714">
            <v>0</v>
          </cell>
        </row>
        <row r="1715">
          <cell r="E1715">
            <v>0</v>
          </cell>
        </row>
        <row r="1716">
          <cell r="E1716">
            <v>0</v>
          </cell>
        </row>
        <row r="1717">
          <cell r="E1717">
            <v>0</v>
          </cell>
        </row>
        <row r="1718">
          <cell r="E1718">
            <v>0</v>
          </cell>
        </row>
        <row r="1719">
          <cell r="E1719">
            <v>0</v>
          </cell>
        </row>
      </sheetData>
      <sheetData sheetId="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eriales"/>
      <sheetName val="COLORES"/>
    </sheetNames>
    <sheetDataSet>
      <sheetData sheetId="0">
        <row r="19">
          <cell r="B19">
            <v>1</v>
          </cell>
          <cell r="C19" t="str">
            <v>Abrazadera perno de 5/8"</v>
          </cell>
          <cell r="D19" t="str">
            <v>un</v>
          </cell>
          <cell r="E19">
            <v>9802</v>
          </cell>
          <cell r="F19">
            <v>8450</v>
          </cell>
          <cell r="G19">
            <v>40.799999999999997</v>
          </cell>
          <cell r="H19">
            <v>3.0178571428571428</v>
          </cell>
          <cell r="I19">
            <v>1.8545454545454545</v>
          </cell>
          <cell r="J19" t="str">
            <v>ENERGIA</v>
          </cell>
        </row>
        <row r="20">
          <cell r="B20">
            <v>2</v>
          </cell>
          <cell r="C20" t="str">
            <v>Abrazaderas de 1/2"</v>
          </cell>
          <cell r="D20" t="str">
            <v>un</v>
          </cell>
          <cell r="E20">
            <v>1160</v>
          </cell>
          <cell r="F20">
            <v>1000</v>
          </cell>
          <cell r="G20">
            <v>10</v>
          </cell>
          <cell r="H20">
            <v>0.35714285714285715</v>
          </cell>
          <cell r="I20">
            <v>0.45454545454545453</v>
          </cell>
          <cell r="J20" t="str">
            <v>VIVIENDA</v>
          </cell>
        </row>
        <row r="21">
          <cell r="B21">
            <v>3</v>
          </cell>
          <cell r="C21" t="str">
            <v>AC-30- manejo</v>
          </cell>
          <cell r="D21" t="str">
            <v>Un.</v>
          </cell>
          <cell r="E21">
            <v>3735.2</v>
          </cell>
          <cell r="F21">
            <v>3220</v>
          </cell>
          <cell r="G21">
            <v>23</v>
          </cell>
          <cell r="H21">
            <v>1.1499999999999999</v>
          </cell>
          <cell r="I21">
            <v>1.0454545454545454</v>
          </cell>
          <cell r="J21" t="str">
            <v>VIAS</v>
          </cell>
        </row>
        <row r="22">
          <cell r="B22">
            <v>4</v>
          </cell>
          <cell r="C22" t="str">
            <v>Aceite 2 tiempos.</v>
          </cell>
          <cell r="D22" t="str">
            <v>GL</v>
          </cell>
          <cell r="E22">
            <v>20880</v>
          </cell>
          <cell r="F22">
            <v>18000</v>
          </cell>
          <cell r="G22">
            <v>160</v>
          </cell>
          <cell r="H22">
            <v>6.4285714285714288</v>
          </cell>
          <cell r="I22">
            <v>7.2727272727272725</v>
          </cell>
          <cell r="J22" t="str">
            <v>VIAS</v>
          </cell>
        </row>
        <row r="23">
          <cell r="B23">
            <v>5</v>
          </cell>
          <cell r="C23" t="str">
            <v>Aceite de lubricantes.</v>
          </cell>
          <cell r="D23" t="str">
            <v>GL</v>
          </cell>
          <cell r="E23">
            <v>28999.999999999996</v>
          </cell>
          <cell r="F23">
            <v>25000</v>
          </cell>
          <cell r="G23">
            <v>120</v>
          </cell>
          <cell r="H23">
            <v>8.9285714285714288</v>
          </cell>
          <cell r="I23">
            <v>5.4545454545454541</v>
          </cell>
          <cell r="J23" t="str">
            <v>VIAS</v>
          </cell>
        </row>
        <row r="24">
          <cell r="B24">
            <v>6</v>
          </cell>
          <cell r="C24" t="str">
            <v>Acero 1/2" G40</v>
          </cell>
          <cell r="D24" t="str">
            <v>QQ</v>
          </cell>
          <cell r="E24">
            <v>0</v>
          </cell>
          <cell r="G24">
            <v>550</v>
          </cell>
          <cell r="H24">
            <v>0</v>
          </cell>
          <cell r="I24">
            <v>25</v>
          </cell>
          <cell r="J24" t="str">
            <v>PLUVIAL</v>
          </cell>
        </row>
        <row r="25">
          <cell r="B25">
            <v>7</v>
          </cell>
          <cell r="C25" t="str">
            <v>Acero 3/8" G40</v>
          </cell>
          <cell r="D25" t="str">
            <v>QQ</v>
          </cell>
          <cell r="E25">
            <v>0</v>
          </cell>
          <cell r="G25">
            <v>550</v>
          </cell>
          <cell r="H25">
            <v>0</v>
          </cell>
          <cell r="I25">
            <v>25</v>
          </cell>
          <cell r="J25" t="str">
            <v>PLUVIAL</v>
          </cell>
        </row>
        <row r="26">
          <cell r="B26">
            <v>8</v>
          </cell>
          <cell r="C26" t="str">
            <v>Acero de ¼”.</v>
          </cell>
          <cell r="D26" t="str">
            <v>Kg.</v>
          </cell>
          <cell r="E26">
            <v>1276</v>
          </cell>
          <cell r="F26">
            <v>1100</v>
          </cell>
          <cell r="G26">
            <v>11</v>
          </cell>
          <cell r="H26">
            <v>0.39285714285714285</v>
          </cell>
          <cell r="I26">
            <v>0.5</v>
          </cell>
          <cell r="J26" t="str">
            <v>VIAS</v>
          </cell>
        </row>
        <row r="27">
          <cell r="B27">
            <v>9</v>
          </cell>
          <cell r="C27" t="str">
            <v>Acero de ½”.</v>
          </cell>
          <cell r="D27" t="str">
            <v>Kg.</v>
          </cell>
          <cell r="E27">
            <v>1276</v>
          </cell>
          <cell r="F27">
            <v>1100</v>
          </cell>
          <cell r="G27">
            <v>11</v>
          </cell>
          <cell r="H27">
            <v>0.39285714285714285</v>
          </cell>
          <cell r="I27">
            <v>0.5</v>
          </cell>
          <cell r="J27" t="str">
            <v>VIAS</v>
          </cell>
        </row>
        <row r="28">
          <cell r="B28">
            <v>10</v>
          </cell>
          <cell r="C28" t="str">
            <v>Acero de ¾”</v>
          </cell>
          <cell r="D28" t="str">
            <v>Kg.</v>
          </cell>
          <cell r="E28">
            <v>1276</v>
          </cell>
          <cell r="F28">
            <v>1100</v>
          </cell>
          <cell r="G28">
            <v>11</v>
          </cell>
          <cell r="H28">
            <v>0.39285714285714285</v>
          </cell>
          <cell r="I28">
            <v>0.5</v>
          </cell>
          <cell r="J28" t="str">
            <v>VIAS</v>
          </cell>
        </row>
        <row r="29">
          <cell r="B29">
            <v>11</v>
          </cell>
          <cell r="C29" t="str">
            <v>Acero de 1”.</v>
          </cell>
          <cell r="D29" t="str">
            <v>Kg.</v>
          </cell>
          <cell r="E29">
            <v>1276</v>
          </cell>
          <cell r="F29">
            <v>1100</v>
          </cell>
          <cell r="G29">
            <v>11</v>
          </cell>
          <cell r="H29">
            <v>0.39285714285714285</v>
          </cell>
          <cell r="I29">
            <v>0.5</v>
          </cell>
          <cell r="J29" t="str">
            <v>VIAS</v>
          </cell>
        </row>
        <row r="30">
          <cell r="B30">
            <v>12</v>
          </cell>
          <cell r="C30" t="str">
            <v>Acero de 3/8”.</v>
          </cell>
          <cell r="D30" t="str">
            <v>Kg.</v>
          </cell>
          <cell r="E30">
            <v>1276</v>
          </cell>
          <cell r="F30">
            <v>1100</v>
          </cell>
          <cell r="G30">
            <v>11</v>
          </cell>
          <cell r="H30">
            <v>0.39285714285714285</v>
          </cell>
          <cell r="I30">
            <v>0.5</v>
          </cell>
          <cell r="J30" t="str">
            <v>VIAS</v>
          </cell>
        </row>
        <row r="31">
          <cell r="B31">
            <v>13</v>
          </cell>
          <cell r="C31" t="str">
            <v>ACPM</v>
          </cell>
          <cell r="D31" t="str">
            <v>gal</v>
          </cell>
          <cell r="E31">
            <v>3178.3999999999996</v>
          </cell>
          <cell r="F31">
            <v>2740</v>
          </cell>
          <cell r="G31">
            <v>26.5</v>
          </cell>
          <cell r="H31">
            <v>0.97857142857142854</v>
          </cell>
          <cell r="I31">
            <v>1.2045454545454546</v>
          </cell>
          <cell r="J31" t="str">
            <v>VIVIENDA</v>
          </cell>
        </row>
        <row r="32">
          <cell r="B32">
            <v>14</v>
          </cell>
          <cell r="C32" t="str">
            <v>Adaptador de limpieza 2"</v>
          </cell>
          <cell r="D32" t="str">
            <v>un</v>
          </cell>
          <cell r="E32">
            <v>4961.32</v>
          </cell>
          <cell r="F32">
            <v>4277</v>
          </cell>
          <cell r="G32">
            <v>46</v>
          </cell>
          <cell r="H32">
            <v>1.5275000000000001</v>
          </cell>
          <cell r="I32">
            <v>2.0909090909090908</v>
          </cell>
          <cell r="J32" t="str">
            <v>VIVIENDA</v>
          </cell>
        </row>
        <row r="33">
          <cell r="B33">
            <v>15</v>
          </cell>
          <cell r="C33" t="str">
            <v>Adaptador de limpieza 3"</v>
          </cell>
          <cell r="D33" t="str">
            <v>un</v>
          </cell>
          <cell r="E33">
            <v>9791.56</v>
          </cell>
          <cell r="F33">
            <v>8441</v>
          </cell>
          <cell r="G33">
            <v>91.2</v>
          </cell>
          <cell r="H33">
            <v>3.014642857142857</v>
          </cell>
          <cell r="I33">
            <v>4.1454545454545455</v>
          </cell>
          <cell r="J33" t="str">
            <v>VIVIENDA</v>
          </cell>
        </row>
        <row r="34">
          <cell r="B34">
            <v>16</v>
          </cell>
          <cell r="C34" t="str">
            <v>Adaptador de limpieza 4"</v>
          </cell>
          <cell r="D34" t="str">
            <v>un</v>
          </cell>
          <cell r="E34">
            <v>14421.119999999999</v>
          </cell>
          <cell r="F34">
            <v>12432</v>
          </cell>
          <cell r="G34">
            <v>135</v>
          </cell>
          <cell r="H34">
            <v>4.4400000000000004</v>
          </cell>
          <cell r="I34">
            <v>6.1363636363636367</v>
          </cell>
          <cell r="J34" t="str">
            <v>VIVIENDA</v>
          </cell>
        </row>
        <row r="35">
          <cell r="B35">
            <v>17</v>
          </cell>
          <cell r="C35" t="str">
            <v>Adaptadores hembra cpvc 3/4" a 1/2"</v>
          </cell>
          <cell r="D35" t="str">
            <v>un</v>
          </cell>
          <cell r="E35">
            <v>2100.7599999999998</v>
          </cell>
          <cell r="F35">
            <v>1811</v>
          </cell>
          <cell r="G35">
            <v>23.28362046798663</v>
          </cell>
          <cell r="H35">
            <v>0.6467857142857143</v>
          </cell>
          <cell r="I35">
            <v>1.0583463849084831</v>
          </cell>
          <cell r="J35" t="str">
            <v>VIVIENDA</v>
          </cell>
        </row>
        <row r="36">
          <cell r="B36">
            <v>18</v>
          </cell>
          <cell r="C36" t="str">
            <v>Adaptadores hembra pvc 1-1/2"</v>
          </cell>
          <cell r="D36" t="str">
            <v>un</v>
          </cell>
          <cell r="E36">
            <v>4098.28</v>
          </cell>
          <cell r="F36">
            <v>3533</v>
          </cell>
          <cell r="G36">
            <v>5.2</v>
          </cell>
          <cell r="H36">
            <v>1.2617857142857143</v>
          </cell>
          <cell r="I36">
            <v>0.23636363636363636</v>
          </cell>
          <cell r="J36" t="str">
            <v>VIVIENDA</v>
          </cell>
        </row>
        <row r="37">
          <cell r="B37">
            <v>19</v>
          </cell>
          <cell r="C37" t="str">
            <v>Adaptadores hembra pvc 1-1/4"</v>
          </cell>
          <cell r="D37" t="str">
            <v>un</v>
          </cell>
          <cell r="E37">
            <v>2423.2399999999998</v>
          </cell>
          <cell r="F37">
            <v>2089</v>
          </cell>
          <cell r="G37">
            <v>4</v>
          </cell>
          <cell r="H37">
            <v>0.74607142857142861</v>
          </cell>
          <cell r="I37">
            <v>0.18181818181818182</v>
          </cell>
          <cell r="J37" t="str">
            <v>VIVIENDA</v>
          </cell>
        </row>
        <row r="38">
          <cell r="B38">
            <v>20</v>
          </cell>
          <cell r="C38" t="str">
            <v>Adaptadores hembra pvc 1"</v>
          </cell>
          <cell r="D38" t="str">
            <v>un</v>
          </cell>
          <cell r="E38">
            <v>1483.6399999999999</v>
          </cell>
          <cell r="F38">
            <v>1279</v>
          </cell>
          <cell r="G38">
            <v>3.1</v>
          </cell>
          <cell r="H38">
            <v>0.45678571428571429</v>
          </cell>
          <cell r="I38">
            <v>0.1409090909090909</v>
          </cell>
          <cell r="J38" t="str">
            <v>VIVIENDA</v>
          </cell>
        </row>
        <row r="39">
          <cell r="B39">
            <v>21</v>
          </cell>
          <cell r="C39" t="str">
            <v>Adaptadores hembra pvc 1/2"</v>
          </cell>
          <cell r="D39" t="str">
            <v>un</v>
          </cell>
          <cell r="E39">
            <v>368.88</v>
          </cell>
          <cell r="F39">
            <v>318</v>
          </cell>
          <cell r="G39">
            <v>1.25</v>
          </cell>
          <cell r="H39">
            <v>0.11357142857142857</v>
          </cell>
          <cell r="I39">
            <v>5.6818181818181816E-2</v>
          </cell>
          <cell r="J39" t="str">
            <v>VIVIENDA</v>
          </cell>
        </row>
        <row r="40">
          <cell r="B40">
            <v>22</v>
          </cell>
          <cell r="C40" t="str">
            <v>Adaptadores hembra pvc 3/4"</v>
          </cell>
          <cell r="D40" t="str">
            <v>un</v>
          </cell>
          <cell r="E40">
            <v>665.83999999999992</v>
          </cell>
          <cell r="F40">
            <v>574</v>
          </cell>
          <cell r="G40">
            <v>1.6</v>
          </cell>
          <cell r="H40">
            <v>0.20499999999999999</v>
          </cell>
          <cell r="I40">
            <v>7.2727272727272738E-2</v>
          </cell>
          <cell r="J40" t="str">
            <v>VIVIENDA</v>
          </cell>
        </row>
        <row r="41">
          <cell r="B41">
            <v>23</v>
          </cell>
          <cell r="C41" t="str">
            <v>Adaptadores macho cpvc 1"</v>
          </cell>
          <cell r="D41" t="str">
            <v>un</v>
          </cell>
          <cell r="E41">
            <v>10608.199999999999</v>
          </cell>
          <cell r="F41">
            <v>9145</v>
          </cell>
          <cell r="G41">
            <v>2.1</v>
          </cell>
          <cell r="H41">
            <v>3.2660714285714287</v>
          </cell>
          <cell r="I41">
            <v>9.5454545454545459E-2</v>
          </cell>
          <cell r="J41" t="str">
            <v>VIVIENDA</v>
          </cell>
        </row>
        <row r="42">
          <cell r="B42">
            <v>24</v>
          </cell>
          <cell r="C42" t="str">
            <v>Adaptadores macho cpvc 1/2"</v>
          </cell>
          <cell r="D42" t="str">
            <v>un</v>
          </cell>
          <cell r="E42">
            <v>1409.3999999999999</v>
          </cell>
          <cell r="F42">
            <v>1215</v>
          </cell>
          <cell r="G42">
            <v>1.04</v>
          </cell>
          <cell r="H42">
            <v>0.43392857142857144</v>
          </cell>
          <cell r="I42">
            <v>4.7272727272727272E-2</v>
          </cell>
          <cell r="J42" t="str">
            <v>VIVIENDA</v>
          </cell>
        </row>
        <row r="43">
          <cell r="B43">
            <v>25</v>
          </cell>
          <cell r="C43" t="str">
            <v>Adaptadores macho cpvc 3/4"</v>
          </cell>
          <cell r="D43" t="str">
            <v>un</v>
          </cell>
          <cell r="E43">
            <v>1724.9199999999998</v>
          </cell>
          <cell r="F43">
            <v>1487</v>
          </cell>
          <cell r="G43">
            <v>1.25</v>
          </cell>
          <cell r="H43">
            <v>0.53107142857142853</v>
          </cell>
          <cell r="I43">
            <v>5.6818181818181816E-2</v>
          </cell>
          <cell r="J43" t="str">
            <v>VIVIENDA</v>
          </cell>
        </row>
        <row r="44">
          <cell r="B44">
            <v>26</v>
          </cell>
          <cell r="C44" t="str">
            <v>Adaptadores macho pvc 1-1/2"</v>
          </cell>
          <cell r="D44" t="str">
            <v>un</v>
          </cell>
          <cell r="E44">
            <v>3051.9599999999996</v>
          </cell>
          <cell r="F44">
            <v>2631</v>
          </cell>
          <cell r="G44">
            <v>4.9000000000000004</v>
          </cell>
          <cell r="H44">
            <v>0.93964285714285711</v>
          </cell>
          <cell r="I44">
            <v>0.22272727272727275</v>
          </cell>
          <cell r="J44" t="str">
            <v>VIVIENDA</v>
          </cell>
        </row>
        <row r="45">
          <cell r="B45">
            <v>27</v>
          </cell>
          <cell r="C45" t="str">
            <v>Adaptadores macho pvc 1-1/4"</v>
          </cell>
          <cell r="D45" t="str">
            <v>un</v>
          </cell>
          <cell r="E45">
            <v>2605.3599999999997</v>
          </cell>
          <cell r="F45">
            <v>2246</v>
          </cell>
          <cell r="G45">
            <v>4.9000000000000004</v>
          </cell>
          <cell r="H45">
            <v>0.80214285714285716</v>
          </cell>
          <cell r="I45">
            <v>0.22272727272727275</v>
          </cell>
          <cell r="J45" t="str">
            <v>VIVIENDA</v>
          </cell>
        </row>
        <row r="46">
          <cell r="B46">
            <v>28</v>
          </cell>
          <cell r="C46" t="str">
            <v>Adaptadores macho pvc 1"</v>
          </cell>
          <cell r="D46" t="str">
            <v>un</v>
          </cell>
          <cell r="E46">
            <v>1237.72</v>
          </cell>
          <cell r="F46">
            <v>1067</v>
          </cell>
          <cell r="G46">
            <v>2.1</v>
          </cell>
          <cell r="H46">
            <v>0.38107142857142856</v>
          </cell>
          <cell r="I46">
            <v>9.5454545454545459E-2</v>
          </cell>
          <cell r="J46" t="str">
            <v>VIVIENDA</v>
          </cell>
        </row>
        <row r="47">
          <cell r="B47">
            <v>29</v>
          </cell>
          <cell r="C47" t="str">
            <v>Adaptadores macho pvc 1/2"</v>
          </cell>
          <cell r="D47" t="str">
            <v>un</v>
          </cell>
          <cell r="E47">
            <v>325.95999999999998</v>
          </cell>
          <cell r="F47">
            <v>281</v>
          </cell>
          <cell r="G47">
            <v>1.04</v>
          </cell>
          <cell r="H47">
            <v>0.10035714285714285</v>
          </cell>
          <cell r="I47">
            <v>4.7272727272727272E-2</v>
          </cell>
          <cell r="J47" t="str">
            <v>VIVIENDA</v>
          </cell>
        </row>
        <row r="48">
          <cell r="B48">
            <v>30</v>
          </cell>
          <cell r="C48" t="str">
            <v>Adaptadores macho pvc 3/4"</v>
          </cell>
          <cell r="D48" t="str">
            <v>un</v>
          </cell>
          <cell r="E48">
            <v>591.59999999999991</v>
          </cell>
          <cell r="F48">
            <v>510</v>
          </cell>
          <cell r="G48">
            <v>1.25</v>
          </cell>
          <cell r="H48">
            <v>0.18214285714285713</v>
          </cell>
          <cell r="I48">
            <v>5.6818181818181816E-2</v>
          </cell>
          <cell r="J48" t="str">
            <v>VIVIENDA</v>
          </cell>
        </row>
        <row r="49">
          <cell r="B49">
            <v>31</v>
          </cell>
          <cell r="C49" t="str">
            <v>Adaptador Sifon 1 1/2"</v>
          </cell>
          <cell r="D49" t="str">
            <v>un</v>
          </cell>
          <cell r="E49">
            <v>7678.0399999999991</v>
          </cell>
          <cell r="F49">
            <v>6619</v>
          </cell>
          <cell r="G49">
            <v>72</v>
          </cell>
          <cell r="H49">
            <v>2.3639285714285716</v>
          </cell>
          <cell r="I49">
            <v>3.2727272727272729</v>
          </cell>
          <cell r="J49" t="str">
            <v>VIVIENDA</v>
          </cell>
        </row>
        <row r="50">
          <cell r="B50">
            <v>32</v>
          </cell>
          <cell r="C50" t="str">
            <v>Adaptador Sifon 1 1/4"</v>
          </cell>
          <cell r="D50" t="str">
            <v>un</v>
          </cell>
          <cell r="E50">
            <v>7332.36</v>
          </cell>
          <cell r="F50">
            <v>6321</v>
          </cell>
          <cell r="G50">
            <v>68</v>
          </cell>
          <cell r="H50">
            <v>2.2574999999999998</v>
          </cell>
          <cell r="I50">
            <v>3.0909090909090908</v>
          </cell>
          <cell r="J50" t="str">
            <v>VIVIENDA</v>
          </cell>
        </row>
        <row r="51">
          <cell r="B51">
            <v>33</v>
          </cell>
          <cell r="C51" t="str">
            <v>Adaptador terminal conduit PVC de 1/2"</v>
          </cell>
          <cell r="D51" t="str">
            <v>un</v>
          </cell>
          <cell r="E51">
            <v>193.72</v>
          </cell>
          <cell r="F51">
            <v>167</v>
          </cell>
          <cell r="G51">
            <v>1.45</v>
          </cell>
          <cell r="H51">
            <v>5.9642857142857143E-2</v>
          </cell>
          <cell r="I51">
            <v>6.5909090909090903E-2</v>
          </cell>
          <cell r="J51" t="str">
            <v>ENERGIA</v>
          </cell>
        </row>
        <row r="52">
          <cell r="B52">
            <v>34</v>
          </cell>
          <cell r="C52" t="str">
            <v>Adaptador terminal de 1-1/2 E.M.T.</v>
          </cell>
          <cell r="D52" t="str">
            <v>un</v>
          </cell>
          <cell r="E52">
            <v>3711.9999999999995</v>
          </cell>
          <cell r="F52">
            <v>3200</v>
          </cell>
          <cell r="G52">
            <v>2.75</v>
          </cell>
          <cell r="H52">
            <v>1.1428571428571428</v>
          </cell>
          <cell r="I52">
            <v>0.125</v>
          </cell>
          <cell r="J52" t="str">
            <v>ENERGIA</v>
          </cell>
        </row>
        <row r="53">
          <cell r="B53">
            <v>35</v>
          </cell>
          <cell r="C53" t="str">
            <v>Aditivo acelerante.</v>
          </cell>
          <cell r="D53" t="str">
            <v>Kg.</v>
          </cell>
          <cell r="E53">
            <v>5220</v>
          </cell>
          <cell r="F53">
            <v>4500</v>
          </cell>
          <cell r="G53">
            <v>37</v>
          </cell>
          <cell r="H53">
            <v>1.6071428571428572</v>
          </cell>
          <cell r="I53">
            <v>1.6818181818181819</v>
          </cell>
          <cell r="J53" t="str">
            <v>VIAS</v>
          </cell>
        </row>
        <row r="54">
          <cell r="B54">
            <v>36</v>
          </cell>
          <cell r="C54" t="str">
            <v>Agregado Grueso</v>
          </cell>
          <cell r="D54" t="str">
            <v>m3</v>
          </cell>
          <cell r="E54">
            <v>0</v>
          </cell>
          <cell r="H54">
            <v>0</v>
          </cell>
          <cell r="I54">
            <v>0</v>
          </cell>
          <cell r="J54" t="str">
            <v>VIVIENDA</v>
          </cell>
        </row>
        <row r="55">
          <cell r="B55">
            <v>37</v>
          </cell>
          <cell r="C55" t="str">
            <v>Agua</v>
          </cell>
          <cell r="D55" t="str">
            <v>GL</v>
          </cell>
          <cell r="E55">
            <v>406</v>
          </cell>
          <cell r="F55">
            <v>350</v>
          </cell>
          <cell r="G55">
            <v>0.22</v>
          </cell>
          <cell r="H55">
            <v>0.125</v>
          </cell>
          <cell r="I55">
            <v>0.01</v>
          </cell>
          <cell r="J55" t="str">
            <v>VIVIENDA</v>
          </cell>
        </row>
        <row r="56">
          <cell r="B56">
            <v>38</v>
          </cell>
          <cell r="C56" t="str">
            <v>Aislador de carrete de 3 "</v>
          </cell>
          <cell r="D56" t="str">
            <v>un</v>
          </cell>
          <cell r="E56">
            <v>2436</v>
          </cell>
          <cell r="F56">
            <v>2100</v>
          </cell>
          <cell r="G56">
            <v>28</v>
          </cell>
          <cell r="H56">
            <v>0.75</v>
          </cell>
          <cell r="I56">
            <v>1.2727272727272727</v>
          </cell>
          <cell r="J56" t="str">
            <v>ENERGIA</v>
          </cell>
        </row>
        <row r="57">
          <cell r="B57">
            <v>39</v>
          </cell>
          <cell r="C57" t="str">
            <v>Aislador de pin de 5-1/2''  Cl-55-3</v>
          </cell>
          <cell r="D57" t="str">
            <v>un</v>
          </cell>
          <cell r="E57">
            <v>16820</v>
          </cell>
          <cell r="F57">
            <v>14500</v>
          </cell>
          <cell r="G57">
            <v>70</v>
          </cell>
          <cell r="H57">
            <v>5.1785714285714288</v>
          </cell>
          <cell r="I57">
            <v>3.1818181818181817</v>
          </cell>
          <cell r="J57" t="str">
            <v>ENERGIA</v>
          </cell>
        </row>
        <row r="58">
          <cell r="B58">
            <v>40</v>
          </cell>
          <cell r="C58" t="str">
            <v>Aislador de suspensión de 7-1/2''</v>
          </cell>
          <cell r="D58" t="str">
            <v>un</v>
          </cell>
          <cell r="E58">
            <v>18444</v>
          </cell>
          <cell r="F58">
            <v>15900</v>
          </cell>
          <cell r="G58">
            <v>132</v>
          </cell>
          <cell r="H58">
            <v>5.6785714285714288</v>
          </cell>
          <cell r="I58">
            <v>6</v>
          </cell>
          <cell r="J58" t="str">
            <v>ENERGIA</v>
          </cell>
        </row>
        <row r="59">
          <cell r="B59">
            <v>41</v>
          </cell>
          <cell r="C59" t="str">
            <v>Adaptador terminal PVC de 1  1/4"</v>
          </cell>
          <cell r="D59" t="str">
            <v>m</v>
          </cell>
          <cell r="E59">
            <v>199.51999999999998</v>
          </cell>
          <cell r="F59">
            <v>172</v>
          </cell>
          <cell r="G59">
            <v>1.9799999999999998</v>
          </cell>
          <cell r="H59">
            <v>6.142857142857143E-2</v>
          </cell>
          <cell r="I59">
            <v>8.9999999999999983E-2</v>
          </cell>
          <cell r="J59" t="str">
            <v>ENERGIA</v>
          </cell>
        </row>
        <row r="60">
          <cell r="B60">
            <v>42</v>
          </cell>
          <cell r="C60" t="str">
            <v>Alambre de Cu. THW 12 AWG</v>
          </cell>
          <cell r="D60" t="str">
            <v>m</v>
          </cell>
          <cell r="E60">
            <v>290</v>
          </cell>
          <cell r="F60">
            <v>250</v>
          </cell>
          <cell r="G60">
            <v>4.29</v>
          </cell>
          <cell r="H60">
            <v>8.9285714285714288E-2</v>
          </cell>
          <cell r="I60">
            <v>0.19500000000000001</v>
          </cell>
          <cell r="J60" t="str">
            <v>ENERGIA</v>
          </cell>
        </row>
        <row r="61">
          <cell r="B61">
            <v>43</v>
          </cell>
          <cell r="C61" t="str">
            <v xml:space="preserve">Alambre de Cu. THW 14 AWG </v>
          </cell>
          <cell r="D61" t="str">
            <v>m</v>
          </cell>
          <cell r="E61">
            <v>211.11999999999998</v>
          </cell>
          <cell r="F61">
            <v>182</v>
          </cell>
          <cell r="G61">
            <v>1.98</v>
          </cell>
          <cell r="H61">
            <v>6.5000000000000002E-2</v>
          </cell>
          <cell r="I61">
            <v>0.09</v>
          </cell>
          <cell r="J61" t="str">
            <v>ENERGIA</v>
          </cell>
        </row>
        <row r="62">
          <cell r="B62">
            <v>44</v>
          </cell>
          <cell r="C62" t="str">
            <v>Alambre de púas</v>
          </cell>
          <cell r="D62" t="str">
            <v>Rollo.</v>
          </cell>
          <cell r="E62">
            <v>0</v>
          </cell>
          <cell r="G62">
            <v>320</v>
          </cell>
          <cell r="H62">
            <v>0</v>
          </cell>
          <cell r="I62">
            <v>14.545454545454545</v>
          </cell>
          <cell r="J62" t="str">
            <v>VIAS</v>
          </cell>
        </row>
        <row r="63">
          <cell r="B63">
            <v>45</v>
          </cell>
          <cell r="C63" t="str">
            <v>Alambre galvanizado N° 18</v>
          </cell>
          <cell r="D63" t="str">
            <v>LBS.</v>
          </cell>
          <cell r="E63">
            <v>1044</v>
          </cell>
          <cell r="F63">
            <v>900</v>
          </cell>
          <cell r="G63">
            <v>10.57</v>
          </cell>
          <cell r="H63">
            <v>0.32142857142857145</v>
          </cell>
          <cell r="I63">
            <v>0.48045454545454547</v>
          </cell>
          <cell r="J63" t="str">
            <v>VIAS</v>
          </cell>
        </row>
        <row r="64">
          <cell r="B64">
            <v>46</v>
          </cell>
          <cell r="C64" t="str">
            <v>Alambre Negro No.18</v>
          </cell>
          <cell r="D64" t="str">
            <v>kg</v>
          </cell>
          <cell r="E64">
            <v>1681.9999999999998</v>
          </cell>
          <cell r="F64">
            <v>1450</v>
          </cell>
          <cell r="G64">
            <v>21.14</v>
          </cell>
          <cell r="H64">
            <v>0.5178571428571429</v>
          </cell>
          <cell r="I64">
            <v>0.96090909090909093</v>
          </cell>
          <cell r="J64" t="str">
            <v>VIVIENDA</v>
          </cell>
        </row>
        <row r="65">
          <cell r="B65">
            <v>47</v>
          </cell>
          <cell r="C65" t="str">
            <v>Arandelas cuadradas Galv. Tornillo 1/2</v>
          </cell>
          <cell r="D65" t="str">
            <v>un</v>
          </cell>
          <cell r="E65">
            <v>69.599999999999994</v>
          </cell>
          <cell r="F65">
            <v>60</v>
          </cell>
          <cell r="G65">
            <v>8.1999999999999993</v>
          </cell>
          <cell r="H65">
            <v>2.1428571428571429E-2</v>
          </cell>
          <cell r="I65">
            <v>0.37272727272727268</v>
          </cell>
          <cell r="J65" t="str">
            <v>ENERGIA</v>
          </cell>
        </row>
        <row r="66">
          <cell r="B66">
            <v>48</v>
          </cell>
          <cell r="C66" t="str">
            <v>Arandelas cuadradas Galv. Tornillo 5/8</v>
          </cell>
          <cell r="D66" t="str">
            <v>un</v>
          </cell>
          <cell r="E66">
            <v>394.4</v>
          </cell>
          <cell r="F66">
            <v>340</v>
          </cell>
          <cell r="G66">
            <v>18.600000000000001</v>
          </cell>
          <cell r="H66">
            <v>0.12142857142857143</v>
          </cell>
          <cell r="I66">
            <v>0.84545454545454557</v>
          </cell>
          <cell r="J66" t="str">
            <v>ENERGIA</v>
          </cell>
        </row>
        <row r="67">
          <cell r="B67">
            <v>49</v>
          </cell>
          <cell r="C67" t="str">
            <v>Arandelas de presión de 1/2"</v>
          </cell>
          <cell r="D67" t="str">
            <v>un</v>
          </cell>
          <cell r="E67">
            <v>69.599999999999994</v>
          </cell>
          <cell r="F67">
            <v>60</v>
          </cell>
          <cell r="G67">
            <v>0.7</v>
          </cell>
          <cell r="H67">
            <v>2.1428571428571429E-2</v>
          </cell>
          <cell r="I67">
            <v>3.1818181818181815E-2</v>
          </cell>
          <cell r="J67" t="str">
            <v>ENERGIA</v>
          </cell>
        </row>
        <row r="68">
          <cell r="B68">
            <v>50</v>
          </cell>
          <cell r="C68" t="str">
            <v>Arandelas de presión de 3/4"</v>
          </cell>
          <cell r="D68" t="str">
            <v>un</v>
          </cell>
          <cell r="E68">
            <v>115.99999999999999</v>
          </cell>
          <cell r="F68">
            <v>100</v>
          </cell>
          <cell r="G68">
            <v>2</v>
          </cell>
          <cell r="H68">
            <v>3.5714285714285712E-2</v>
          </cell>
          <cell r="I68">
            <v>9.0909090909090912E-2</v>
          </cell>
          <cell r="J68" t="str">
            <v>ENERGIA</v>
          </cell>
        </row>
        <row r="69">
          <cell r="B69">
            <v>51</v>
          </cell>
          <cell r="C69" t="str">
            <v>Arandelas de presión de 5/8"</v>
          </cell>
          <cell r="D69" t="str">
            <v>un</v>
          </cell>
          <cell r="E69">
            <v>83.52</v>
          </cell>
          <cell r="F69">
            <v>72</v>
          </cell>
          <cell r="G69">
            <v>2.6</v>
          </cell>
          <cell r="H69">
            <v>2.5714285714285714E-2</v>
          </cell>
          <cell r="I69">
            <v>0.11818181818181818</v>
          </cell>
          <cell r="J69" t="str">
            <v>ENERGIA</v>
          </cell>
        </row>
        <row r="70">
          <cell r="B70">
            <v>52</v>
          </cell>
          <cell r="C70" t="str">
            <v xml:space="preserve">Arena de peña </v>
          </cell>
          <cell r="D70" t="str">
            <v>m3</v>
          </cell>
          <cell r="E70">
            <v>28999.999999999996</v>
          </cell>
          <cell r="F70">
            <v>25000</v>
          </cell>
          <cell r="H70">
            <v>8.9285714285714288</v>
          </cell>
          <cell r="I70">
            <v>0</v>
          </cell>
          <cell r="J70" t="str">
            <v>VIVIENDA</v>
          </cell>
        </row>
        <row r="71">
          <cell r="B71">
            <v>53</v>
          </cell>
          <cell r="C71" t="str">
            <v xml:space="preserve">Arena de rio </v>
          </cell>
          <cell r="D71" t="str">
            <v>m3</v>
          </cell>
          <cell r="E71">
            <v>20880</v>
          </cell>
          <cell r="F71">
            <v>18000</v>
          </cell>
          <cell r="G71">
            <v>300</v>
          </cell>
          <cell r="H71">
            <v>6.4285714285714288</v>
          </cell>
          <cell r="I71">
            <v>13.636363636363637</v>
          </cell>
          <cell r="J71" t="str">
            <v>VIVIENDA</v>
          </cell>
        </row>
        <row r="72">
          <cell r="B72">
            <v>54</v>
          </cell>
          <cell r="C72" t="str">
            <v xml:space="preserve">Arena fina </v>
          </cell>
          <cell r="D72" t="str">
            <v>m3</v>
          </cell>
          <cell r="E72">
            <v>37120</v>
          </cell>
          <cell r="F72">
            <v>32000</v>
          </cell>
          <cell r="G72">
            <v>450</v>
          </cell>
          <cell r="H72">
            <v>11.428571428571429</v>
          </cell>
          <cell r="I72">
            <v>20.454545454545453</v>
          </cell>
          <cell r="J72" t="str">
            <v>VIAS</v>
          </cell>
        </row>
        <row r="73">
          <cell r="B73">
            <v>55</v>
          </cell>
          <cell r="C73" t="str">
            <v>Arena gruesa</v>
          </cell>
          <cell r="D73" t="str">
            <v>m3</v>
          </cell>
          <cell r="E73">
            <v>47560</v>
          </cell>
          <cell r="F73">
            <v>41000</v>
          </cell>
          <cell r="G73">
            <v>300</v>
          </cell>
          <cell r="H73">
            <v>14.642857142857142</v>
          </cell>
          <cell r="I73">
            <v>13.636363636363637</v>
          </cell>
          <cell r="J73" t="str">
            <v>VIAS</v>
          </cell>
        </row>
        <row r="74">
          <cell r="B74">
            <v>56</v>
          </cell>
          <cell r="C74" t="str">
            <v>Asfalto</v>
          </cell>
          <cell r="D74" t="str">
            <v>m3</v>
          </cell>
          <cell r="E74">
            <v>348000</v>
          </cell>
          <cell r="F74">
            <v>300000</v>
          </cell>
          <cell r="G74">
            <v>798</v>
          </cell>
          <cell r="H74">
            <v>107.14285714285714</v>
          </cell>
          <cell r="I74">
            <v>36.272727272727273</v>
          </cell>
          <cell r="J74" t="str">
            <v>VIAS</v>
          </cell>
        </row>
        <row r="75">
          <cell r="B75">
            <v>57</v>
          </cell>
          <cell r="C75" t="str">
            <v>Bloque de concreto (15x20x40cm)</v>
          </cell>
          <cell r="D75" t="str">
            <v>un</v>
          </cell>
          <cell r="E75">
            <v>0</v>
          </cell>
          <cell r="G75">
            <v>7.1</v>
          </cell>
          <cell r="H75">
            <v>0</v>
          </cell>
          <cell r="I75">
            <v>0.3227272727272727</v>
          </cell>
          <cell r="J75" t="str">
            <v>VIVIENDA</v>
          </cell>
        </row>
        <row r="76">
          <cell r="B76">
            <v>58</v>
          </cell>
          <cell r="C76" t="str">
            <v>Bloques de 6”</v>
          </cell>
          <cell r="D76" t="str">
            <v>un</v>
          </cell>
          <cell r="E76">
            <v>0</v>
          </cell>
          <cell r="G76">
            <v>9.1</v>
          </cell>
          <cell r="H76">
            <v>0</v>
          </cell>
          <cell r="I76">
            <v>0.41363636363636364</v>
          </cell>
          <cell r="J76" t="str">
            <v>VIAS</v>
          </cell>
        </row>
        <row r="77">
          <cell r="B77">
            <v>59</v>
          </cell>
          <cell r="C77" t="str">
            <v>Botón para timbre</v>
          </cell>
          <cell r="D77" t="str">
            <v>un</v>
          </cell>
          <cell r="E77">
            <v>5475.2</v>
          </cell>
          <cell r="F77">
            <v>4720</v>
          </cell>
          <cell r="G77">
            <v>37.18</v>
          </cell>
          <cell r="H77">
            <v>1.6857142857142857</v>
          </cell>
          <cell r="I77">
            <v>1.69</v>
          </cell>
          <cell r="J77" t="str">
            <v>ENERGIA</v>
          </cell>
        </row>
        <row r="78">
          <cell r="B78">
            <v>60</v>
          </cell>
          <cell r="C78" t="str">
            <v>Bujes cpvc de 1" a 1/2"</v>
          </cell>
          <cell r="D78" t="str">
            <v>un</v>
          </cell>
          <cell r="E78">
            <v>4941.5999999999995</v>
          </cell>
          <cell r="F78">
            <v>4260</v>
          </cell>
          <cell r="G78">
            <v>46</v>
          </cell>
          <cell r="H78">
            <v>1.5214285714285714</v>
          </cell>
          <cell r="I78">
            <v>2.0909090909090908</v>
          </cell>
          <cell r="J78" t="str">
            <v>VIVIENDA</v>
          </cell>
        </row>
        <row r="79">
          <cell r="B79">
            <v>61</v>
          </cell>
          <cell r="C79" t="str">
            <v>Bujes cpvc de 1" a 3/4"</v>
          </cell>
          <cell r="D79" t="str">
            <v>un</v>
          </cell>
          <cell r="E79">
            <v>4941.5999999999995</v>
          </cell>
          <cell r="F79">
            <v>4260</v>
          </cell>
          <cell r="G79">
            <v>46</v>
          </cell>
          <cell r="H79">
            <v>1.5214285714285714</v>
          </cell>
          <cell r="I79">
            <v>2.0909090909090908</v>
          </cell>
          <cell r="J79" t="str">
            <v>VIVIENDA</v>
          </cell>
        </row>
        <row r="80">
          <cell r="B80">
            <v>62</v>
          </cell>
          <cell r="C80" t="str">
            <v>Bujes cpvc de 3/4" a 1/2"</v>
          </cell>
          <cell r="D80" t="str">
            <v>un</v>
          </cell>
          <cell r="E80">
            <v>1227.28</v>
          </cell>
          <cell r="F80">
            <v>1058</v>
          </cell>
          <cell r="G80">
            <v>12</v>
          </cell>
          <cell r="H80">
            <v>0.37785714285714284</v>
          </cell>
          <cell r="I80">
            <v>0.54545454545454541</v>
          </cell>
          <cell r="J80" t="str">
            <v>VIVIENDA</v>
          </cell>
        </row>
        <row r="81">
          <cell r="B81">
            <v>63</v>
          </cell>
          <cell r="C81" t="str">
            <v>Cable AAAC 4/0</v>
          </cell>
          <cell r="D81" t="str">
            <v>m</v>
          </cell>
          <cell r="E81">
            <v>10440</v>
          </cell>
          <cell r="F81">
            <v>9000</v>
          </cell>
          <cell r="G81">
            <v>29.7</v>
          </cell>
          <cell r="H81">
            <v>3.2142857142857144</v>
          </cell>
          <cell r="I81">
            <v>1.3499999999999999</v>
          </cell>
          <cell r="J81" t="str">
            <v>ENERGIA</v>
          </cell>
        </row>
        <row r="82">
          <cell r="B82">
            <v>64</v>
          </cell>
          <cell r="C82" t="str">
            <v xml:space="preserve">Cable ACSR 2/0 </v>
          </cell>
          <cell r="D82" t="str">
            <v>m</v>
          </cell>
          <cell r="E82">
            <v>5287.28</v>
          </cell>
          <cell r="F82">
            <v>4558</v>
          </cell>
          <cell r="G82">
            <v>21.45</v>
          </cell>
          <cell r="H82">
            <v>1.6278571428571429</v>
          </cell>
          <cell r="I82">
            <v>0.97499999999999998</v>
          </cell>
          <cell r="J82" t="str">
            <v>ENERGIA</v>
          </cell>
        </row>
        <row r="83">
          <cell r="B83">
            <v>65</v>
          </cell>
          <cell r="C83" t="str">
            <v>Cable ACSR 477 MCM</v>
          </cell>
          <cell r="D83" t="str">
            <v>m</v>
          </cell>
          <cell r="E83">
            <v>13919.999999999998</v>
          </cell>
          <cell r="F83">
            <v>12000</v>
          </cell>
          <cell r="G83">
            <v>49.5</v>
          </cell>
          <cell r="H83">
            <v>4.2857142857142856</v>
          </cell>
          <cell r="I83">
            <v>2.25</v>
          </cell>
          <cell r="J83" t="str">
            <v>ENERGIA</v>
          </cell>
        </row>
        <row r="84">
          <cell r="B84">
            <v>66</v>
          </cell>
          <cell r="C84" t="str">
            <v>Cable coaxial TV.</v>
          </cell>
          <cell r="D84" t="str">
            <v>m</v>
          </cell>
          <cell r="E84">
            <v>729.64</v>
          </cell>
          <cell r="F84">
            <v>629</v>
          </cell>
          <cell r="G84">
            <v>5.39</v>
          </cell>
          <cell r="H84">
            <v>0.22464285714285714</v>
          </cell>
          <cell r="I84">
            <v>0.245</v>
          </cell>
          <cell r="J84" t="str">
            <v>ENERGIA</v>
          </cell>
        </row>
        <row r="85">
          <cell r="B85">
            <v>67</v>
          </cell>
          <cell r="C85" t="str">
            <v>Cable de Al aislado 2/0</v>
          </cell>
          <cell r="D85" t="str">
            <v>m</v>
          </cell>
          <cell r="E85">
            <v>7340.48</v>
          </cell>
          <cell r="F85">
            <v>6328</v>
          </cell>
          <cell r="G85">
            <v>54.24</v>
          </cell>
          <cell r="H85">
            <v>2.2599999999999998</v>
          </cell>
          <cell r="I85">
            <v>2.4654545454545453</v>
          </cell>
          <cell r="J85" t="str">
            <v>ENERGIA</v>
          </cell>
        </row>
        <row r="86">
          <cell r="B86">
            <v>68</v>
          </cell>
          <cell r="C86" t="str">
            <v>Cable de Al aislado 4/0</v>
          </cell>
          <cell r="D86" t="str">
            <v>m</v>
          </cell>
          <cell r="E86">
            <v>11386.56</v>
          </cell>
          <cell r="F86">
            <v>9816</v>
          </cell>
          <cell r="G86">
            <v>84.14</v>
          </cell>
          <cell r="H86">
            <v>3.5057142857142858</v>
          </cell>
          <cell r="I86">
            <v>3.8245454545454547</v>
          </cell>
          <cell r="J86" t="str">
            <v>ENERGIA</v>
          </cell>
        </row>
        <row r="87">
          <cell r="B87">
            <v>69</v>
          </cell>
          <cell r="C87" t="str">
            <v>Adaptador terminal PVC 4"</v>
          </cell>
          <cell r="D87" t="str">
            <v>m</v>
          </cell>
          <cell r="E87">
            <v>9894.7999999999993</v>
          </cell>
          <cell r="F87">
            <v>8530</v>
          </cell>
          <cell r="G87">
            <v>73.11</v>
          </cell>
          <cell r="H87">
            <v>3.0464285714285713</v>
          </cell>
          <cell r="I87">
            <v>3.3231818181818182</v>
          </cell>
          <cell r="J87" t="str">
            <v>ENERGIA</v>
          </cell>
        </row>
        <row r="88">
          <cell r="B88">
            <v>70</v>
          </cell>
          <cell r="C88" t="str">
            <v>Cable de cobre 2 AWG- desnudo</v>
          </cell>
          <cell r="D88" t="str">
            <v>m</v>
          </cell>
          <cell r="E88">
            <v>8262.68</v>
          </cell>
          <cell r="F88">
            <v>7123</v>
          </cell>
          <cell r="G88">
            <v>65.34</v>
          </cell>
          <cell r="H88">
            <v>2.5439285714285713</v>
          </cell>
          <cell r="I88">
            <v>2.97</v>
          </cell>
          <cell r="J88" t="str">
            <v>ENERGIA</v>
          </cell>
        </row>
        <row r="89">
          <cell r="B89">
            <v>71</v>
          </cell>
          <cell r="C89" t="str">
            <v>Cable de cobre 4 AWG- desnudo</v>
          </cell>
          <cell r="D89" t="str">
            <v>m</v>
          </cell>
          <cell r="E89">
            <v>5885.8399999999992</v>
          </cell>
          <cell r="F89">
            <v>5074</v>
          </cell>
          <cell r="G89">
            <v>43.49</v>
          </cell>
          <cell r="H89">
            <v>1.8121428571428571</v>
          </cell>
          <cell r="I89">
            <v>1.9768181818181818</v>
          </cell>
          <cell r="J89" t="str">
            <v>ENERGIA</v>
          </cell>
        </row>
        <row r="90">
          <cell r="B90">
            <v>72</v>
          </cell>
          <cell r="C90" t="str">
            <v>Cable para templete 3/8´´</v>
          </cell>
          <cell r="D90" t="str">
            <v>m</v>
          </cell>
          <cell r="E90">
            <v>754</v>
          </cell>
          <cell r="F90">
            <v>650</v>
          </cell>
          <cell r="G90">
            <v>6.5</v>
          </cell>
          <cell r="H90">
            <v>0.23214285714285715</v>
          </cell>
          <cell r="I90">
            <v>0.29545454545454547</v>
          </cell>
          <cell r="J90" t="str">
            <v>ENERGIA</v>
          </cell>
        </row>
        <row r="91">
          <cell r="B91">
            <v>73</v>
          </cell>
          <cell r="C91" t="str">
            <v xml:space="preserve">Cable trenzado  2x4/0 + 2/0 </v>
          </cell>
          <cell r="D91" t="str">
            <v>m</v>
          </cell>
          <cell r="E91">
            <v>27997.759999999998</v>
          </cell>
          <cell r="F91">
            <v>24136</v>
          </cell>
          <cell r="G91">
            <v>206.88</v>
          </cell>
          <cell r="H91">
            <v>8.6199999999999992</v>
          </cell>
          <cell r="I91">
            <v>9.4036363636363642</v>
          </cell>
          <cell r="J91" t="str">
            <v>ENERGIA</v>
          </cell>
        </row>
        <row r="92">
          <cell r="B92">
            <v>74</v>
          </cell>
          <cell r="C92" t="str">
            <v>Cable triplex 4/0 15 Kv  XLPE</v>
          </cell>
          <cell r="D92" t="str">
            <v>m</v>
          </cell>
          <cell r="E92">
            <v>62685.24</v>
          </cell>
          <cell r="F92">
            <v>54039</v>
          </cell>
          <cell r="G92">
            <v>105.6</v>
          </cell>
          <cell r="H92">
            <v>19.299642857142857</v>
          </cell>
          <cell r="I92">
            <v>4.8</v>
          </cell>
          <cell r="J92" t="str">
            <v>ENERGIA</v>
          </cell>
        </row>
        <row r="93">
          <cell r="B93">
            <v>75</v>
          </cell>
          <cell r="C93" t="str">
            <v>Caja aislante para conectores de compresión</v>
          </cell>
          <cell r="D93" t="str">
            <v>un</v>
          </cell>
          <cell r="E93">
            <v>1739.9999999999998</v>
          </cell>
          <cell r="F93">
            <v>1500</v>
          </cell>
          <cell r="G93">
            <v>12.86</v>
          </cell>
          <cell r="H93">
            <v>0.5357142857142857</v>
          </cell>
          <cell r="I93">
            <v>0.58454545454545448</v>
          </cell>
          <cell r="J93" t="str">
            <v>ENERGIA</v>
          </cell>
        </row>
        <row r="94">
          <cell r="B94">
            <v>76</v>
          </cell>
          <cell r="C94" t="str">
            <v>Caja cuadrada  4x4  galvanizada</v>
          </cell>
          <cell r="D94" t="str">
            <v>un</v>
          </cell>
          <cell r="E94">
            <v>1392</v>
          </cell>
          <cell r="F94">
            <v>1200</v>
          </cell>
          <cell r="G94">
            <v>10.29</v>
          </cell>
          <cell r="H94">
            <v>0.42857142857142855</v>
          </cell>
          <cell r="I94">
            <v>0.46772727272727271</v>
          </cell>
          <cell r="J94" t="str">
            <v>ENERGIA</v>
          </cell>
        </row>
        <row r="95">
          <cell r="B95">
            <v>77</v>
          </cell>
          <cell r="C95" t="str">
            <v>Caja de 9 circuitos</v>
          </cell>
          <cell r="D95" t="str">
            <v>un</v>
          </cell>
          <cell r="E95">
            <v>40600</v>
          </cell>
          <cell r="F95">
            <v>35000</v>
          </cell>
          <cell r="G95">
            <v>287</v>
          </cell>
          <cell r="H95">
            <v>12.5</v>
          </cell>
          <cell r="I95">
            <v>13.045454545454545</v>
          </cell>
          <cell r="J95" t="str">
            <v>ENERGIA</v>
          </cell>
        </row>
        <row r="96">
          <cell r="B96">
            <v>78</v>
          </cell>
          <cell r="C96" t="str">
            <v>Caja octogonal galvanizada</v>
          </cell>
          <cell r="D96" t="str">
            <v>un</v>
          </cell>
          <cell r="E96">
            <v>504.59999999999997</v>
          </cell>
          <cell r="F96">
            <v>435</v>
          </cell>
          <cell r="G96">
            <v>12</v>
          </cell>
          <cell r="H96">
            <v>0.15535714285714286</v>
          </cell>
          <cell r="I96">
            <v>0.54545454545454541</v>
          </cell>
          <cell r="J96" t="str">
            <v>ENERGIA</v>
          </cell>
        </row>
        <row r="97">
          <cell r="B97">
            <v>79</v>
          </cell>
          <cell r="C97" t="str">
            <v>Caja para contador monofásico</v>
          </cell>
          <cell r="D97" t="str">
            <v>un</v>
          </cell>
          <cell r="E97">
            <v>35148</v>
          </cell>
          <cell r="F97">
            <v>30300</v>
          </cell>
          <cell r="G97">
            <v>275</v>
          </cell>
          <cell r="H97">
            <v>10.821428571428571</v>
          </cell>
          <cell r="I97">
            <v>12.5</v>
          </cell>
          <cell r="J97" t="str">
            <v>ENERGIA</v>
          </cell>
        </row>
        <row r="98">
          <cell r="B98">
            <v>80</v>
          </cell>
          <cell r="C98" t="str">
            <v>Caja rectangular  2x4 galvanizada</v>
          </cell>
          <cell r="D98" t="str">
            <v>un</v>
          </cell>
          <cell r="E98">
            <v>522</v>
          </cell>
          <cell r="F98">
            <v>450</v>
          </cell>
          <cell r="G98">
            <v>14</v>
          </cell>
          <cell r="H98">
            <v>0.16071428571428573</v>
          </cell>
          <cell r="I98">
            <v>0.63636363636363635</v>
          </cell>
          <cell r="J98" t="str">
            <v>ENERGIA</v>
          </cell>
        </row>
        <row r="99">
          <cell r="B99">
            <v>81</v>
          </cell>
          <cell r="C99" t="str">
            <v>Caliche para relleno</v>
          </cell>
          <cell r="D99" t="str">
            <v>m3</v>
          </cell>
          <cell r="E99">
            <v>28999.999999999996</v>
          </cell>
          <cell r="F99">
            <v>25000</v>
          </cell>
          <cell r="G99">
            <v>115</v>
          </cell>
          <cell r="H99">
            <v>8.9285714285714288</v>
          </cell>
          <cell r="I99">
            <v>5.2272727272727275</v>
          </cell>
          <cell r="J99" t="str">
            <v>VIAS</v>
          </cell>
        </row>
        <row r="100">
          <cell r="B100">
            <v>82</v>
          </cell>
          <cell r="C100" t="str">
            <v>Campana de timbre</v>
          </cell>
          <cell r="D100" t="str">
            <v>un</v>
          </cell>
          <cell r="E100">
            <v>4698</v>
          </cell>
          <cell r="F100">
            <v>4050</v>
          </cell>
          <cell r="G100">
            <v>35</v>
          </cell>
          <cell r="H100">
            <v>1.4464285714285714</v>
          </cell>
          <cell r="I100">
            <v>1.5909090909090908</v>
          </cell>
          <cell r="J100" t="str">
            <v>ENERGIA</v>
          </cell>
        </row>
        <row r="101">
          <cell r="B101">
            <v>83</v>
          </cell>
          <cell r="C101" t="str">
            <v>Cascajo</v>
          </cell>
          <cell r="D101" t="str">
            <v>M3</v>
          </cell>
          <cell r="E101">
            <v>48140</v>
          </cell>
          <cell r="F101">
            <v>41500</v>
          </cell>
          <cell r="G101">
            <v>90</v>
          </cell>
          <cell r="H101">
            <v>14.821428571428571</v>
          </cell>
          <cell r="I101">
            <v>4.0909090909090908</v>
          </cell>
          <cell r="J101" t="str">
            <v>VIAS</v>
          </cell>
        </row>
        <row r="102">
          <cell r="B102">
            <v>84</v>
          </cell>
          <cell r="C102" t="str">
            <v>Cemento blanco</v>
          </cell>
          <cell r="D102" t="str">
            <v>Kg.</v>
          </cell>
          <cell r="E102">
            <v>1032.3999999999999</v>
          </cell>
          <cell r="F102">
            <v>890</v>
          </cell>
          <cell r="G102">
            <v>4.78</v>
          </cell>
          <cell r="H102">
            <v>0.31785714285714284</v>
          </cell>
          <cell r="I102">
            <v>0.21727272727272728</v>
          </cell>
          <cell r="J102" t="str">
            <v>VIVIENDA</v>
          </cell>
        </row>
        <row r="103">
          <cell r="B103">
            <v>85</v>
          </cell>
          <cell r="C103" t="str">
            <v>Cemento gris</v>
          </cell>
          <cell r="D103" t="str">
            <v>Kg</v>
          </cell>
          <cell r="E103">
            <v>463.99999999999994</v>
          </cell>
          <cell r="F103">
            <v>400</v>
          </cell>
          <cell r="G103">
            <v>2.65</v>
          </cell>
          <cell r="H103">
            <v>0.14285714285714285</v>
          </cell>
          <cell r="I103">
            <v>0.12045454545454545</v>
          </cell>
          <cell r="J103" t="str">
            <v>VIVIENDA</v>
          </cell>
        </row>
        <row r="104">
          <cell r="B104">
            <v>86</v>
          </cell>
          <cell r="C104" t="str">
            <v>Cepillera</v>
          </cell>
          <cell r="D104" t="str">
            <v>un</v>
          </cell>
          <cell r="E104">
            <v>0</v>
          </cell>
          <cell r="H104">
            <v>0</v>
          </cell>
          <cell r="I104">
            <v>0</v>
          </cell>
          <cell r="J104" t="str">
            <v>VIVIENDA</v>
          </cell>
        </row>
        <row r="105">
          <cell r="B105">
            <v>87</v>
          </cell>
          <cell r="C105" t="str">
            <v>Ceramica para pisos</v>
          </cell>
          <cell r="D105" t="str">
            <v>m2</v>
          </cell>
          <cell r="E105">
            <v>16820</v>
          </cell>
          <cell r="F105">
            <v>14500</v>
          </cell>
          <cell r="G105">
            <v>185</v>
          </cell>
          <cell r="H105">
            <v>5.1785714285714288</v>
          </cell>
          <cell r="I105">
            <v>8.4090909090909083</v>
          </cell>
          <cell r="J105" t="str">
            <v>VIVIENDA</v>
          </cell>
        </row>
        <row r="106">
          <cell r="B106">
            <v>88</v>
          </cell>
          <cell r="C106" t="str">
            <v>Cerchas</v>
          </cell>
          <cell r="D106" t="str">
            <v>un</v>
          </cell>
          <cell r="E106">
            <v>0</v>
          </cell>
          <cell r="H106">
            <v>0</v>
          </cell>
          <cell r="I106">
            <v>0</v>
          </cell>
          <cell r="J106" t="str">
            <v>VIVIENDA</v>
          </cell>
        </row>
        <row r="107">
          <cell r="B107">
            <v>89</v>
          </cell>
          <cell r="C107" t="str">
            <v>Cinceles</v>
          </cell>
          <cell r="D107" t="str">
            <v>Un.</v>
          </cell>
          <cell r="E107">
            <v>1160</v>
          </cell>
          <cell r="F107">
            <v>1000</v>
          </cell>
          <cell r="G107">
            <v>161.06</v>
          </cell>
          <cell r="H107">
            <v>0.35714285714285715</v>
          </cell>
          <cell r="I107">
            <v>7.3209090909090913</v>
          </cell>
          <cell r="J107" t="str">
            <v>VIAS</v>
          </cell>
        </row>
        <row r="108">
          <cell r="B108">
            <v>90</v>
          </cell>
          <cell r="C108" t="str">
            <v>Clamp de 2" a 1/2"</v>
          </cell>
          <cell r="D108" t="str">
            <v>UD</v>
          </cell>
          <cell r="E108">
            <v>0</v>
          </cell>
          <cell r="G108">
            <v>30</v>
          </cell>
          <cell r="H108">
            <v>0</v>
          </cell>
          <cell r="I108">
            <v>1.3636363636363635</v>
          </cell>
          <cell r="J108" t="str">
            <v>ACUEDUCTO</v>
          </cell>
        </row>
        <row r="109">
          <cell r="B109">
            <v>91</v>
          </cell>
          <cell r="C109" t="str">
            <v>Clamp de 3" a 1"</v>
          </cell>
          <cell r="D109" t="str">
            <v>UD</v>
          </cell>
          <cell r="E109">
            <v>0</v>
          </cell>
          <cell r="G109">
            <v>60</v>
          </cell>
          <cell r="H109">
            <v>0</v>
          </cell>
          <cell r="I109">
            <v>2.7272727272727271</v>
          </cell>
          <cell r="J109" t="str">
            <v>ACUEDUCTO</v>
          </cell>
        </row>
        <row r="110">
          <cell r="B110">
            <v>92</v>
          </cell>
          <cell r="C110" t="str">
            <v>Clavos corrientes</v>
          </cell>
          <cell r="D110" t="str">
            <v>LB.</v>
          </cell>
          <cell r="E110">
            <v>1044</v>
          </cell>
          <cell r="F110">
            <v>900</v>
          </cell>
          <cell r="G110">
            <v>7</v>
          </cell>
          <cell r="H110">
            <v>0.32142857142857145</v>
          </cell>
          <cell r="I110">
            <v>0.31818181818181818</v>
          </cell>
          <cell r="J110" t="str">
            <v>VIAS</v>
          </cell>
        </row>
        <row r="111">
          <cell r="B111">
            <v>93</v>
          </cell>
          <cell r="C111" t="str">
            <v>Clavos de acero</v>
          </cell>
          <cell r="D111" t="str">
            <v>LB.</v>
          </cell>
          <cell r="E111">
            <v>5220</v>
          </cell>
          <cell r="F111">
            <v>4500</v>
          </cell>
          <cell r="G111">
            <v>19.649999999999999</v>
          </cell>
          <cell r="H111">
            <v>1.6071428571428572</v>
          </cell>
          <cell r="I111">
            <v>0.89318181818181808</v>
          </cell>
          <cell r="J111" t="str">
            <v>VIAS</v>
          </cell>
        </row>
        <row r="112">
          <cell r="B112">
            <v>94</v>
          </cell>
          <cell r="C112" t="str">
            <v>Clavos de zinc</v>
          </cell>
          <cell r="D112" t="str">
            <v>LB.</v>
          </cell>
          <cell r="E112">
            <v>3248</v>
          </cell>
          <cell r="F112">
            <v>2800</v>
          </cell>
          <cell r="G112">
            <v>10.5</v>
          </cell>
          <cell r="H112">
            <v>1</v>
          </cell>
          <cell r="I112">
            <v>0.47727272727272729</v>
          </cell>
          <cell r="J112" t="str">
            <v>VIAS</v>
          </cell>
        </row>
        <row r="113">
          <cell r="B113">
            <v>95</v>
          </cell>
          <cell r="C113" t="str">
            <v>Clavos galvanizados</v>
          </cell>
          <cell r="D113" t="str">
            <v>LB.</v>
          </cell>
          <cell r="E113">
            <v>1855.9999999999998</v>
          </cell>
          <cell r="F113">
            <v>1600</v>
          </cell>
          <cell r="G113">
            <v>20</v>
          </cell>
          <cell r="H113">
            <v>0.5714285714285714</v>
          </cell>
          <cell r="I113">
            <v>0.90909090909090906</v>
          </cell>
          <cell r="J113" t="str">
            <v>VIAS</v>
          </cell>
        </row>
        <row r="114">
          <cell r="B114">
            <v>96</v>
          </cell>
          <cell r="C114" t="str">
            <v>Closet 1</v>
          </cell>
          <cell r="D114" t="str">
            <v>un</v>
          </cell>
          <cell r="E114">
            <v>255199.99999999997</v>
          </cell>
          <cell r="F114">
            <v>220000</v>
          </cell>
          <cell r="G114">
            <v>764</v>
          </cell>
          <cell r="H114">
            <v>78.571428571428569</v>
          </cell>
          <cell r="I114">
            <v>34.727272727272727</v>
          </cell>
          <cell r="J114" t="str">
            <v>VIVIENDA</v>
          </cell>
        </row>
        <row r="115">
          <cell r="B115">
            <v>97</v>
          </cell>
          <cell r="C115" t="str">
            <v>Closet 10</v>
          </cell>
          <cell r="D115" t="str">
            <v>un</v>
          </cell>
          <cell r="E115">
            <v>2143680</v>
          </cell>
          <cell r="F115">
            <v>1848000</v>
          </cell>
          <cell r="H115">
            <v>660</v>
          </cell>
          <cell r="I115">
            <v>0</v>
          </cell>
          <cell r="J115" t="str">
            <v>VIVIENDA</v>
          </cell>
        </row>
        <row r="116">
          <cell r="B116">
            <v>98</v>
          </cell>
          <cell r="C116" t="str">
            <v>Closet 11</v>
          </cell>
          <cell r="D116" t="str">
            <v>un</v>
          </cell>
          <cell r="E116">
            <v>566544</v>
          </cell>
          <cell r="F116">
            <v>488400</v>
          </cell>
          <cell r="H116">
            <v>174.42857142857142</v>
          </cell>
          <cell r="I116">
            <v>0</v>
          </cell>
          <cell r="J116" t="str">
            <v>VIVIENDA</v>
          </cell>
        </row>
        <row r="117">
          <cell r="B117">
            <v>99</v>
          </cell>
          <cell r="C117" t="str">
            <v>Closet 12</v>
          </cell>
          <cell r="D117" t="str">
            <v>un</v>
          </cell>
          <cell r="E117">
            <v>714560</v>
          </cell>
          <cell r="F117">
            <v>616000</v>
          </cell>
          <cell r="H117">
            <v>220</v>
          </cell>
          <cell r="I117">
            <v>0</v>
          </cell>
          <cell r="J117" t="str">
            <v>VIVIENDA</v>
          </cell>
        </row>
        <row r="118">
          <cell r="B118">
            <v>100</v>
          </cell>
          <cell r="C118" t="str">
            <v>Closet 13</v>
          </cell>
          <cell r="D118" t="str">
            <v>un</v>
          </cell>
          <cell r="E118">
            <v>690954</v>
          </cell>
          <cell r="F118">
            <v>595650</v>
          </cell>
          <cell r="H118">
            <v>212.73214285714286</v>
          </cell>
          <cell r="I118">
            <v>0</v>
          </cell>
          <cell r="J118" t="str">
            <v>VIVIENDA</v>
          </cell>
        </row>
        <row r="119">
          <cell r="B119">
            <v>101</v>
          </cell>
          <cell r="C119" t="str">
            <v>Closet 14 meson</v>
          </cell>
          <cell r="D119" t="str">
            <v>un</v>
          </cell>
          <cell r="E119">
            <v>464463.99999999994</v>
          </cell>
          <cell r="F119">
            <v>400400</v>
          </cell>
          <cell r="H119">
            <v>143</v>
          </cell>
          <cell r="I119">
            <v>0</v>
          </cell>
          <cell r="J119" t="str">
            <v>VIVIENDA</v>
          </cell>
        </row>
        <row r="120">
          <cell r="B120">
            <v>102</v>
          </cell>
          <cell r="C120" t="str">
            <v>Closet 15</v>
          </cell>
          <cell r="D120" t="str">
            <v>un</v>
          </cell>
          <cell r="E120">
            <v>857471.99999999988</v>
          </cell>
          <cell r="F120">
            <v>739200</v>
          </cell>
          <cell r="H120">
            <v>264</v>
          </cell>
          <cell r="I120">
            <v>0</v>
          </cell>
          <cell r="J120" t="str">
            <v>VIVIENDA</v>
          </cell>
        </row>
        <row r="121">
          <cell r="B121">
            <v>103</v>
          </cell>
          <cell r="C121" t="str">
            <v>Closet 16</v>
          </cell>
          <cell r="D121" t="str">
            <v>un</v>
          </cell>
          <cell r="E121">
            <v>324800</v>
          </cell>
          <cell r="F121">
            <v>280000</v>
          </cell>
          <cell r="H121">
            <v>100</v>
          </cell>
          <cell r="I121">
            <v>0</v>
          </cell>
          <cell r="J121" t="str">
            <v>VIVIENDA</v>
          </cell>
        </row>
        <row r="122">
          <cell r="B122">
            <v>104</v>
          </cell>
          <cell r="C122" t="str">
            <v>Closet 17</v>
          </cell>
          <cell r="D122" t="str">
            <v>un</v>
          </cell>
          <cell r="E122">
            <v>471609.59999999998</v>
          </cell>
          <cell r="F122">
            <v>406560</v>
          </cell>
          <cell r="H122">
            <v>145.19999999999999</v>
          </cell>
          <cell r="I122">
            <v>0</v>
          </cell>
          <cell r="J122" t="str">
            <v>VIVIENDA</v>
          </cell>
        </row>
        <row r="123">
          <cell r="B123">
            <v>105</v>
          </cell>
          <cell r="C123" t="str">
            <v>Closet 2</v>
          </cell>
          <cell r="D123" t="str">
            <v>un</v>
          </cell>
          <cell r="E123">
            <v>704352</v>
          </cell>
          <cell r="F123">
            <v>607200</v>
          </cell>
          <cell r="H123">
            <v>216.85714285714286</v>
          </cell>
          <cell r="I123">
            <v>0</v>
          </cell>
          <cell r="J123" t="str">
            <v>VIVIENDA</v>
          </cell>
        </row>
        <row r="124">
          <cell r="B124">
            <v>106</v>
          </cell>
          <cell r="C124" t="str">
            <v>Closet 3</v>
          </cell>
          <cell r="D124" t="str">
            <v>un</v>
          </cell>
          <cell r="E124">
            <v>1115224</v>
          </cell>
          <cell r="F124">
            <v>961400</v>
          </cell>
          <cell r="H124">
            <v>343.35714285714283</v>
          </cell>
          <cell r="I124">
            <v>0</v>
          </cell>
          <cell r="J124" t="str">
            <v>VIVIENDA</v>
          </cell>
        </row>
        <row r="125">
          <cell r="B125">
            <v>107</v>
          </cell>
          <cell r="C125" t="str">
            <v>Closet 4</v>
          </cell>
          <cell r="D125" t="str">
            <v>un</v>
          </cell>
          <cell r="E125">
            <v>704352</v>
          </cell>
          <cell r="F125">
            <v>607200</v>
          </cell>
          <cell r="H125">
            <v>216.85714285714286</v>
          </cell>
          <cell r="I125">
            <v>0</v>
          </cell>
          <cell r="J125" t="str">
            <v>VIVIENDA</v>
          </cell>
        </row>
        <row r="126">
          <cell r="B126">
            <v>108</v>
          </cell>
          <cell r="C126" t="str">
            <v>Closet 5</v>
          </cell>
          <cell r="D126" t="str">
            <v>un</v>
          </cell>
          <cell r="E126">
            <v>410872</v>
          </cell>
          <cell r="F126">
            <v>354200</v>
          </cell>
          <cell r="H126">
            <v>126.5</v>
          </cell>
          <cell r="I126">
            <v>0</v>
          </cell>
          <cell r="J126" t="str">
            <v>VIVIENDA</v>
          </cell>
        </row>
        <row r="127">
          <cell r="B127">
            <v>109</v>
          </cell>
          <cell r="C127" t="str">
            <v>Closet 6 vestier</v>
          </cell>
          <cell r="D127" t="str">
            <v>un</v>
          </cell>
          <cell r="E127">
            <v>1232616</v>
          </cell>
          <cell r="F127">
            <v>1062600</v>
          </cell>
          <cell r="H127">
            <v>379.5</v>
          </cell>
          <cell r="I127">
            <v>0</v>
          </cell>
          <cell r="J127" t="str">
            <v>VIVIENDA</v>
          </cell>
        </row>
        <row r="128">
          <cell r="B128">
            <v>110</v>
          </cell>
          <cell r="C128" t="str">
            <v>Closet 7</v>
          </cell>
          <cell r="D128" t="str">
            <v>un</v>
          </cell>
          <cell r="E128">
            <v>1901239.9999999998</v>
          </cell>
          <cell r="F128">
            <v>1639000</v>
          </cell>
          <cell r="H128">
            <v>585.35714285714289</v>
          </cell>
          <cell r="I128">
            <v>0</v>
          </cell>
          <cell r="J128" t="str">
            <v>VIVIENDA</v>
          </cell>
        </row>
        <row r="129">
          <cell r="B129">
            <v>111</v>
          </cell>
          <cell r="C129" t="str">
            <v>Closet 8</v>
          </cell>
          <cell r="D129" t="str">
            <v>un</v>
          </cell>
          <cell r="E129">
            <v>2041599.9999999998</v>
          </cell>
          <cell r="F129">
            <v>1760000</v>
          </cell>
          <cell r="H129">
            <v>628.57142857142856</v>
          </cell>
          <cell r="I129">
            <v>0</v>
          </cell>
          <cell r="J129" t="str">
            <v>VIVIENDA</v>
          </cell>
        </row>
        <row r="130">
          <cell r="B130">
            <v>112</v>
          </cell>
          <cell r="C130" t="str">
            <v>Closet 9</v>
          </cell>
          <cell r="D130" t="str">
            <v>un</v>
          </cell>
          <cell r="E130">
            <v>750288</v>
          </cell>
          <cell r="F130">
            <v>646800</v>
          </cell>
          <cell r="H130">
            <v>231</v>
          </cell>
          <cell r="I130">
            <v>0</v>
          </cell>
          <cell r="J130" t="str">
            <v>VIVIENDA</v>
          </cell>
        </row>
        <row r="131">
          <cell r="B131">
            <v>113</v>
          </cell>
          <cell r="C131" t="str">
            <v>Codo acero galvanizado 90º 1/2"</v>
          </cell>
          <cell r="D131" t="str">
            <v>un</v>
          </cell>
          <cell r="E131">
            <v>744.71999999999991</v>
          </cell>
          <cell r="F131">
            <v>642</v>
          </cell>
          <cell r="G131">
            <v>3.8</v>
          </cell>
          <cell r="H131">
            <v>0.22928571428571429</v>
          </cell>
          <cell r="I131">
            <v>0.17272727272727273</v>
          </cell>
          <cell r="J131" t="str">
            <v>VIVIENDA</v>
          </cell>
        </row>
        <row r="132">
          <cell r="B132">
            <v>114</v>
          </cell>
          <cell r="C132" t="str">
            <v>F</v>
          </cell>
          <cell r="D132" t="str">
            <v>un</v>
          </cell>
          <cell r="E132">
            <v>2842</v>
          </cell>
          <cell r="F132">
            <v>2450</v>
          </cell>
          <cell r="G132">
            <v>4.7</v>
          </cell>
          <cell r="H132">
            <v>0.875</v>
          </cell>
          <cell r="I132">
            <v>0.21363636363636365</v>
          </cell>
          <cell r="J132" t="str">
            <v>VIVIENDA</v>
          </cell>
        </row>
        <row r="133">
          <cell r="B133">
            <v>115</v>
          </cell>
          <cell r="C133" t="str">
            <v>Codo pvc sanit. 45 2" c*e</v>
          </cell>
          <cell r="D133" t="str">
            <v>un</v>
          </cell>
          <cell r="E133">
            <v>2842</v>
          </cell>
          <cell r="F133">
            <v>2450</v>
          </cell>
          <cell r="G133">
            <v>4.7</v>
          </cell>
          <cell r="H133">
            <v>0.875</v>
          </cell>
          <cell r="I133">
            <v>0.21363636363636365</v>
          </cell>
          <cell r="J133" t="str">
            <v>VIVIENDA</v>
          </cell>
        </row>
        <row r="134">
          <cell r="B134">
            <v>116</v>
          </cell>
          <cell r="C134" t="str">
            <v>Codo pvc sanit. 45 3" c*c</v>
          </cell>
          <cell r="D134" t="str">
            <v>un</v>
          </cell>
          <cell r="E134">
            <v>6105.08</v>
          </cell>
          <cell r="F134">
            <v>5263</v>
          </cell>
          <cell r="G134">
            <v>19.3</v>
          </cell>
          <cell r="H134">
            <v>1.8796428571428572</v>
          </cell>
          <cell r="I134">
            <v>0.87727272727272732</v>
          </cell>
          <cell r="J134" t="str">
            <v>VIVIENDA</v>
          </cell>
        </row>
        <row r="135">
          <cell r="B135">
            <v>117</v>
          </cell>
          <cell r="C135" t="str">
            <v>Codo pvc sanit. 45 3" c*e</v>
          </cell>
          <cell r="D135" t="str">
            <v>un</v>
          </cell>
          <cell r="E135">
            <v>6105.08</v>
          </cell>
          <cell r="F135">
            <v>5263</v>
          </cell>
          <cell r="G135">
            <v>19.3</v>
          </cell>
          <cell r="H135">
            <v>1.8796428571428572</v>
          </cell>
          <cell r="I135">
            <v>0.87727272727272732</v>
          </cell>
          <cell r="J135" t="str">
            <v>VIVIENDA</v>
          </cell>
        </row>
        <row r="136">
          <cell r="B136">
            <v>118</v>
          </cell>
          <cell r="C136" t="str">
            <v>Codo pvc sanit. 45 4" c*c</v>
          </cell>
          <cell r="D136" t="str">
            <v>un</v>
          </cell>
          <cell r="E136">
            <v>10655.759999999998</v>
          </cell>
          <cell r="F136">
            <v>9186</v>
          </cell>
          <cell r="G136">
            <v>20.9</v>
          </cell>
          <cell r="H136">
            <v>3.2807142857142857</v>
          </cell>
          <cell r="I136">
            <v>0.95</v>
          </cell>
          <cell r="J136" t="str">
            <v>VIVIENDA</v>
          </cell>
        </row>
        <row r="137">
          <cell r="B137">
            <v>119</v>
          </cell>
          <cell r="C137" t="str">
            <v>Codo pvc sanit. 45 4" c*e</v>
          </cell>
          <cell r="D137" t="str">
            <v>un</v>
          </cell>
          <cell r="E137">
            <v>10655.759999999998</v>
          </cell>
          <cell r="F137">
            <v>9186</v>
          </cell>
          <cell r="G137">
            <v>20.9</v>
          </cell>
          <cell r="H137">
            <v>3.2807142857142857</v>
          </cell>
          <cell r="I137">
            <v>0.95</v>
          </cell>
          <cell r="J137" t="str">
            <v>VIVIENDA</v>
          </cell>
        </row>
        <row r="138">
          <cell r="B138">
            <v>120</v>
          </cell>
          <cell r="C138" t="str">
            <v>Codo pvc sanit. 90 2" c*c</v>
          </cell>
          <cell r="D138" t="str">
            <v>un</v>
          </cell>
          <cell r="E138">
            <v>2440.64</v>
          </cell>
          <cell r="F138">
            <v>2104</v>
          </cell>
          <cell r="G138">
            <v>5</v>
          </cell>
          <cell r="H138">
            <v>0.75142857142857145</v>
          </cell>
          <cell r="I138">
            <v>0.22727272727272727</v>
          </cell>
          <cell r="J138" t="str">
            <v>VIVIENDA</v>
          </cell>
        </row>
        <row r="139">
          <cell r="B139">
            <v>121</v>
          </cell>
          <cell r="C139" t="str">
            <v>Codo pvc sanit. 90 2" c*e</v>
          </cell>
          <cell r="D139" t="str">
            <v>un</v>
          </cell>
          <cell r="E139">
            <v>1850.1999999999998</v>
          </cell>
          <cell r="F139">
            <v>1595</v>
          </cell>
          <cell r="G139">
            <v>5</v>
          </cell>
          <cell r="H139">
            <v>0.56964285714285712</v>
          </cell>
          <cell r="I139">
            <v>0.22727272727272727</v>
          </cell>
          <cell r="J139" t="str">
            <v>VIVIENDA</v>
          </cell>
        </row>
        <row r="140">
          <cell r="B140">
            <v>122</v>
          </cell>
          <cell r="C140" t="str">
            <v>Codo pvc sanit. 90 3" c*c</v>
          </cell>
          <cell r="D140" t="str">
            <v>un</v>
          </cell>
          <cell r="E140">
            <v>5311.6399999999994</v>
          </cell>
          <cell r="F140">
            <v>4579</v>
          </cell>
          <cell r="G140">
            <v>21.3</v>
          </cell>
          <cell r="H140">
            <v>1.635357142857143</v>
          </cell>
          <cell r="I140">
            <v>0.96818181818181825</v>
          </cell>
          <cell r="J140" t="str">
            <v>VIVIENDA</v>
          </cell>
        </row>
        <row r="141">
          <cell r="B141">
            <v>123</v>
          </cell>
          <cell r="C141" t="str">
            <v>Codo pvc sanit. 90 3" c*e</v>
          </cell>
          <cell r="D141" t="str">
            <v>un</v>
          </cell>
          <cell r="E141">
            <v>6545.8799999999992</v>
          </cell>
          <cell r="F141">
            <v>5643</v>
          </cell>
          <cell r="G141">
            <v>21.3</v>
          </cell>
          <cell r="H141">
            <v>2.0153571428571428</v>
          </cell>
          <cell r="I141">
            <v>0.96818181818181825</v>
          </cell>
          <cell r="J141" t="str">
            <v>VIVIENDA</v>
          </cell>
        </row>
        <row r="142">
          <cell r="B142">
            <v>124</v>
          </cell>
          <cell r="C142" t="str">
            <v>Codo pvc sanit. 90 4" c*c</v>
          </cell>
          <cell r="D142" t="str">
            <v>un</v>
          </cell>
          <cell r="E142">
            <v>9744</v>
          </cell>
          <cell r="F142">
            <v>8400</v>
          </cell>
          <cell r="G142">
            <v>22</v>
          </cell>
          <cell r="H142">
            <v>3</v>
          </cell>
          <cell r="I142">
            <v>1</v>
          </cell>
          <cell r="J142" t="str">
            <v>VIVIENDA</v>
          </cell>
        </row>
        <row r="143">
          <cell r="B143">
            <v>125</v>
          </cell>
          <cell r="C143" t="str">
            <v>Codo pvc sanit. 90 4" c*e</v>
          </cell>
          <cell r="D143" t="str">
            <v>un</v>
          </cell>
          <cell r="E143">
            <v>12006</v>
          </cell>
          <cell r="F143">
            <v>10350</v>
          </cell>
          <cell r="G143">
            <v>22</v>
          </cell>
          <cell r="H143">
            <v>3.6964285714285716</v>
          </cell>
          <cell r="I143">
            <v>1</v>
          </cell>
          <cell r="J143" t="str">
            <v>VIVIENDA</v>
          </cell>
        </row>
        <row r="144">
          <cell r="B144">
            <v>126</v>
          </cell>
          <cell r="C144" t="str">
            <v>Codos 11,25 Grad.-4"-PVC</v>
          </cell>
          <cell r="D144" t="str">
            <v>UD</v>
          </cell>
          <cell r="E144">
            <v>75767.72</v>
          </cell>
          <cell r="F144">
            <v>65317</v>
          </cell>
          <cell r="G144">
            <v>360</v>
          </cell>
          <cell r="H144">
            <v>23.327500000000001</v>
          </cell>
          <cell r="I144">
            <v>16.363636363636363</v>
          </cell>
          <cell r="J144" t="str">
            <v>ACUEDUCTO</v>
          </cell>
        </row>
        <row r="145">
          <cell r="B145">
            <v>127</v>
          </cell>
          <cell r="C145" t="str">
            <v>Codos 11,25 Grad.-6"-H</v>
          </cell>
          <cell r="D145" t="str">
            <v>UD</v>
          </cell>
          <cell r="E145">
            <v>0</v>
          </cell>
          <cell r="G145">
            <v>1170</v>
          </cell>
          <cell r="H145">
            <v>0</v>
          </cell>
          <cell r="I145">
            <v>53.18181818181818</v>
          </cell>
          <cell r="J145" t="str">
            <v>ACUEDUCTO</v>
          </cell>
        </row>
        <row r="146">
          <cell r="B146">
            <v>128</v>
          </cell>
          <cell r="C146" t="str">
            <v>Codos 22,5 Grad.-12"-H</v>
          </cell>
          <cell r="D146" t="str">
            <v>UD</v>
          </cell>
          <cell r="E146">
            <v>0</v>
          </cell>
          <cell r="G146">
            <v>2136</v>
          </cell>
          <cell r="H146">
            <v>0</v>
          </cell>
          <cell r="I146">
            <v>97.090909090909093</v>
          </cell>
          <cell r="J146" t="str">
            <v>ACUEDUCTO</v>
          </cell>
        </row>
        <row r="147">
          <cell r="B147">
            <v>129</v>
          </cell>
          <cell r="C147" t="str">
            <v>Codos 22,5 Grad.-2"-PVC</v>
          </cell>
          <cell r="D147" t="str">
            <v>UD</v>
          </cell>
          <cell r="E147">
            <v>21490.16</v>
          </cell>
          <cell r="F147">
            <v>18526</v>
          </cell>
          <cell r="G147">
            <v>330</v>
          </cell>
          <cell r="H147">
            <v>6.6164285714285711</v>
          </cell>
          <cell r="I147">
            <v>15</v>
          </cell>
          <cell r="J147" t="str">
            <v>ACUEDUCTO</v>
          </cell>
        </row>
        <row r="148">
          <cell r="B148">
            <v>130</v>
          </cell>
          <cell r="C148" t="str">
            <v>Codos 22,5 Grad.-3"-PVC</v>
          </cell>
          <cell r="D148" t="str">
            <v>UD</v>
          </cell>
          <cell r="E148">
            <v>43389.799999999996</v>
          </cell>
          <cell r="F148">
            <v>37405</v>
          </cell>
          <cell r="G148">
            <v>330</v>
          </cell>
          <cell r="H148">
            <v>13.358928571428571</v>
          </cell>
          <cell r="I148">
            <v>15</v>
          </cell>
          <cell r="J148" t="str">
            <v>ACUEDUCTO</v>
          </cell>
        </row>
        <row r="149">
          <cell r="B149">
            <v>131</v>
          </cell>
          <cell r="C149" t="str">
            <v>Codos 22,5 Grad.-4"-PVC</v>
          </cell>
          <cell r="D149" t="str">
            <v>UD</v>
          </cell>
          <cell r="E149">
            <v>79746.51999999999</v>
          </cell>
          <cell r="F149">
            <v>68747</v>
          </cell>
          <cell r="G149">
            <v>360</v>
          </cell>
          <cell r="H149">
            <v>24.552499999999998</v>
          </cell>
          <cell r="I149">
            <v>16.363636363636363</v>
          </cell>
          <cell r="J149" t="str">
            <v>ACUEDUCTO</v>
          </cell>
        </row>
        <row r="150">
          <cell r="B150">
            <v>132</v>
          </cell>
          <cell r="C150" t="str">
            <v>Codos 22,5 Grad.-6"-H</v>
          </cell>
          <cell r="D150" t="str">
            <v>UD</v>
          </cell>
          <cell r="E150">
            <v>0</v>
          </cell>
          <cell r="G150">
            <v>1110</v>
          </cell>
          <cell r="H150">
            <v>0</v>
          </cell>
          <cell r="I150">
            <v>50.454545454545453</v>
          </cell>
          <cell r="J150" t="str">
            <v>ACUEDUCTO</v>
          </cell>
        </row>
        <row r="151">
          <cell r="B151">
            <v>133</v>
          </cell>
          <cell r="C151" t="str">
            <v>Codos 45 Grad.-6"-PVC</v>
          </cell>
          <cell r="D151" t="str">
            <v>UD</v>
          </cell>
          <cell r="E151">
            <v>244756.52</v>
          </cell>
          <cell r="F151">
            <v>210997</v>
          </cell>
          <cell r="G151">
            <v>540</v>
          </cell>
          <cell r="H151">
            <v>75.356071428571425</v>
          </cell>
          <cell r="I151">
            <v>24.545454545454547</v>
          </cell>
          <cell r="J151" t="str">
            <v>ACUEDUCTO</v>
          </cell>
        </row>
        <row r="152">
          <cell r="B152">
            <v>134</v>
          </cell>
          <cell r="C152" t="str">
            <v>Codos 90 Grad.-12"-H</v>
          </cell>
          <cell r="D152" t="str">
            <v>UD</v>
          </cell>
          <cell r="E152">
            <v>0</v>
          </cell>
          <cell r="G152">
            <v>2244</v>
          </cell>
          <cell r="H152">
            <v>0</v>
          </cell>
          <cell r="I152">
            <v>102</v>
          </cell>
          <cell r="J152" t="str">
            <v>ACUEDUCTO</v>
          </cell>
        </row>
        <row r="153">
          <cell r="B153">
            <v>135</v>
          </cell>
          <cell r="C153" t="str">
            <v>Codos 90 Grad.-2"-PVC</v>
          </cell>
          <cell r="D153" t="str">
            <v>UD</v>
          </cell>
          <cell r="E153">
            <v>28193.8</v>
          </cell>
          <cell r="F153">
            <v>24305</v>
          </cell>
          <cell r="G153">
            <v>93.6</v>
          </cell>
          <cell r="H153">
            <v>8.680357142857142</v>
          </cell>
          <cell r="I153">
            <v>4.254545454545454</v>
          </cell>
          <cell r="J153" t="str">
            <v>ACUEDUCTO</v>
          </cell>
        </row>
        <row r="154">
          <cell r="B154">
            <v>136</v>
          </cell>
          <cell r="C154" t="str">
            <v>Codos 90 Grad.-3"-PVC</v>
          </cell>
          <cell r="D154" t="str">
            <v>UD</v>
          </cell>
          <cell r="E154">
            <v>65736.039999999994</v>
          </cell>
          <cell r="F154">
            <v>56669</v>
          </cell>
          <cell r="G154">
            <v>153.6</v>
          </cell>
          <cell r="H154">
            <v>20.23892857142857</v>
          </cell>
          <cell r="I154">
            <v>6.9818181818181815</v>
          </cell>
          <cell r="J154" t="str">
            <v>ACUEDUCTO</v>
          </cell>
        </row>
        <row r="155">
          <cell r="B155">
            <v>137</v>
          </cell>
          <cell r="C155" t="str">
            <v>Codos 90 Grad.-4"-PVC</v>
          </cell>
          <cell r="D155" t="str">
            <v>UD</v>
          </cell>
          <cell r="E155">
            <v>126285.71999999999</v>
          </cell>
          <cell r="F155">
            <v>108867</v>
          </cell>
          <cell r="G155">
            <v>211.2</v>
          </cell>
          <cell r="H155">
            <v>38.881071428571431</v>
          </cell>
          <cell r="I155">
            <v>9.6</v>
          </cell>
          <cell r="J155" t="str">
            <v>ACUEDUCTO</v>
          </cell>
        </row>
        <row r="156">
          <cell r="B156">
            <v>138</v>
          </cell>
          <cell r="C156" t="str">
            <v>Codos 90 Grad.-6"-PVC</v>
          </cell>
          <cell r="D156" t="str">
            <v>UD</v>
          </cell>
          <cell r="E156">
            <v>336375.63999999996</v>
          </cell>
          <cell r="F156">
            <v>289979</v>
          </cell>
          <cell r="G156">
            <v>390</v>
          </cell>
          <cell r="H156">
            <v>103.56392857142858</v>
          </cell>
          <cell r="I156">
            <v>17.727272727272727</v>
          </cell>
          <cell r="J156" t="str">
            <v>ACUEDUCTO</v>
          </cell>
        </row>
        <row r="157">
          <cell r="B157">
            <v>139</v>
          </cell>
          <cell r="C157" t="str">
            <v>Codos de cpvc 45º de 1"</v>
          </cell>
          <cell r="D157" t="str">
            <v>un</v>
          </cell>
          <cell r="E157">
            <v>6248.9199999999992</v>
          </cell>
          <cell r="F157">
            <v>5387</v>
          </cell>
          <cell r="G157">
            <v>58</v>
          </cell>
          <cell r="H157">
            <v>1.9239285714285714</v>
          </cell>
          <cell r="I157">
            <v>2.6363636363636362</v>
          </cell>
          <cell r="J157" t="str">
            <v>VIVIENDA</v>
          </cell>
        </row>
        <row r="158">
          <cell r="B158">
            <v>140</v>
          </cell>
          <cell r="C158" t="str">
            <v>Codos de cpvc 45º de 1/2"</v>
          </cell>
          <cell r="D158" t="str">
            <v>un</v>
          </cell>
          <cell r="E158">
            <v>1289.9199999999998</v>
          </cell>
          <cell r="F158">
            <v>1112</v>
          </cell>
          <cell r="G158">
            <v>12</v>
          </cell>
          <cell r="H158">
            <v>0.39714285714285713</v>
          </cell>
          <cell r="I158">
            <v>0.54545454545454541</v>
          </cell>
          <cell r="J158" t="str">
            <v>VIVIENDA</v>
          </cell>
        </row>
        <row r="159">
          <cell r="B159">
            <v>141</v>
          </cell>
          <cell r="C159" t="str">
            <v>Codos de cpvc 45º de 3/4"</v>
          </cell>
          <cell r="D159" t="str">
            <v>un</v>
          </cell>
          <cell r="E159">
            <v>2332.7599999999998</v>
          </cell>
          <cell r="F159">
            <v>2011</v>
          </cell>
          <cell r="G159">
            <v>22</v>
          </cell>
          <cell r="H159">
            <v>0.71821428571428569</v>
          </cell>
          <cell r="I159">
            <v>1</v>
          </cell>
          <cell r="J159" t="str">
            <v>VIVIENDA</v>
          </cell>
        </row>
        <row r="160">
          <cell r="B160">
            <v>142</v>
          </cell>
          <cell r="C160" t="str">
            <v>Codos de cpvc 90º de 1"</v>
          </cell>
          <cell r="D160" t="str">
            <v>un</v>
          </cell>
          <cell r="E160">
            <v>6975.08</v>
          </cell>
          <cell r="F160">
            <v>6013</v>
          </cell>
          <cell r="G160">
            <v>65</v>
          </cell>
          <cell r="H160">
            <v>2.1475</v>
          </cell>
          <cell r="I160">
            <v>2.9545454545454546</v>
          </cell>
          <cell r="J160" t="str">
            <v>VIVIENDA</v>
          </cell>
        </row>
        <row r="161">
          <cell r="B161">
            <v>143</v>
          </cell>
          <cell r="C161" t="str">
            <v>Codos de cpvc 90º de 1/2"</v>
          </cell>
          <cell r="D161" t="str">
            <v>un</v>
          </cell>
          <cell r="E161">
            <v>1289.9199999999998</v>
          </cell>
          <cell r="F161">
            <v>1112</v>
          </cell>
          <cell r="G161">
            <v>12</v>
          </cell>
          <cell r="H161">
            <v>0.39714285714285713</v>
          </cell>
          <cell r="I161">
            <v>0.54545454545454541</v>
          </cell>
          <cell r="J161" t="str">
            <v>VIVIENDA</v>
          </cell>
        </row>
        <row r="162">
          <cell r="B162">
            <v>144</v>
          </cell>
          <cell r="C162" t="str">
            <v>Codos de cpvc 90º de 3/4"</v>
          </cell>
          <cell r="D162" t="str">
            <v>un</v>
          </cell>
          <cell r="E162">
            <v>2332.7599999999998</v>
          </cell>
          <cell r="F162">
            <v>2011</v>
          </cell>
          <cell r="G162">
            <v>22</v>
          </cell>
          <cell r="H162">
            <v>0.71821428571428569</v>
          </cell>
          <cell r="I162">
            <v>1</v>
          </cell>
          <cell r="J162" t="str">
            <v>VIVIENDA</v>
          </cell>
        </row>
        <row r="163">
          <cell r="B163">
            <v>145</v>
          </cell>
          <cell r="C163" t="str">
            <v>Codos de pvc 45º de 1-1/2"</v>
          </cell>
          <cell r="D163" t="str">
            <v>un</v>
          </cell>
          <cell r="E163">
            <v>5783.7599999999993</v>
          </cell>
          <cell r="F163">
            <v>4986</v>
          </cell>
          <cell r="G163">
            <v>7.5</v>
          </cell>
          <cell r="H163">
            <v>1.7807142857142857</v>
          </cell>
          <cell r="I163">
            <v>0.34090909090909088</v>
          </cell>
          <cell r="J163" t="str">
            <v>VIVIENDA</v>
          </cell>
        </row>
        <row r="164">
          <cell r="B164">
            <v>146</v>
          </cell>
          <cell r="C164" t="str">
            <v>Codos de pvc 45º de 1-1/4"</v>
          </cell>
          <cell r="D164" t="str">
            <v>un</v>
          </cell>
          <cell r="E164">
            <v>4315.2</v>
          </cell>
          <cell r="F164">
            <v>3720</v>
          </cell>
          <cell r="G164">
            <v>4.5</v>
          </cell>
          <cell r="H164">
            <v>1.3285714285714285</v>
          </cell>
          <cell r="I164">
            <v>0.20454545454545456</v>
          </cell>
          <cell r="J164" t="str">
            <v>VIVIENDA</v>
          </cell>
        </row>
        <row r="165">
          <cell r="B165">
            <v>147</v>
          </cell>
          <cell r="C165" t="str">
            <v>Codos de pvc 45º de 1"</v>
          </cell>
          <cell r="D165" t="str">
            <v>un</v>
          </cell>
          <cell r="E165">
            <v>2387.2799999999997</v>
          </cell>
          <cell r="F165">
            <v>2058</v>
          </cell>
          <cell r="G165">
            <v>3.1</v>
          </cell>
          <cell r="H165">
            <v>0.73499999999999999</v>
          </cell>
          <cell r="I165">
            <v>0.1409090909090909</v>
          </cell>
          <cell r="J165" t="str">
            <v>VIVIENDA</v>
          </cell>
        </row>
        <row r="166">
          <cell r="B166">
            <v>148</v>
          </cell>
          <cell r="C166" t="str">
            <v>Codos de pvc 45º de 1/2"</v>
          </cell>
          <cell r="D166" t="str">
            <v>un</v>
          </cell>
          <cell r="E166">
            <v>781.83999999999992</v>
          </cell>
          <cell r="F166">
            <v>674</v>
          </cell>
          <cell r="G166">
            <v>1.25</v>
          </cell>
          <cell r="H166">
            <v>0.24071428571428571</v>
          </cell>
          <cell r="I166">
            <v>5.6818181818181816E-2</v>
          </cell>
          <cell r="J166" t="str">
            <v>VIVIENDA</v>
          </cell>
        </row>
        <row r="167">
          <cell r="B167">
            <v>149</v>
          </cell>
          <cell r="C167" t="str">
            <v>Codos de pvc 45º de 3/4"</v>
          </cell>
          <cell r="D167" t="str">
            <v>un</v>
          </cell>
          <cell r="E167">
            <v>1251.6399999999999</v>
          </cell>
          <cell r="F167">
            <v>1079</v>
          </cell>
          <cell r="G167">
            <v>1.9</v>
          </cell>
          <cell r="H167">
            <v>0.38535714285714284</v>
          </cell>
          <cell r="I167">
            <v>8.6363636363636365E-2</v>
          </cell>
          <cell r="J167" t="str">
            <v>VIVIENDA</v>
          </cell>
        </row>
        <row r="168">
          <cell r="B168">
            <v>150</v>
          </cell>
          <cell r="C168" t="str">
            <v>Codos de pvc 90º de 1-1/2"</v>
          </cell>
          <cell r="D168" t="str">
            <v>un</v>
          </cell>
          <cell r="E168">
            <v>5326.7199999999993</v>
          </cell>
          <cell r="F168">
            <v>4592</v>
          </cell>
          <cell r="G168">
            <v>7.2</v>
          </cell>
          <cell r="H168">
            <v>1.64</v>
          </cell>
          <cell r="I168">
            <v>0.32727272727272727</v>
          </cell>
          <cell r="J168" t="str">
            <v>VIVIENDA</v>
          </cell>
        </row>
        <row r="169">
          <cell r="B169">
            <v>151</v>
          </cell>
          <cell r="C169" t="str">
            <v>Codos de pvc 90º de 1-1/4"</v>
          </cell>
          <cell r="D169" t="str">
            <v>un</v>
          </cell>
          <cell r="E169">
            <v>2851.2799999999997</v>
          </cell>
          <cell r="F169">
            <v>2458</v>
          </cell>
          <cell r="G169">
            <v>4.5</v>
          </cell>
          <cell r="H169">
            <v>0.87785714285714289</v>
          </cell>
          <cell r="I169">
            <v>0.20454545454545456</v>
          </cell>
          <cell r="J169" t="str">
            <v>VIVIENDA</v>
          </cell>
        </row>
        <row r="170">
          <cell r="B170">
            <v>152</v>
          </cell>
          <cell r="C170" t="str">
            <v>Codos de pvc 90º de 1"</v>
          </cell>
          <cell r="D170" t="str">
            <v>un</v>
          </cell>
          <cell r="E170">
            <v>1485.9599999999998</v>
          </cell>
          <cell r="F170">
            <v>1281</v>
          </cell>
          <cell r="G170">
            <v>3.1</v>
          </cell>
          <cell r="H170">
            <v>0.45750000000000002</v>
          </cell>
          <cell r="I170">
            <v>0.1409090909090909</v>
          </cell>
          <cell r="J170" t="str">
            <v>VIVIENDA</v>
          </cell>
        </row>
        <row r="171">
          <cell r="B171">
            <v>153</v>
          </cell>
          <cell r="C171" t="str">
            <v>Codos de pvc 90º de 1/2"</v>
          </cell>
          <cell r="D171" t="str">
            <v>un</v>
          </cell>
          <cell r="E171">
            <v>396.71999999999997</v>
          </cell>
          <cell r="F171">
            <v>342</v>
          </cell>
          <cell r="G171">
            <v>1.25</v>
          </cell>
          <cell r="H171">
            <v>0.12214285714285714</v>
          </cell>
          <cell r="I171">
            <v>5.6818181818181816E-2</v>
          </cell>
          <cell r="J171" t="str">
            <v>VIVIENDA</v>
          </cell>
        </row>
        <row r="172">
          <cell r="B172">
            <v>154</v>
          </cell>
          <cell r="C172" t="str">
            <v>Codos de pvc 90º de 3/4"</v>
          </cell>
          <cell r="D172" t="str">
            <v>un</v>
          </cell>
          <cell r="E172">
            <v>757.4799999999999</v>
          </cell>
          <cell r="F172">
            <v>653</v>
          </cell>
          <cell r="G172">
            <v>1.9</v>
          </cell>
          <cell r="H172">
            <v>0.23321428571428571</v>
          </cell>
          <cell r="I172">
            <v>8.6363636363636365E-2</v>
          </cell>
          <cell r="J172" t="str">
            <v>VIVIENDA</v>
          </cell>
        </row>
        <row r="173">
          <cell r="B173">
            <v>155</v>
          </cell>
          <cell r="C173" t="str">
            <v>Concreto 1500 psi</v>
          </cell>
          <cell r="D173" t="str">
            <v>M3</v>
          </cell>
          <cell r="E173">
            <v>160602</v>
          </cell>
          <cell r="F173">
            <v>138450</v>
          </cell>
          <cell r="G173">
            <v>1650</v>
          </cell>
          <cell r="H173">
            <v>49.446428571428569</v>
          </cell>
          <cell r="I173">
            <v>75</v>
          </cell>
          <cell r="J173" t="str">
            <v>VIVIENDA</v>
          </cell>
        </row>
        <row r="174">
          <cell r="B174">
            <v>156</v>
          </cell>
          <cell r="C174" t="str">
            <v>Concreto 2000 psi</v>
          </cell>
          <cell r="D174" t="str">
            <v>M3</v>
          </cell>
          <cell r="E174">
            <v>170404</v>
          </cell>
          <cell r="F174">
            <v>146900</v>
          </cell>
          <cell r="G174">
            <v>1750</v>
          </cell>
          <cell r="H174">
            <v>52.464285714285715</v>
          </cell>
          <cell r="I174">
            <v>79.545454545454547</v>
          </cell>
          <cell r="J174" t="str">
            <v>VIVIENDA</v>
          </cell>
        </row>
        <row r="175">
          <cell r="B175">
            <v>157</v>
          </cell>
          <cell r="C175" t="str">
            <v>Concreto 2500 psi</v>
          </cell>
          <cell r="D175" t="str">
            <v>M3</v>
          </cell>
          <cell r="E175">
            <v>180206</v>
          </cell>
          <cell r="F175">
            <v>155350</v>
          </cell>
          <cell r="G175">
            <v>1845</v>
          </cell>
          <cell r="H175">
            <v>55.482142857142854</v>
          </cell>
          <cell r="I175">
            <v>83.86363636363636</v>
          </cell>
          <cell r="J175" t="str">
            <v>VIVIENDA</v>
          </cell>
        </row>
        <row r="176">
          <cell r="B176">
            <v>158</v>
          </cell>
          <cell r="C176" t="str">
            <v>Concreto 3000 psi</v>
          </cell>
          <cell r="D176" t="str">
            <v>M3</v>
          </cell>
          <cell r="E176">
            <v>187746</v>
          </cell>
          <cell r="F176">
            <v>161850</v>
          </cell>
          <cell r="G176">
            <v>2225</v>
          </cell>
          <cell r="H176">
            <v>57.803571428571431</v>
          </cell>
          <cell r="I176">
            <v>101.13636363636364</v>
          </cell>
          <cell r="J176" t="str">
            <v>VIVIENDA</v>
          </cell>
        </row>
        <row r="177">
          <cell r="B177">
            <v>159</v>
          </cell>
          <cell r="C177" t="str">
            <v>Concreto 3500 psi</v>
          </cell>
          <cell r="D177" t="str">
            <v>M3</v>
          </cell>
          <cell r="E177">
            <v>200564</v>
          </cell>
          <cell r="F177">
            <v>172900</v>
          </cell>
          <cell r="G177">
            <v>2060</v>
          </cell>
          <cell r="H177">
            <v>61.75</v>
          </cell>
          <cell r="I177">
            <v>93.63636363636364</v>
          </cell>
          <cell r="J177" t="str">
            <v>VIVIENDA</v>
          </cell>
        </row>
        <row r="178">
          <cell r="B178">
            <v>160</v>
          </cell>
          <cell r="C178" t="str">
            <v>Conector  de compresión de 4 a 4</v>
          </cell>
          <cell r="D178" t="str">
            <v>un</v>
          </cell>
          <cell r="E178">
            <v>8119.9999999999991</v>
          </cell>
          <cell r="F178">
            <v>7000</v>
          </cell>
          <cell r="G178">
            <v>250</v>
          </cell>
          <cell r="H178">
            <v>2.5</v>
          </cell>
          <cell r="I178">
            <v>11.363636363636363</v>
          </cell>
          <cell r="J178" t="str">
            <v>ENERGIA</v>
          </cell>
        </row>
        <row r="179">
          <cell r="B179">
            <v>161</v>
          </cell>
          <cell r="C179" t="str">
            <v xml:space="preserve">Conector  de compresión de 4/0 a 4/0 </v>
          </cell>
          <cell r="D179" t="str">
            <v>un</v>
          </cell>
          <cell r="E179">
            <v>10440</v>
          </cell>
          <cell r="F179">
            <v>9000</v>
          </cell>
          <cell r="G179">
            <v>320</v>
          </cell>
          <cell r="H179">
            <v>3.2142857142857144</v>
          </cell>
          <cell r="I179">
            <v>14.545454545454545</v>
          </cell>
          <cell r="J179" t="str">
            <v>ENERGIA</v>
          </cell>
        </row>
        <row r="180">
          <cell r="B180">
            <v>162</v>
          </cell>
          <cell r="C180" t="str">
            <v>Conector 4/0 a 2 cable triple</v>
          </cell>
          <cell r="D180" t="str">
            <v>un</v>
          </cell>
          <cell r="E180">
            <v>22040</v>
          </cell>
          <cell r="F180">
            <v>19000</v>
          </cell>
          <cell r="G180">
            <v>125</v>
          </cell>
          <cell r="H180">
            <v>6.7857142857142856</v>
          </cell>
          <cell r="I180">
            <v>5.6818181818181817</v>
          </cell>
          <cell r="J180" t="str">
            <v>ENERGIA</v>
          </cell>
        </row>
        <row r="181">
          <cell r="B181">
            <v>163</v>
          </cell>
          <cell r="C181" t="str">
            <v>Conector 4/0 a 4/0 cable triple</v>
          </cell>
          <cell r="D181" t="str">
            <v>un</v>
          </cell>
          <cell r="E181">
            <v>24360</v>
          </cell>
          <cell r="F181">
            <v>21000</v>
          </cell>
          <cell r="G181">
            <v>150</v>
          </cell>
          <cell r="H181">
            <v>7.5</v>
          </cell>
          <cell r="I181">
            <v>6.8181818181818183</v>
          </cell>
          <cell r="J181" t="str">
            <v>ENERGIA</v>
          </cell>
        </row>
        <row r="182">
          <cell r="B182">
            <v>164</v>
          </cell>
          <cell r="C182" t="str">
            <v>Conector de resorte</v>
          </cell>
          <cell r="D182" t="str">
            <v>un</v>
          </cell>
          <cell r="E182">
            <v>591.59999999999991</v>
          </cell>
          <cell r="F182">
            <v>510</v>
          </cell>
          <cell r="G182">
            <v>4.4000000000000004</v>
          </cell>
          <cell r="H182">
            <v>0.18214285714285713</v>
          </cell>
          <cell r="I182">
            <v>0.2</v>
          </cell>
          <cell r="J182" t="str">
            <v>ENERGIA</v>
          </cell>
        </row>
        <row r="183">
          <cell r="B183">
            <v>165</v>
          </cell>
          <cell r="C183" t="str">
            <v>Cortacircuitos de 15 Kv -100 A</v>
          </cell>
          <cell r="D183" t="str">
            <v>un</v>
          </cell>
          <cell r="E183">
            <v>116115.99999999999</v>
          </cell>
          <cell r="F183">
            <v>100100</v>
          </cell>
          <cell r="G183">
            <v>1120</v>
          </cell>
          <cell r="H183">
            <v>35.75</v>
          </cell>
          <cell r="I183">
            <v>50.909090909090907</v>
          </cell>
          <cell r="J183" t="str">
            <v>ENERGIA</v>
          </cell>
        </row>
        <row r="184">
          <cell r="B184">
            <v>166</v>
          </cell>
          <cell r="C184" t="str">
            <v>Cortacircuitos de 15 Kv -200 A</v>
          </cell>
          <cell r="D184" t="str">
            <v>un</v>
          </cell>
          <cell r="E184">
            <v>243599.99999999997</v>
          </cell>
          <cell r="F184">
            <v>210000</v>
          </cell>
          <cell r="G184">
            <v>1300</v>
          </cell>
          <cell r="H184">
            <v>75</v>
          </cell>
          <cell r="I184">
            <v>59.090909090909093</v>
          </cell>
          <cell r="J184" t="str">
            <v>ENERGIA</v>
          </cell>
        </row>
        <row r="185">
          <cell r="B185">
            <v>167</v>
          </cell>
          <cell r="C185" t="str">
            <v>Cruceta de madera de 2,5m</v>
          </cell>
          <cell r="D185" t="str">
            <v>un</v>
          </cell>
          <cell r="E185">
            <v>44080</v>
          </cell>
          <cell r="F185">
            <v>38000</v>
          </cell>
          <cell r="G185">
            <v>900</v>
          </cell>
          <cell r="H185">
            <v>13.571428571428571</v>
          </cell>
          <cell r="I185">
            <v>40.909090909090907</v>
          </cell>
          <cell r="J185" t="str">
            <v>ENERGIA</v>
          </cell>
        </row>
        <row r="186">
          <cell r="B186">
            <v>168</v>
          </cell>
          <cell r="C186" t="str">
            <v>Cruceta galv. de 8'  (2400mm) ( 21/2x21/2x1/4)</v>
          </cell>
          <cell r="D186" t="str">
            <v>un</v>
          </cell>
          <cell r="E186">
            <v>31319.999999999996</v>
          </cell>
          <cell r="F186">
            <v>27000</v>
          </cell>
          <cell r="G186">
            <v>800</v>
          </cell>
          <cell r="H186">
            <v>9.6428571428571423</v>
          </cell>
          <cell r="I186">
            <v>36.363636363636367</v>
          </cell>
          <cell r="J186" t="str">
            <v>ENERGIA</v>
          </cell>
        </row>
        <row r="187">
          <cell r="B187">
            <v>169</v>
          </cell>
          <cell r="C187" t="str">
            <v>Crucetas Cortas</v>
          </cell>
          <cell r="D187" t="str">
            <v>un</v>
          </cell>
          <cell r="E187">
            <v>0</v>
          </cell>
          <cell r="H187">
            <v>0</v>
          </cell>
          <cell r="I187">
            <v>0</v>
          </cell>
          <cell r="J187" t="str">
            <v>VIVIENDA</v>
          </cell>
        </row>
        <row r="188">
          <cell r="B188">
            <v>170</v>
          </cell>
          <cell r="C188" t="str">
            <v>Crucetas Largas</v>
          </cell>
          <cell r="D188" t="str">
            <v>un</v>
          </cell>
          <cell r="E188">
            <v>0</v>
          </cell>
          <cell r="H188">
            <v>0</v>
          </cell>
          <cell r="I188">
            <v>0</v>
          </cell>
          <cell r="J188" t="str">
            <v>VIVIENDA</v>
          </cell>
        </row>
        <row r="189">
          <cell r="B189">
            <v>171</v>
          </cell>
          <cell r="C189" t="str">
            <v>Cubos N° 10</v>
          </cell>
          <cell r="D189" t="str">
            <v>Un</v>
          </cell>
          <cell r="E189">
            <v>3479.9999999999995</v>
          </cell>
          <cell r="F189">
            <v>3000</v>
          </cell>
          <cell r="G189">
            <v>85</v>
          </cell>
          <cell r="H189">
            <v>1.0714285714285714</v>
          </cell>
          <cell r="I189">
            <v>3.8636363636363638</v>
          </cell>
          <cell r="J189" t="str">
            <v>VIAS</v>
          </cell>
        </row>
        <row r="190">
          <cell r="B190">
            <v>172</v>
          </cell>
          <cell r="C190" t="str">
            <v>Cubos N° 8</v>
          </cell>
          <cell r="D190" t="str">
            <v>Un</v>
          </cell>
          <cell r="E190">
            <v>2900</v>
          </cell>
          <cell r="F190">
            <v>2500</v>
          </cell>
          <cell r="G190">
            <v>85</v>
          </cell>
          <cell r="H190">
            <v>0.8928571428571429</v>
          </cell>
          <cell r="I190">
            <v>3.8636363636363638</v>
          </cell>
          <cell r="J190" t="str">
            <v>VIAS</v>
          </cell>
        </row>
        <row r="191">
          <cell r="B191">
            <v>173</v>
          </cell>
          <cell r="C191" t="str">
            <v>Cuchilla de 600 Amp.</v>
          </cell>
          <cell r="D191" t="str">
            <v>u</v>
          </cell>
          <cell r="E191">
            <v>290000</v>
          </cell>
          <cell r="F191">
            <v>250000</v>
          </cell>
          <cell r="G191">
            <v>15000</v>
          </cell>
          <cell r="H191">
            <v>89.285714285714292</v>
          </cell>
          <cell r="I191">
            <v>681.81818181818187</v>
          </cell>
          <cell r="J191" t="str">
            <v>ENERGIA</v>
          </cell>
        </row>
        <row r="192">
          <cell r="B192">
            <v>174</v>
          </cell>
          <cell r="C192" t="str">
            <v xml:space="preserve">Derecho de mina de material de Tosca </v>
          </cell>
          <cell r="D192" t="str">
            <v>M3S</v>
          </cell>
          <cell r="E192">
            <v>2436</v>
          </cell>
          <cell r="F192">
            <v>2100</v>
          </cell>
          <cell r="G192">
            <v>15</v>
          </cell>
          <cell r="H192">
            <v>0.75</v>
          </cell>
          <cell r="I192">
            <v>0.68181818181818177</v>
          </cell>
          <cell r="J192" t="str">
            <v>VIAS</v>
          </cell>
        </row>
        <row r="193">
          <cell r="B193">
            <v>175</v>
          </cell>
          <cell r="C193" t="str">
            <v>Diagonal galv. De 28'' (71cm) en angulo</v>
          </cell>
          <cell r="D193" t="str">
            <v>u</v>
          </cell>
          <cell r="E193">
            <v>5842.9199999999992</v>
          </cell>
          <cell r="F193">
            <v>5037</v>
          </cell>
          <cell r="G193">
            <v>55</v>
          </cell>
          <cell r="H193">
            <v>1.7989285714285714</v>
          </cell>
          <cell r="I193">
            <v>2.5</v>
          </cell>
          <cell r="J193" t="str">
            <v>ENERGIA</v>
          </cell>
        </row>
        <row r="194">
          <cell r="B194">
            <v>176</v>
          </cell>
          <cell r="C194" t="str">
            <v>Dinteles 1</v>
          </cell>
          <cell r="D194" t="str">
            <v>un</v>
          </cell>
          <cell r="E194">
            <v>0</v>
          </cell>
          <cell r="H194">
            <v>0</v>
          </cell>
          <cell r="I194">
            <v>0</v>
          </cell>
          <cell r="J194" t="str">
            <v>VIVIENDA</v>
          </cell>
        </row>
        <row r="195">
          <cell r="B195">
            <v>177</v>
          </cell>
          <cell r="C195" t="str">
            <v>Dinteles 10</v>
          </cell>
          <cell r="D195" t="str">
            <v>un</v>
          </cell>
          <cell r="E195">
            <v>0</v>
          </cell>
          <cell r="H195">
            <v>0</v>
          </cell>
          <cell r="I195">
            <v>0</v>
          </cell>
          <cell r="J195" t="str">
            <v>VIVIENDA</v>
          </cell>
        </row>
        <row r="196">
          <cell r="B196">
            <v>178</v>
          </cell>
          <cell r="C196" t="str">
            <v>Dinteles 11</v>
          </cell>
          <cell r="D196" t="str">
            <v>un</v>
          </cell>
          <cell r="E196">
            <v>0</v>
          </cell>
          <cell r="H196">
            <v>0</v>
          </cell>
          <cell r="I196">
            <v>0</v>
          </cell>
          <cell r="J196" t="str">
            <v>VIVIENDA</v>
          </cell>
        </row>
        <row r="197">
          <cell r="B197">
            <v>179</v>
          </cell>
          <cell r="C197" t="str">
            <v>Dinteles 12</v>
          </cell>
          <cell r="D197" t="str">
            <v>un</v>
          </cell>
          <cell r="E197">
            <v>0</v>
          </cell>
          <cell r="H197">
            <v>0</v>
          </cell>
          <cell r="I197">
            <v>0</v>
          </cell>
          <cell r="J197" t="str">
            <v>VIVIENDA</v>
          </cell>
        </row>
        <row r="198">
          <cell r="B198">
            <v>180</v>
          </cell>
          <cell r="C198" t="str">
            <v>Dinteles 13</v>
          </cell>
          <cell r="D198" t="str">
            <v>un</v>
          </cell>
          <cell r="E198">
            <v>0</v>
          </cell>
          <cell r="H198">
            <v>0</v>
          </cell>
          <cell r="I198">
            <v>0</v>
          </cell>
          <cell r="J198" t="str">
            <v>VIVIENDA</v>
          </cell>
        </row>
        <row r="199">
          <cell r="B199">
            <v>181</v>
          </cell>
          <cell r="C199" t="str">
            <v>Dinteles 14</v>
          </cell>
          <cell r="D199" t="str">
            <v>un</v>
          </cell>
          <cell r="E199">
            <v>0</v>
          </cell>
          <cell r="H199">
            <v>0</v>
          </cell>
          <cell r="I199">
            <v>0</v>
          </cell>
          <cell r="J199" t="str">
            <v>VIVIENDA</v>
          </cell>
        </row>
        <row r="200">
          <cell r="B200">
            <v>182</v>
          </cell>
          <cell r="C200" t="str">
            <v>Dinteles 15</v>
          </cell>
          <cell r="D200" t="str">
            <v>un</v>
          </cell>
          <cell r="E200">
            <v>0</v>
          </cell>
          <cell r="H200">
            <v>0</v>
          </cell>
          <cell r="I200">
            <v>0</v>
          </cell>
          <cell r="J200" t="str">
            <v>VIVIENDA</v>
          </cell>
        </row>
        <row r="201">
          <cell r="B201">
            <v>183</v>
          </cell>
          <cell r="C201" t="str">
            <v>Dinteles 16</v>
          </cell>
          <cell r="D201" t="str">
            <v>un</v>
          </cell>
          <cell r="E201">
            <v>0</v>
          </cell>
          <cell r="H201">
            <v>0</v>
          </cell>
          <cell r="I201">
            <v>0</v>
          </cell>
          <cell r="J201" t="str">
            <v>VIVIENDA</v>
          </cell>
        </row>
        <row r="202">
          <cell r="B202">
            <v>184</v>
          </cell>
          <cell r="C202" t="str">
            <v>Dinteles 17</v>
          </cell>
          <cell r="D202" t="str">
            <v>un</v>
          </cell>
          <cell r="E202">
            <v>0</v>
          </cell>
          <cell r="H202">
            <v>0</v>
          </cell>
          <cell r="I202">
            <v>0</v>
          </cell>
          <cell r="J202" t="str">
            <v>VIVIENDA</v>
          </cell>
        </row>
        <row r="203">
          <cell r="B203">
            <v>185</v>
          </cell>
          <cell r="C203" t="str">
            <v>Dinteles 18</v>
          </cell>
          <cell r="D203" t="str">
            <v>un</v>
          </cell>
          <cell r="E203">
            <v>0</v>
          </cell>
          <cell r="H203">
            <v>0</v>
          </cell>
          <cell r="I203">
            <v>0</v>
          </cell>
          <cell r="J203" t="str">
            <v>VIVIENDA</v>
          </cell>
        </row>
        <row r="204">
          <cell r="B204">
            <v>186</v>
          </cell>
          <cell r="C204" t="str">
            <v>Dinteles 19</v>
          </cell>
          <cell r="D204" t="str">
            <v>un</v>
          </cell>
          <cell r="E204">
            <v>0</v>
          </cell>
          <cell r="H204">
            <v>0</v>
          </cell>
          <cell r="I204">
            <v>0</v>
          </cell>
          <cell r="J204" t="str">
            <v>VIVIENDA</v>
          </cell>
        </row>
        <row r="205">
          <cell r="B205">
            <v>187</v>
          </cell>
          <cell r="C205" t="str">
            <v>Dinteles 2</v>
          </cell>
          <cell r="D205" t="str">
            <v>un</v>
          </cell>
          <cell r="E205">
            <v>0</v>
          </cell>
          <cell r="H205">
            <v>0</v>
          </cell>
          <cell r="I205">
            <v>0</v>
          </cell>
          <cell r="J205" t="str">
            <v>VIVIENDA</v>
          </cell>
        </row>
        <row r="206">
          <cell r="B206">
            <v>188</v>
          </cell>
          <cell r="C206" t="str">
            <v>Dinteles 20</v>
          </cell>
          <cell r="D206" t="str">
            <v>un</v>
          </cell>
          <cell r="E206">
            <v>0</v>
          </cell>
          <cell r="H206">
            <v>0</v>
          </cell>
          <cell r="I206">
            <v>0</v>
          </cell>
          <cell r="J206" t="str">
            <v>VIVIENDA</v>
          </cell>
        </row>
        <row r="207">
          <cell r="B207">
            <v>189</v>
          </cell>
          <cell r="C207" t="str">
            <v>Dinteles 21</v>
          </cell>
          <cell r="D207" t="str">
            <v>un</v>
          </cell>
          <cell r="E207">
            <v>0</v>
          </cell>
          <cell r="H207">
            <v>0</v>
          </cell>
          <cell r="I207">
            <v>0</v>
          </cell>
          <cell r="J207" t="str">
            <v>VIVIENDA</v>
          </cell>
        </row>
        <row r="208">
          <cell r="B208">
            <v>190</v>
          </cell>
          <cell r="C208" t="str">
            <v>Dinteles 22</v>
          </cell>
          <cell r="D208" t="str">
            <v>un</v>
          </cell>
          <cell r="E208">
            <v>0</v>
          </cell>
          <cell r="H208">
            <v>0</v>
          </cell>
          <cell r="I208">
            <v>0</v>
          </cell>
          <cell r="J208" t="str">
            <v>VIVIENDA</v>
          </cell>
        </row>
        <row r="209">
          <cell r="B209">
            <v>191</v>
          </cell>
          <cell r="C209" t="str">
            <v>Dinteles 23</v>
          </cell>
          <cell r="D209" t="str">
            <v>un</v>
          </cell>
          <cell r="E209">
            <v>0</v>
          </cell>
          <cell r="H209">
            <v>0</v>
          </cell>
          <cell r="I209">
            <v>0</v>
          </cell>
          <cell r="J209" t="str">
            <v>VIVIENDA</v>
          </cell>
        </row>
        <row r="210">
          <cell r="B210">
            <v>192</v>
          </cell>
          <cell r="C210" t="str">
            <v>Dinteles 24</v>
          </cell>
          <cell r="D210" t="str">
            <v>un</v>
          </cell>
          <cell r="E210">
            <v>0</v>
          </cell>
          <cell r="H210">
            <v>0</v>
          </cell>
          <cell r="I210">
            <v>0</v>
          </cell>
          <cell r="J210" t="str">
            <v>VIVIENDA</v>
          </cell>
        </row>
        <row r="211">
          <cell r="B211">
            <v>193</v>
          </cell>
          <cell r="C211" t="str">
            <v>Dinteles 25</v>
          </cell>
          <cell r="D211" t="str">
            <v>un</v>
          </cell>
          <cell r="E211">
            <v>0</v>
          </cell>
          <cell r="H211">
            <v>0</v>
          </cell>
          <cell r="I211">
            <v>0</v>
          </cell>
          <cell r="J211" t="str">
            <v>VIVIENDA</v>
          </cell>
        </row>
        <row r="212">
          <cell r="B212">
            <v>194</v>
          </cell>
          <cell r="C212" t="str">
            <v>Dinteles 26</v>
          </cell>
          <cell r="D212" t="str">
            <v>un</v>
          </cell>
          <cell r="E212">
            <v>0</v>
          </cell>
          <cell r="H212">
            <v>0</v>
          </cell>
          <cell r="I212">
            <v>0</v>
          </cell>
          <cell r="J212" t="str">
            <v>VIVIENDA</v>
          </cell>
        </row>
        <row r="213">
          <cell r="B213">
            <v>195</v>
          </cell>
          <cell r="C213" t="str">
            <v>Dinteles 27</v>
          </cell>
          <cell r="D213" t="str">
            <v>un</v>
          </cell>
          <cell r="E213">
            <v>0</v>
          </cell>
          <cell r="H213">
            <v>0</v>
          </cell>
          <cell r="I213">
            <v>0</v>
          </cell>
          <cell r="J213" t="str">
            <v>VIVIENDA</v>
          </cell>
        </row>
        <row r="214">
          <cell r="B214">
            <v>196</v>
          </cell>
          <cell r="C214" t="str">
            <v>Dinteles 28</v>
          </cell>
          <cell r="D214" t="str">
            <v>un</v>
          </cell>
          <cell r="E214">
            <v>0</v>
          </cell>
          <cell r="H214">
            <v>0</v>
          </cell>
          <cell r="I214">
            <v>0</v>
          </cell>
          <cell r="J214" t="str">
            <v>VIVIENDA</v>
          </cell>
        </row>
        <row r="215">
          <cell r="B215">
            <v>197</v>
          </cell>
          <cell r="C215" t="str">
            <v>Dinteles 29</v>
          </cell>
          <cell r="D215" t="str">
            <v>un</v>
          </cell>
          <cell r="E215">
            <v>0</v>
          </cell>
          <cell r="H215">
            <v>0</v>
          </cell>
          <cell r="I215">
            <v>0</v>
          </cell>
          <cell r="J215" t="str">
            <v>VIVIENDA</v>
          </cell>
        </row>
        <row r="216">
          <cell r="B216">
            <v>198</v>
          </cell>
          <cell r="C216" t="str">
            <v>Dinteles 3</v>
          </cell>
          <cell r="D216" t="str">
            <v>un</v>
          </cell>
          <cell r="E216">
            <v>0</v>
          </cell>
          <cell r="H216">
            <v>0</v>
          </cell>
          <cell r="I216">
            <v>0</v>
          </cell>
          <cell r="J216" t="str">
            <v>VIVIENDA</v>
          </cell>
        </row>
        <row r="217">
          <cell r="B217">
            <v>199</v>
          </cell>
          <cell r="C217" t="str">
            <v>Dinteles 30</v>
          </cell>
          <cell r="D217" t="str">
            <v>un</v>
          </cell>
          <cell r="E217">
            <v>0</v>
          </cell>
          <cell r="H217">
            <v>0</v>
          </cell>
          <cell r="I217">
            <v>0</v>
          </cell>
          <cell r="J217" t="str">
            <v>VIVIENDA</v>
          </cell>
        </row>
        <row r="218">
          <cell r="B218">
            <v>200</v>
          </cell>
          <cell r="C218" t="str">
            <v>Dinteles 4</v>
          </cell>
          <cell r="D218" t="str">
            <v>un</v>
          </cell>
          <cell r="E218">
            <v>0</v>
          </cell>
          <cell r="H218">
            <v>0</v>
          </cell>
          <cell r="I218">
            <v>0</v>
          </cell>
          <cell r="J218" t="str">
            <v>VIVIENDA</v>
          </cell>
        </row>
        <row r="219">
          <cell r="B219">
            <v>201</v>
          </cell>
          <cell r="C219" t="str">
            <v>Dinteles 5</v>
          </cell>
          <cell r="D219" t="str">
            <v>un</v>
          </cell>
          <cell r="E219">
            <v>0</v>
          </cell>
          <cell r="H219">
            <v>0</v>
          </cell>
          <cell r="I219">
            <v>0</v>
          </cell>
          <cell r="J219" t="str">
            <v>VIVIENDA</v>
          </cell>
        </row>
        <row r="220">
          <cell r="B220">
            <v>202</v>
          </cell>
          <cell r="C220" t="str">
            <v>Dinteles 6</v>
          </cell>
          <cell r="D220" t="str">
            <v>un</v>
          </cell>
          <cell r="E220">
            <v>0</v>
          </cell>
          <cell r="H220">
            <v>0</v>
          </cell>
          <cell r="I220">
            <v>0</v>
          </cell>
          <cell r="J220" t="str">
            <v>VIVIENDA</v>
          </cell>
        </row>
        <row r="221">
          <cell r="B221">
            <v>203</v>
          </cell>
          <cell r="C221" t="str">
            <v>Dinteles 7</v>
          </cell>
          <cell r="D221" t="str">
            <v>un</v>
          </cell>
          <cell r="E221">
            <v>0</v>
          </cell>
          <cell r="H221">
            <v>0</v>
          </cell>
          <cell r="I221">
            <v>0</v>
          </cell>
          <cell r="J221" t="str">
            <v>VIVIENDA</v>
          </cell>
        </row>
        <row r="222">
          <cell r="B222">
            <v>204</v>
          </cell>
          <cell r="C222" t="str">
            <v>Dinteles 8</v>
          </cell>
          <cell r="D222" t="str">
            <v>un</v>
          </cell>
          <cell r="E222">
            <v>0</v>
          </cell>
          <cell r="H222">
            <v>0</v>
          </cell>
          <cell r="I222">
            <v>0</v>
          </cell>
          <cell r="J222" t="str">
            <v>VIVIENDA</v>
          </cell>
        </row>
        <row r="223">
          <cell r="B223">
            <v>205</v>
          </cell>
          <cell r="C223" t="str">
            <v>Dinteles 9</v>
          </cell>
          <cell r="D223" t="str">
            <v>un</v>
          </cell>
          <cell r="E223">
            <v>0</v>
          </cell>
          <cell r="H223">
            <v>0</v>
          </cell>
          <cell r="I223">
            <v>0</v>
          </cell>
          <cell r="J223" t="str">
            <v>VIVIENDA</v>
          </cell>
        </row>
        <row r="224">
          <cell r="B224">
            <v>206</v>
          </cell>
          <cell r="C224" t="str">
            <v>Ducha con mezclador</v>
          </cell>
          <cell r="D224" t="str">
            <v>un</v>
          </cell>
          <cell r="E224">
            <v>80504</v>
          </cell>
          <cell r="F224">
            <v>69400</v>
          </cell>
          <cell r="H224">
            <v>24.785714285714285</v>
          </cell>
          <cell r="I224">
            <v>0</v>
          </cell>
          <cell r="J224" t="str">
            <v>VIVIENDA</v>
          </cell>
        </row>
        <row r="225">
          <cell r="B225">
            <v>207</v>
          </cell>
          <cell r="C225" t="str">
            <v>Durmiente (5x5cm) Amarillo</v>
          </cell>
          <cell r="D225" t="str">
            <v>un</v>
          </cell>
          <cell r="E225">
            <v>3479.9999999999995</v>
          </cell>
          <cell r="F225">
            <v>3000</v>
          </cell>
          <cell r="G225">
            <v>39</v>
          </cell>
          <cell r="H225">
            <v>1.0714285714285714</v>
          </cell>
          <cell r="I225">
            <v>1.7727272727272727</v>
          </cell>
          <cell r="J225" t="str">
            <v>VIVIENDA</v>
          </cell>
        </row>
        <row r="226">
          <cell r="B226">
            <v>208</v>
          </cell>
          <cell r="C226" t="str">
            <v>Electricidad para confección hormigón</v>
          </cell>
          <cell r="D226" t="str">
            <v>M3</v>
          </cell>
          <cell r="E226">
            <v>0</v>
          </cell>
          <cell r="G226">
            <v>6</v>
          </cell>
          <cell r="H226">
            <v>0</v>
          </cell>
          <cell r="I226">
            <v>0.27272727272727271</v>
          </cell>
          <cell r="J226" t="str">
            <v>PLUVIAL</v>
          </cell>
        </row>
        <row r="227">
          <cell r="B227">
            <v>209</v>
          </cell>
          <cell r="C227" t="str">
            <v>Enchape antideslizante</v>
          </cell>
          <cell r="D227" t="str">
            <v>m2</v>
          </cell>
          <cell r="E227">
            <v>17020.68</v>
          </cell>
          <cell r="F227">
            <v>14673</v>
          </cell>
          <cell r="G227">
            <v>185</v>
          </cell>
          <cell r="H227">
            <v>5.2403571428571425</v>
          </cell>
          <cell r="I227">
            <v>8.4090909090909083</v>
          </cell>
          <cell r="J227" t="str">
            <v>VIVIENDA</v>
          </cell>
        </row>
        <row r="228">
          <cell r="B228">
            <v>210</v>
          </cell>
          <cell r="C228" t="str">
            <v>Enchape para baños</v>
          </cell>
          <cell r="D228" t="str">
            <v>m2</v>
          </cell>
          <cell r="E228">
            <v>15775.999999999998</v>
          </cell>
          <cell r="F228">
            <v>13600</v>
          </cell>
          <cell r="G228">
            <v>185</v>
          </cell>
          <cell r="H228">
            <v>4.8571428571428568</v>
          </cell>
          <cell r="I228">
            <v>8.4090909090909083</v>
          </cell>
          <cell r="J228" t="str">
            <v>VIVIENDA</v>
          </cell>
        </row>
        <row r="229">
          <cell r="B229">
            <v>211</v>
          </cell>
          <cell r="C229" t="str">
            <v>Enchape para cocinas</v>
          </cell>
          <cell r="D229" t="str">
            <v>m2</v>
          </cell>
          <cell r="E229">
            <v>15775.999999999998</v>
          </cell>
          <cell r="F229">
            <v>13600</v>
          </cell>
          <cell r="G229">
            <v>185</v>
          </cell>
          <cell r="H229">
            <v>4.8571428571428568</v>
          </cell>
          <cell r="I229">
            <v>8.4090909090909083</v>
          </cell>
          <cell r="J229" t="str">
            <v>VIVIENDA</v>
          </cell>
        </row>
        <row r="230">
          <cell r="B230">
            <v>212</v>
          </cell>
          <cell r="C230" t="str">
            <v>Esparragos de 5/8 x 14" 4 tuercas</v>
          </cell>
          <cell r="D230" t="str">
            <v>u</v>
          </cell>
          <cell r="E230">
            <v>3573.9599999999996</v>
          </cell>
          <cell r="F230">
            <v>3081</v>
          </cell>
          <cell r="G230">
            <v>25</v>
          </cell>
          <cell r="H230">
            <v>1.1003571428571428</v>
          </cell>
          <cell r="I230">
            <v>1.1363636363636365</v>
          </cell>
          <cell r="J230" t="str">
            <v>ENERGIA</v>
          </cell>
        </row>
        <row r="231">
          <cell r="B231">
            <v>213</v>
          </cell>
          <cell r="C231" t="str">
            <v>Esparragos de 5/8 x 18" 4 tuercas</v>
          </cell>
          <cell r="D231" t="str">
            <v>u</v>
          </cell>
          <cell r="E231">
            <v>4477.5999999999995</v>
          </cell>
          <cell r="F231">
            <v>3860</v>
          </cell>
          <cell r="G231">
            <v>42</v>
          </cell>
          <cell r="H231">
            <v>1.3785714285714286</v>
          </cell>
          <cell r="I231">
            <v>1.9090909090909092</v>
          </cell>
          <cell r="J231" t="str">
            <v>ENERGIA</v>
          </cell>
        </row>
        <row r="232">
          <cell r="B232">
            <v>214</v>
          </cell>
          <cell r="C232" t="str">
            <v>Estopa No 4</v>
          </cell>
          <cell r="D232" t="str">
            <v>kg</v>
          </cell>
          <cell r="E232">
            <v>1739.9999999999998</v>
          </cell>
          <cell r="F232">
            <v>1500</v>
          </cell>
          <cell r="G232">
            <v>25</v>
          </cell>
          <cell r="H232">
            <v>0.5357142857142857</v>
          </cell>
          <cell r="I232">
            <v>1.1363636363636365</v>
          </cell>
          <cell r="J232" t="str">
            <v>VIVIENDA</v>
          </cell>
        </row>
        <row r="233">
          <cell r="B233">
            <v>215</v>
          </cell>
          <cell r="C233" t="str">
            <v>Estopa</v>
          </cell>
          <cell r="D233" t="str">
            <v>LB.</v>
          </cell>
          <cell r="E233">
            <v>2320</v>
          </cell>
          <cell r="F233">
            <v>2000</v>
          </cell>
          <cell r="G233">
            <v>12.5</v>
          </cell>
          <cell r="H233">
            <v>0.7142857142857143</v>
          </cell>
          <cell r="I233">
            <v>0.56818181818181823</v>
          </cell>
          <cell r="J233" t="str">
            <v>VIAS</v>
          </cell>
        </row>
        <row r="234">
          <cell r="B234">
            <v>216</v>
          </cell>
          <cell r="C234" t="str">
            <v>Formaleta 1</v>
          </cell>
          <cell r="D234" t="str">
            <v>m2</v>
          </cell>
          <cell r="E234">
            <v>2900</v>
          </cell>
          <cell r="F234">
            <v>2500</v>
          </cell>
          <cell r="G234">
            <v>224.95500899820033</v>
          </cell>
          <cell r="H234">
            <v>0.8928571428571429</v>
          </cell>
          <cell r="I234">
            <v>10.225227681736378</v>
          </cell>
          <cell r="J234" t="str">
            <v>VIVIENDA</v>
          </cell>
        </row>
        <row r="235">
          <cell r="B235">
            <v>217</v>
          </cell>
          <cell r="C235" t="str">
            <v>Formaleta 10</v>
          </cell>
          <cell r="D235" t="str">
            <v>m2</v>
          </cell>
          <cell r="E235">
            <v>0</v>
          </cell>
          <cell r="G235">
            <v>150</v>
          </cell>
          <cell r="H235">
            <v>0</v>
          </cell>
          <cell r="I235">
            <v>6.8181818181818183</v>
          </cell>
          <cell r="J235" t="str">
            <v>VIVIENDA</v>
          </cell>
        </row>
        <row r="236">
          <cell r="B236">
            <v>218</v>
          </cell>
          <cell r="C236" t="str">
            <v>Formaleta 11</v>
          </cell>
          <cell r="D236" t="str">
            <v>m2</v>
          </cell>
          <cell r="E236">
            <v>0</v>
          </cell>
          <cell r="H236">
            <v>0</v>
          </cell>
          <cell r="I236">
            <v>0</v>
          </cell>
          <cell r="J236" t="str">
            <v>VIVIENDA</v>
          </cell>
        </row>
        <row r="237">
          <cell r="B237">
            <v>219</v>
          </cell>
          <cell r="C237" t="str">
            <v>Formaleta 12</v>
          </cell>
          <cell r="D237" t="str">
            <v>m2</v>
          </cell>
          <cell r="E237">
            <v>0</v>
          </cell>
          <cell r="H237">
            <v>0</v>
          </cell>
          <cell r="I237">
            <v>0</v>
          </cell>
          <cell r="J237" t="str">
            <v>VIVIENDA</v>
          </cell>
        </row>
        <row r="238">
          <cell r="B238">
            <v>220</v>
          </cell>
          <cell r="C238" t="str">
            <v>Formaleta 13</v>
          </cell>
          <cell r="D238" t="str">
            <v>m2</v>
          </cell>
          <cell r="E238">
            <v>0</v>
          </cell>
          <cell r="H238">
            <v>0</v>
          </cell>
          <cell r="I238">
            <v>0</v>
          </cell>
          <cell r="J238" t="str">
            <v>VIVIENDA</v>
          </cell>
        </row>
        <row r="239">
          <cell r="B239">
            <v>221</v>
          </cell>
          <cell r="C239" t="str">
            <v>Formaleta 14</v>
          </cell>
          <cell r="D239" t="str">
            <v>m2</v>
          </cell>
          <cell r="E239">
            <v>0</v>
          </cell>
          <cell r="H239">
            <v>0</v>
          </cell>
          <cell r="I239">
            <v>0</v>
          </cell>
          <cell r="J239" t="str">
            <v>VIVIENDA</v>
          </cell>
        </row>
        <row r="240">
          <cell r="B240">
            <v>222</v>
          </cell>
          <cell r="C240" t="str">
            <v>Formaleta 15</v>
          </cell>
          <cell r="D240" t="str">
            <v>m2</v>
          </cell>
          <cell r="E240">
            <v>0</v>
          </cell>
          <cell r="H240">
            <v>0</v>
          </cell>
          <cell r="I240">
            <v>0</v>
          </cell>
          <cell r="J240" t="str">
            <v>VIVIENDA</v>
          </cell>
        </row>
        <row r="241">
          <cell r="B241">
            <v>223</v>
          </cell>
          <cell r="C241" t="str">
            <v>Formaleta 16</v>
          </cell>
          <cell r="D241" t="str">
            <v>m2</v>
          </cell>
          <cell r="E241">
            <v>0</v>
          </cell>
          <cell r="H241">
            <v>0</v>
          </cell>
          <cell r="I241">
            <v>0</v>
          </cell>
          <cell r="J241" t="str">
            <v>VIVIENDA</v>
          </cell>
        </row>
        <row r="242">
          <cell r="B242">
            <v>224</v>
          </cell>
          <cell r="C242" t="str">
            <v>Formaleta 17</v>
          </cell>
          <cell r="D242" t="str">
            <v>m2</v>
          </cell>
          <cell r="E242">
            <v>0</v>
          </cell>
          <cell r="H242">
            <v>0</v>
          </cell>
          <cell r="I242">
            <v>0</v>
          </cell>
          <cell r="J242" t="str">
            <v>VIVIENDA</v>
          </cell>
        </row>
        <row r="243">
          <cell r="B243">
            <v>225</v>
          </cell>
          <cell r="C243" t="str">
            <v>Formaleta 18</v>
          </cell>
          <cell r="D243" t="str">
            <v>m2</v>
          </cell>
          <cell r="E243">
            <v>0</v>
          </cell>
          <cell r="H243">
            <v>0</v>
          </cell>
          <cell r="I243">
            <v>0</v>
          </cell>
          <cell r="J243" t="str">
            <v>VIVIENDA</v>
          </cell>
        </row>
        <row r="244">
          <cell r="B244">
            <v>226</v>
          </cell>
          <cell r="C244" t="str">
            <v>Formaleta 19</v>
          </cell>
          <cell r="D244" t="str">
            <v>m2</v>
          </cell>
          <cell r="E244">
            <v>0</v>
          </cell>
          <cell r="H244">
            <v>0</v>
          </cell>
          <cell r="I244">
            <v>0</v>
          </cell>
          <cell r="J244" t="str">
            <v>VIVIENDA</v>
          </cell>
        </row>
        <row r="245">
          <cell r="B245">
            <v>227</v>
          </cell>
          <cell r="C245" t="str">
            <v>Formaleta 2</v>
          </cell>
          <cell r="D245" t="str">
            <v>m2</v>
          </cell>
          <cell r="E245">
            <v>7539.9999999999991</v>
          </cell>
          <cell r="F245">
            <v>6500</v>
          </cell>
          <cell r="H245">
            <v>2.3214285714285716</v>
          </cell>
          <cell r="I245">
            <v>0</v>
          </cell>
          <cell r="J245" t="str">
            <v>VIVIENDA</v>
          </cell>
        </row>
        <row r="246">
          <cell r="B246">
            <v>228</v>
          </cell>
          <cell r="C246" t="str">
            <v>Formaleta Columnas</v>
          </cell>
          <cell r="D246" t="str">
            <v>m2</v>
          </cell>
          <cell r="E246">
            <v>150000.75999999998</v>
          </cell>
          <cell r="F246">
            <v>129311</v>
          </cell>
          <cell r="H246">
            <v>46.182499999999997</v>
          </cell>
          <cell r="I246">
            <v>0</v>
          </cell>
          <cell r="J246" t="str">
            <v>VIVIENDA</v>
          </cell>
        </row>
        <row r="247">
          <cell r="B247">
            <v>229</v>
          </cell>
          <cell r="C247" t="str">
            <v>Formaleta 3</v>
          </cell>
          <cell r="D247" t="str">
            <v>m2</v>
          </cell>
          <cell r="E247">
            <v>0</v>
          </cell>
          <cell r="H247">
            <v>0</v>
          </cell>
          <cell r="I247">
            <v>0</v>
          </cell>
          <cell r="J247" t="str">
            <v>VIVIENDA</v>
          </cell>
        </row>
        <row r="248">
          <cell r="B248">
            <v>230</v>
          </cell>
          <cell r="C248" t="str">
            <v>Formaleta 4</v>
          </cell>
          <cell r="D248" t="str">
            <v>m2</v>
          </cell>
          <cell r="E248">
            <v>0</v>
          </cell>
          <cell r="H248">
            <v>0</v>
          </cell>
          <cell r="I248">
            <v>0</v>
          </cell>
          <cell r="J248" t="str">
            <v>VIVIENDA</v>
          </cell>
        </row>
        <row r="249">
          <cell r="B249">
            <v>231</v>
          </cell>
          <cell r="C249" t="str">
            <v>Formaleta 5</v>
          </cell>
          <cell r="D249" t="str">
            <v>m2</v>
          </cell>
          <cell r="E249">
            <v>0</v>
          </cell>
          <cell r="H249">
            <v>0</v>
          </cell>
          <cell r="I249">
            <v>0</v>
          </cell>
          <cell r="J249" t="str">
            <v>VIVIENDA</v>
          </cell>
        </row>
        <row r="250">
          <cell r="B250">
            <v>232</v>
          </cell>
          <cell r="C250" t="str">
            <v>Formaleta 6</v>
          </cell>
          <cell r="D250" t="str">
            <v>m2</v>
          </cell>
          <cell r="E250">
            <v>0</v>
          </cell>
          <cell r="H250">
            <v>0</v>
          </cell>
          <cell r="I250">
            <v>0</v>
          </cell>
          <cell r="J250" t="str">
            <v>VIVIENDA</v>
          </cell>
        </row>
        <row r="251">
          <cell r="B251">
            <v>233</v>
          </cell>
          <cell r="C251" t="str">
            <v>Formaleta 7</v>
          </cell>
          <cell r="D251" t="str">
            <v>m2</v>
          </cell>
          <cell r="E251">
            <v>0</v>
          </cell>
          <cell r="H251">
            <v>0</v>
          </cell>
          <cell r="I251">
            <v>0</v>
          </cell>
          <cell r="J251" t="str">
            <v>VIVIENDA</v>
          </cell>
        </row>
        <row r="252">
          <cell r="B252">
            <v>234</v>
          </cell>
          <cell r="C252" t="str">
            <v>Formaleta 8</v>
          </cell>
          <cell r="D252" t="str">
            <v>m2</v>
          </cell>
          <cell r="E252">
            <v>0</v>
          </cell>
          <cell r="H252">
            <v>0</v>
          </cell>
          <cell r="I252">
            <v>0</v>
          </cell>
          <cell r="J252" t="str">
            <v>VIVIENDA</v>
          </cell>
        </row>
        <row r="253">
          <cell r="B253">
            <v>235</v>
          </cell>
          <cell r="C253" t="str">
            <v>Formaleta 9</v>
          </cell>
          <cell r="D253" t="str">
            <v>m2</v>
          </cell>
          <cell r="E253">
            <v>0</v>
          </cell>
          <cell r="H253">
            <v>0</v>
          </cell>
          <cell r="I253">
            <v>0</v>
          </cell>
          <cell r="J253" t="str">
            <v>VIVIENDA</v>
          </cell>
        </row>
        <row r="254">
          <cell r="B254">
            <v>236</v>
          </cell>
          <cell r="C254" t="str">
            <v>Gabinetes piso</v>
          </cell>
          <cell r="D254" t="str">
            <v>gl</v>
          </cell>
          <cell r="E254">
            <v>290000</v>
          </cell>
          <cell r="F254">
            <v>250000</v>
          </cell>
          <cell r="G254">
            <v>297</v>
          </cell>
          <cell r="H254">
            <v>89.285714285714292</v>
          </cell>
          <cell r="I254">
            <v>13.5</v>
          </cell>
          <cell r="J254" t="str">
            <v>VIVIENDA</v>
          </cell>
        </row>
        <row r="255">
          <cell r="B255">
            <v>237</v>
          </cell>
          <cell r="C255" t="str">
            <v>Gancho tempo sensillo</v>
          </cell>
          <cell r="D255" t="str">
            <v>un</v>
          </cell>
          <cell r="E255">
            <v>9164</v>
          </cell>
          <cell r="F255">
            <v>7900</v>
          </cell>
          <cell r="G255">
            <v>9.9</v>
          </cell>
          <cell r="H255">
            <v>2.8214285714285716</v>
          </cell>
          <cell r="I255">
            <v>0.45</v>
          </cell>
          <cell r="J255" t="str">
            <v>VIVIENDA</v>
          </cell>
        </row>
        <row r="256">
          <cell r="B256">
            <v>238</v>
          </cell>
          <cell r="C256" t="str">
            <v>Gas oil</v>
          </cell>
          <cell r="D256" t="str">
            <v>GL</v>
          </cell>
          <cell r="E256">
            <v>2900</v>
          </cell>
          <cell r="F256">
            <v>2500</v>
          </cell>
          <cell r="G256">
            <v>26.5</v>
          </cell>
          <cell r="H256">
            <v>0.8928571428571429</v>
          </cell>
          <cell r="I256">
            <v>1.2045454545454546</v>
          </cell>
          <cell r="J256" t="str">
            <v>VIAS</v>
          </cell>
        </row>
        <row r="257">
          <cell r="B257">
            <v>239</v>
          </cell>
          <cell r="C257" t="str">
            <v>geotextil  1 NT-  16000 (geofort)</v>
          </cell>
          <cell r="D257" t="str">
            <v>m2</v>
          </cell>
          <cell r="E257">
            <v>1450</v>
          </cell>
          <cell r="F257">
            <v>1250</v>
          </cell>
          <cell r="H257">
            <v>0.44642857142857145</v>
          </cell>
          <cell r="I257">
            <v>0</v>
          </cell>
          <cell r="J257" t="str">
            <v>VIVIENDA</v>
          </cell>
        </row>
        <row r="258">
          <cell r="B258">
            <v>240</v>
          </cell>
          <cell r="C258" t="str">
            <v>geotextil  2</v>
          </cell>
          <cell r="D258" t="str">
            <v>m2</v>
          </cell>
          <cell r="E258">
            <v>0</v>
          </cell>
          <cell r="H258">
            <v>0</v>
          </cell>
          <cell r="I258">
            <v>0</v>
          </cell>
          <cell r="J258" t="str">
            <v>VIVIENDA</v>
          </cell>
        </row>
        <row r="259">
          <cell r="B259">
            <v>241</v>
          </cell>
          <cell r="C259" t="str">
            <v>geotextil  3</v>
          </cell>
          <cell r="D259" t="str">
            <v>m2</v>
          </cell>
          <cell r="E259">
            <v>0</v>
          </cell>
          <cell r="H259">
            <v>0</v>
          </cell>
          <cell r="I259">
            <v>0</v>
          </cell>
          <cell r="J259" t="str">
            <v>VIVIENDA</v>
          </cell>
        </row>
        <row r="260">
          <cell r="B260">
            <v>242</v>
          </cell>
          <cell r="C260" t="str">
            <v>Grafil 4 mm a 8.8 mm</v>
          </cell>
          <cell r="D260" t="str">
            <v>kg</v>
          </cell>
          <cell r="E260">
            <v>1276</v>
          </cell>
          <cell r="F260">
            <v>1100</v>
          </cell>
          <cell r="G260">
            <v>14.5</v>
          </cell>
          <cell r="H260">
            <v>0.39285714285714285</v>
          </cell>
          <cell r="I260">
            <v>0.65909090909090906</v>
          </cell>
          <cell r="J260" t="str">
            <v>VIVIENDA</v>
          </cell>
        </row>
        <row r="261">
          <cell r="B261">
            <v>243</v>
          </cell>
          <cell r="C261" t="str">
            <v>Grapa dde retención para 477 MCM</v>
          </cell>
          <cell r="D261" t="str">
            <v>un</v>
          </cell>
          <cell r="E261">
            <v>13919.999999999998</v>
          </cell>
          <cell r="F261">
            <v>12000</v>
          </cell>
          <cell r="G261">
            <v>290</v>
          </cell>
          <cell r="H261">
            <v>4.2857142857142856</v>
          </cell>
          <cell r="I261">
            <v>13.181818181818182</v>
          </cell>
          <cell r="J261" t="str">
            <v>ENERGIA</v>
          </cell>
        </row>
        <row r="262">
          <cell r="B262">
            <v>244</v>
          </cell>
          <cell r="C262" t="str">
            <v xml:space="preserve">Grapa de derivación para 4/0 </v>
          </cell>
          <cell r="D262" t="str">
            <v>un</v>
          </cell>
          <cell r="E262">
            <v>10440</v>
          </cell>
          <cell r="F262">
            <v>9000</v>
          </cell>
          <cell r="G262">
            <v>164</v>
          </cell>
          <cell r="H262">
            <v>3.2142857142857144</v>
          </cell>
          <cell r="I262">
            <v>7.4545454545454541</v>
          </cell>
          <cell r="J262" t="str">
            <v>ENERGIA</v>
          </cell>
        </row>
        <row r="263">
          <cell r="B263">
            <v>245</v>
          </cell>
          <cell r="C263" t="str">
            <v xml:space="preserve">Grapa de retención para 2/0 </v>
          </cell>
          <cell r="D263" t="str">
            <v>un</v>
          </cell>
          <cell r="E263">
            <v>8119.9999999999991</v>
          </cell>
          <cell r="F263">
            <v>7000</v>
          </cell>
          <cell r="G263">
            <v>100</v>
          </cell>
          <cell r="H263">
            <v>2.5</v>
          </cell>
          <cell r="I263">
            <v>4.5454545454545459</v>
          </cell>
          <cell r="J263" t="str">
            <v>ENERGIA</v>
          </cell>
        </row>
        <row r="264">
          <cell r="B264">
            <v>246</v>
          </cell>
          <cell r="C264" t="str">
            <v xml:space="preserve">Grapa de retención para 4/0 </v>
          </cell>
          <cell r="D264" t="str">
            <v>un</v>
          </cell>
          <cell r="E264">
            <v>10440</v>
          </cell>
          <cell r="F264">
            <v>9000</v>
          </cell>
          <cell r="G264">
            <v>164</v>
          </cell>
          <cell r="H264">
            <v>3.2142857142857144</v>
          </cell>
          <cell r="I264">
            <v>7.4545454545454541</v>
          </cell>
          <cell r="J264" t="str">
            <v>ENERGIA</v>
          </cell>
        </row>
        <row r="265">
          <cell r="B265">
            <v>247</v>
          </cell>
          <cell r="C265" t="str">
            <v>Grapa de suspensión 2/0 a 4/0</v>
          </cell>
          <cell r="D265" t="str">
            <v>un</v>
          </cell>
          <cell r="E265">
            <v>11600</v>
          </cell>
          <cell r="F265">
            <v>10000</v>
          </cell>
          <cell r="G265">
            <v>100</v>
          </cell>
          <cell r="H265">
            <v>3.5714285714285716</v>
          </cell>
          <cell r="I265">
            <v>4.5454545454545459</v>
          </cell>
          <cell r="J265" t="str">
            <v>ENERGIA</v>
          </cell>
        </row>
        <row r="266">
          <cell r="B266">
            <v>248</v>
          </cell>
          <cell r="C266" t="str">
            <v>Grapa prensahilos 3 tornillos</v>
          </cell>
          <cell r="D266" t="str">
            <v>un</v>
          </cell>
          <cell r="E266">
            <v>8119.9999999999991</v>
          </cell>
          <cell r="F266">
            <v>7000</v>
          </cell>
          <cell r="G266">
            <v>100</v>
          </cell>
          <cell r="H266">
            <v>2.5</v>
          </cell>
          <cell r="I266">
            <v>4.5454545454545459</v>
          </cell>
          <cell r="J266" t="str">
            <v>ENERGIA</v>
          </cell>
        </row>
        <row r="267">
          <cell r="B267">
            <v>249</v>
          </cell>
          <cell r="C267" t="str">
            <v>Grava ½”</v>
          </cell>
          <cell r="D267" t="str">
            <v>M3</v>
          </cell>
          <cell r="E267">
            <v>69600</v>
          </cell>
          <cell r="F267">
            <v>60000</v>
          </cell>
          <cell r="G267">
            <v>210</v>
          </cell>
          <cell r="H267">
            <v>21.428571428571427</v>
          </cell>
          <cell r="I267">
            <v>9.545454545454545</v>
          </cell>
          <cell r="J267" t="str">
            <v>VIAS</v>
          </cell>
        </row>
        <row r="268">
          <cell r="B268">
            <v>250</v>
          </cell>
          <cell r="C268" t="str">
            <v>Grava ¾”</v>
          </cell>
          <cell r="D268" t="str">
            <v>M3</v>
          </cell>
          <cell r="E268">
            <v>63799.999999999993</v>
          </cell>
          <cell r="F268">
            <v>55000</v>
          </cell>
          <cell r="G268">
            <v>210</v>
          </cell>
          <cell r="H268">
            <v>19.642857142857142</v>
          </cell>
          <cell r="I268">
            <v>9.545454545454545</v>
          </cell>
          <cell r="J268" t="str">
            <v>VIAS</v>
          </cell>
        </row>
        <row r="269">
          <cell r="B269">
            <v>251</v>
          </cell>
          <cell r="C269" t="str">
            <v>Gravilla ¼”</v>
          </cell>
          <cell r="D269" t="str">
            <v>M3</v>
          </cell>
          <cell r="E269">
            <v>37120</v>
          </cell>
          <cell r="F269">
            <v>32000</v>
          </cell>
          <cell r="G269">
            <v>210</v>
          </cell>
          <cell r="H269">
            <v>11.428571428571429</v>
          </cell>
          <cell r="I269">
            <v>9.545454545454545</v>
          </cell>
          <cell r="J269" t="str">
            <v>VIAS</v>
          </cell>
        </row>
        <row r="270">
          <cell r="B270">
            <v>252</v>
          </cell>
          <cell r="C270" t="str">
            <v>Gravilla 3/16”</v>
          </cell>
          <cell r="D270" t="str">
            <v>M3</v>
          </cell>
          <cell r="E270">
            <v>37120</v>
          </cell>
          <cell r="F270">
            <v>32000</v>
          </cell>
          <cell r="G270">
            <v>210</v>
          </cell>
          <cell r="H270">
            <v>11.428571428571429</v>
          </cell>
          <cell r="I270">
            <v>9.545454545454545</v>
          </cell>
          <cell r="J270" t="str">
            <v>VIAS</v>
          </cell>
        </row>
        <row r="271">
          <cell r="B271">
            <v>253</v>
          </cell>
          <cell r="C271" t="str">
            <v>Guardacabos 3/8"</v>
          </cell>
          <cell r="D271" t="str">
            <v>un</v>
          </cell>
          <cell r="E271">
            <v>487.2</v>
          </cell>
          <cell r="F271">
            <v>420</v>
          </cell>
          <cell r="G271">
            <v>5</v>
          </cell>
          <cell r="H271">
            <v>0.15</v>
          </cell>
          <cell r="I271">
            <v>0.22727272727272727</v>
          </cell>
          <cell r="J271" t="str">
            <v>ENERGIA</v>
          </cell>
        </row>
        <row r="272">
          <cell r="B272">
            <v>254</v>
          </cell>
          <cell r="C272" t="str">
            <v>Hidrante de 4"</v>
          </cell>
          <cell r="D272" t="str">
            <v>UD</v>
          </cell>
          <cell r="E272">
            <v>2491680</v>
          </cell>
          <cell r="F272">
            <v>2148000</v>
          </cell>
          <cell r="G272">
            <v>18000</v>
          </cell>
          <cell r="H272">
            <v>767.14285714285711</v>
          </cell>
          <cell r="I272">
            <v>818.18181818181813</v>
          </cell>
          <cell r="J272" t="str">
            <v>ACUEDUCTO</v>
          </cell>
        </row>
        <row r="273">
          <cell r="B273">
            <v>255</v>
          </cell>
          <cell r="C273" t="str">
            <v>Hierro (No. 2 a No. 8)</v>
          </cell>
          <cell r="D273" t="str">
            <v>kg</v>
          </cell>
          <cell r="E273">
            <v>1339.8</v>
          </cell>
          <cell r="F273">
            <v>1155</v>
          </cell>
          <cell r="G273">
            <v>11</v>
          </cell>
          <cell r="H273">
            <v>0.41249999999999998</v>
          </cell>
          <cell r="I273">
            <v>0.5</v>
          </cell>
          <cell r="J273" t="str">
            <v>VIVIENDA</v>
          </cell>
        </row>
        <row r="274">
          <cell r="B274">
            <v>256</v>
          </cell>
          <cell r="C274" t="str">
            <v>Hilo nylon</v>
          </cell>
          <cell r="D274" t="str">
            <v>Rollo</v>
          </cell>
          <cell r="E274">
            <v>5800</v>
          </cell>
          <cell r="F274">
            <v>5000</v>
          </cell>
          <cell r="G274">
            <v>52.07</v>
          </cell>
          <cell r="H274">
            <v>1.7857142857142858</v>
          </cell>
          <cell r="I274">
            <v>2.3668181818181817</v>
          </cell>
          <cell r="J274" t="str">
            <v>VIAS</v>
          </cell>
        </row>
        <row r="275">
          <cell r="B275">
            <v>257</v>
          </cell>
          <cell r="C275" t="str">
            <v>Impermeabilizante Toxement</v>
          </cell>
          <cell r="D275" t="str">
            <v>Gal</v>
          </cell>
          <cell r="E275">
            <v>9280</v>
          </cell>
          <cell r="F275">
            <v>8000</v>
          </cell>
          <cell r="G275">
            <v>102.9</v>
          </cell>
          <cell r="H275">
            <v>2.8571428571428572</v>
          </cell>
          <cell r="I275">
            <v>4.6772727272727277</v>
          </cell>
          <cell r="J275" t="str">
            <v>VIVIENDA</v>
          </cell>
        </row>
        <row r="276">
          <cell r="B276">
            <v>258</v>
          </cell>
          <cell r="C276" t="str">
            <v>Inodoros con tanque color Blanco</v>
          </cell>
          <cell r="D276" t="str">
            <v>un</v>
          </cell>
          <cell r="E276">
            <v>178524</v>
          </cell>
          <cell r="F276">
            <v>153900</v>
          </cell>
          <cell r="G276">
            <v>1001.73</v>
          </cell>
          <cell r="H276">
            <v>54.964285714285715</v>
          </cell>
          <cell r="I276">
            <v>45.533181818181816</v>
          </cell>
          <cell r="J276" t="str">
            <v>VIVIENDA</v>
          </cell>
        </row>
        <row r="277">
          <cell r="B277">
            <v>259</v>
          </cell>
          <cell r="C277" t="str">
            <v>Interruptor aut. de 20 Amp. Y 50 Amp.</v>
          </cell>
          <cell r="D277" t="str">
            <v>u</v>
          </cell>
          <cell r="E277">
            <v>6611.9999999999991</v>
          </cell>
          <cell r="F277">
            <v>5700</v>
          </cell>
          <cell r="G277">
            <v>75.56</v>
          </cell>
          <cell r="H277">
            <v>2.0357142857142856</v>
          </cell>
          <cell r="I277">
            <v>3.4345454545454546</v>
          </cell>
          <cell r="J277" t="str">
            <v>ENERGIA</v>
          </cell>
        </row>
        <row r="278">
          <cell r="B278">
            <v>260</v>
          </cell>
          <cell r="C278" t="str">
            <v>Interruptor sencillo Luminex.</v>
          </cell>
          <cell r="D278" t="str">
            <v>u</v>
          </cell>
          <cell r="E278">
            <v>4976.3999999999996</v>
          </cell>
          <cell r="F278">
            <v>4290</v>
          </cell>
          <cell r="G278">
            <v>30.41</v>
          </cell>
          <cell r="H278">
            <v>1.5321428571428573</v>
          </cell>
          <cell r="I278">
            <v>1.3822727272727273</v>
          </cell>
          <cell r="J278" t="str">
            <v>ENERGIA</v>
          </cell>
        </row>
        <row r="279">
          <cell r="B279">
            <v>261</v>
          </cell>
          <cell r="C279" t="str">
            <v>Jabonera grande</v>
          </cell>
          <cell r="D279" t="str">
            <v>un</v>
          </cell>
          <cell r="E279">
            <v>17284</v>
          </cell>
          <cell r="F279">
            <v>14900</v>
          </cell>
          <cell r="G279">
            <v>64</v>
          </cell>
          <cell r="H279">
            <v>5.3214285714285712</v>
          </cell>
          <cell r="I279">
            <v>2.9090909090909092</v>
          </cell>
          <cell r="J279" t="str">
            <v>VIVIENDA</v>
          </cell>
        </row>
        <row r="280">
          <cell r="B280">
            <v>262</v>
          </cell>
          <cell r="C280" t="str">
            <v>Jabonera pequeña</v>
          </cell>
          <cell r="D280" t="str">
            <v>un</v>
          </cell>
          <cell r="E280">
            <v>13803.999999999998</v>
          </cell>
          <cell r="F280">
            <v>11900</v>
          </cell>
          <cell r="G280">
            <v>64</v>
          </cell>
          <cell r="H280">
            <v>4.25</v>
          </cell>
          <cell r="I280">
            <v>2.9090909090909092</v>
          </cell>
          <cell r="J280" t="str">
            <v>VIVIENDA</v>
          </cell>
        </row>
        <row r="281">
          <cell r="B281">
            <v>263</v>
          </cell>
          <cell r="C281" t="str">
            <v>Ladrillo 2” x 4” x 8”</v>
          </cell>
          <cell r="D281" t="str">
            <v>Un.</v>
          </cell>
          <cell r="E281">
            <v>0</v>
          </cell>
          <cell r="G281">
            <v>7</v>
          </cell>
          <cell r="H281">
            <v>0</v>
          </cell>
          <cell r="I281">
            <v>0.31818181818181818</v>
          </cell>
          <cell r="J281" t="str">
            <v>VIAS</v>
          </cell>
        </row>
        <row r="282">
          <cell r="B282">
            <v>264</v>
          </cell>
          <cell r="C282" t="str">
            <v>Lampara de mercurio 175 W  cerrada</v>
          </cell>
          <cell r="D282" t="str">
            <v>u</v>
          </cell>
          <cell r="E282">
            <v>290000</v>
          </cell>
          <cell r="F282">
            <v>250000</v>
          </cell>
          <cell r="G282">
            <v>900</v>
          </cell>
          <cell r="H282">
            <v>89.285714285714292</v>
          </cell>
          <cell r="I282">
            <v>40.909090909090907</v>
          </cell>
          <cell r="J282" t="str">
            <v>ENERGIA</v>
          </cell>
        </row>
        <row r="283">
          <cell r="B283">
            <v>265</v>
          </cell>
          <cell r="C283" t="str">
            <v>Lampara sodio 250 W  cerrada</v>
          </cell>
          <cell r="D283" t="str">
            <v>u</v>
          </cell>
          <cell r="E283">
            <v>406000</v>
          </cell>
          <cell r="F283">
            <v>350000</v>
          </cell>
          <cell r="G283">
            <v>2500</v>
          </cell>
          <cell r="H283">
            <v>125</v>
          </cell>
          <cell r="I283">
            <v>113.63636363636364</v>
          </cell>
          <cell r="J283" t="str">
            <v>ENERGIA</v>
          </cell>
        </row>
        <row r="284">
          <cell r="B284">
            <v>266</v>
          </cell>
          <cell r="C284" t="str">
            <v>Lavadero 70x55 granito</v>
          </cell>
          <cell r="D284" t="str">
            <v>un</v>
          </cell>
          <cell r="E284">
            <v>165764</v>
          </cell>
          <cell r="F284">
            <v>142900</v>
          </cell>
          <cell r="G284">
            <v>620.5</v>
          </cell>
          <cell r="H284">
            <v>51.035714285714285</v>
          </cell>
          <cell r="I284">
            <v>28.204545454545453</v>
          </cell>
          <cell r="J284" t="str">
            <v>VIVIENDA</v>
          </cell>
        </row>
        <row r="285">
          <cell r="B285">
            <v>267</v>
          </cell>
          <cell r="C285" t="str">
            <v>Lavamanos acuacer sin griferia</v>
          </cell>
          <cell r="D285" t="str">
            <v>un</v>
          </cell>
          <cell r="E285">
            <v>43964</v>
          </cell>
          <cell r="F285">
            <v>37900</v>
          </cell>
          <cell r="G285">
            <v>394.46</v>
          </cell>
          <cell r="H285">
            <v>13.535714285714286</v>
          </cell>
          <cell r="I285">
            <v>17.93</v>
          </cell>
          <cell r="J285" t="str">
            <v>VIVIENDA</v>
          </cell>
        </row>
        <row r="286">
          <cell r="B286">
            <v>268</v>
          </cell>
          <cell r="C286" t="str">
            <v>Ligado / Fabricación de hormigón</v>
          </cell>
          <cell r="D286" t="str">
            <v>M3</v>
          </cell>
          <cell r="E286">
            <v>0</v>
          </cell>
          <cell r="G286">
            <v>250</v>
          </cell>
          <cell r="H286">
            <v>0</v>
          </cell>
          <cell r="I286">
            <v>11.363636363636363</v>
          </cell>
          <cell r="J286" t="str">
            <v>PLUVIAL</v>
          </cell>
        </row>
        <row r="287">
          <cell r="B287">
            <v>269</v>
          </cell>
          <cell r="C287" t="str">
            <v>Limpiador PVC 760 gr</v>
          </cell>
          <cell r="D287" t="str">
            <v>u</v>
          </cell>
          <cell r="E287">
            <v>11600</v>
          </cell>
          <cell r="F287">
            <v>10000</v>
          </cell>
          <cell r="G287">
            <v>90</v>
          </cell>
          <cell r="H287">
            <v>3.5714285714285716</v>
          </cell>
          <cell r="I287">
            <v>4.0909090909090908</v>
          </cell>
          <cell r="J287" t="str">
            <v>ENERGIA</v>
          </cell>
        </row>
        <row r="288">
          <cell r="B288">
            <v>270</v>
          </cell>
          <cell r="C288" t="str">
            <v>Limpiador removedor</v>
          </cell>
          <cell r="D288" t="str">
            <v>gal</v>
          </cell>
          <cell r="E288">
            <v>14820</v>
          </cell>
          <cell r="F288">
            <v>12775.862068965518</v>
          </cell>
          <cell r="G288">
            <v>1060</v>
          </cell>
          <cell r="H288">
            <v>4.5628078817733995</v>
          </cell>
          <cell r="I288">
            <v>48.18181818181818</v>
          </cell>
          <cell r="J288" t="str">
            <v>VIVIENDA</v>
          </cell>
        </row>
        <row r="289">
          <cell r="B289">
            <v>271</v>
          </cell>
          <cell r="C289" t="str">
            <v>Llave de Manguera</v>
          </cell>
          <cell r="D289" t="str">
            <v>un</v>
          </cell>
          <cell r="E289">
            <v>4640</v>
          </cell>
          <cell r="F289">
            <v>4000</v>
          </cell>
          <cell r="G289">
            <v>36</v>
          </cell>
          <cell r="H289">
            <v>1.4285714285714286</v>
          </cell>
          <cell r="I289">
            <v>1.6363636363636365</v>
          </cell>
          <cell r="J289" t="str">
            <v>VIVIENDA</v>
          </cell>
        </row>
        <row r="290">
          <cell r="B290">
            <v>272</v>
          </cell>
          <cell r="C290" t="str">
            <v>Macetas 2 lb.</v>
          </cell>
          <cell r="D290" t="str">
            <v>Un.</v>
          </cell>
          <cell r="E290">
            <v>16820</v>
          </cell>
          <cell r="F290">
            <v>14500</v>
          </cell>
          <cell r="G290">
            <v>88</v>
          </cell>
          <cell r="H290">
            <v>5.1785714285714288</v>
          </cell>
          <cell r="I290">
            <v>4</v>
          </cell>
          <cell r="J290" t="str">
            <v>VIAS</v>
          </cell>
        </row>
        <row r="291">
          <cell r="B291">
            <v>273</v>
          </cell>
          <cell r="C291" t="str">
            <v>Madera bruta americana</v>
          </cell>
          <cell r="D291" t="str">
            <v>Un.</v>
          </cell>
          <cell r="E291">
            <v>11600</v>
          </cell>
          <cell r="F291">
            <v>10000</v>
          </cell>
          <cell r="G291">
            <v>95.04</v>
          </cell>
          <cell r="H291">
            <v>3.5714285714285716</v>
          </cell>
          <cell r="I291">
            <v>4.32</v>
          </cell>
          <cell r="J291" t="str">
            <v>VIAS</v>
          </cell>
        </row>
        <row r="292">
          <cell r="B292">
            <v>274</v>
          </cell>
          <cell r="C292" t="str">
            <v>Madera tratada americana</v>
          </cell>
          <cell r="D292" t="str">
            <v>Un.</v>
          </cell>
          <cell r="E292">
            <v>17400</v>
          </cell>
          <cell r="F292">
            <v>15000</v>
          </cell>
          <cell r="G292">
            <v>150.59</v>
          </cell>
          <cell r="H292">
            <v>5.3571428571428568</v>
          </cell>
          <cell r="I292">
            <v>6.8449999999999998</v>
          </cell>
          <cell r="J292" t="str">
            <v>VIAS</v>
          </cell>
        </row>
        <row r="293">
          <cell r="B293">
            <v>275</v>
          </cell>
          <cell r="C293" t="str">
            <v>Malla electrosoldada ¼”  (0.15 x 0.15)</v>
          </cell>
          <cell r="D293" t="str">
            <v>M2</v>
          </cell>
          <cell r="E293">
            <v>87910.599999999991</v>
          </cell>
          <cell r="F293">
            <v>75785</v>
          </cell>
          <cell r="G293">
            <v>21.72</v>
          </cell>
          <cell r="H293">
            <v>27.06607142857143</v>
          </cell>
          <cell r="I293">
            <v>0.98727272727272719</v>
          </cell>
          <cell r="J293" t="str">
            <v>VIAS</v>
          </cell>
        </row>
        <row r="294">
          <cell r="B294">
            <v>276</v>
          </cell>
          <cell r="C294" t="str">
            <v>Malla electrosoldada Q3</v>
          </cell>
          <cell r="D294" t="str">
            <v>un</v>
          </cell>
          <cell r="E294">
            <v>31749.199999999997</v>
          </cell>
          <cell r="F294">
            <v>27370</v>
          </cell>
          <cell r="H294">
            <v>9.7750000000000004</v>
          </cell>
          <cell r="I294">
            <v>0</v>
          </cell>
          <cell r="J294" t="str">
            <v>VIVIENDA</v>
          </cell>
        </row>
        <row r="295">
          <cell r="B295">
            <v>277</v>
          </cell>
          <cell r="C295" t="str">
            <v>Malla electrosoldada Q4</v>
          </cell>
          <cell r="D295" t="str">
            <v>un</v>
          </cell>
          <cell r="E295">
            <v>47357</v>
          </cell>
          <cell r="F295">
            <v>40825</v>
          </cell>
          <cell r="H295">
            <v>14.580357142857142</v>
          </cell>
          <cell r="I295">
            <v>0</v>
          </cell>
          <cell r="J295" t="str">
            <v>VIVIENDA</v>
          </cell>
        </row>
        <row r="296">
          <cell r="B296">
            <v>278</v>
          </cell>
          <cell r="C296" t="str">
            <v>Malla electrosoldada Q5</v>
          </cell>
          <cell r="D296" t="str">
            <v>M2</v>
          </cell>
          <cell r="E296">
            <v>2754.15</v>
          </cell>
          <cell r="F296">
            <v>48530</v>
          </cell>
          <cell r="H296">
            <v>17.332142857142856</v>
          </cell>
          <cell r="I296">
            <v>0</v>
          </cell>
          <cell r="J296" t="str">
            <v>VIVIENDA</v>
          </cell>
        </row>
        <row r="297">
          <cell r="B297">
            <v>279</v>
          </cell>
          <cell r="C297" t="str">
            <v>Malla electrosoldada Q6</v>
          </cell>
          <cell r="D297" t="str">
            <v>M2</v>
          </cell>
          <cell r="E297">
            <v>5513.8666666666659</v>
          </cell>
          <cell r="F297">
            <v>4753.333333333333</v>
          </cell>
          <cell r="G297">
            <v>21.72</v>
          </cell>
          <cell r="H297">
            <v>1.6976190476190476</v>
          </cell>
          <cell r="I297">
            <v>0.98727272727272719</v>
          </cell>
          <cell r="J297" t="str">
            <v>VIVIENDA</v>
          </cell>
        </row>
        <row r="298">
          <cell r="B298">
            <v>280</v>
          </cell>
          <cell r="C298" t="str">
            <v>Malla electrosoldada Q7</v>
          </cell>
          <cell r="D298" t="str">
            <v>un</v>
          </cell>
          <cell r="E298">
            <v>87910.599999999991</v>
          </cell>
          <cell r="F298">
            <v>75785</v>
          </cell>
          <cell r="H298">
            <v>27.06607142857143</v>
          </cell>
          <cell r="I298">
            <v>0</v>
          </cell>
          <cell r="J298" t="str">
            <v>VIVIENDA</v>
          </cell>
        </row>
        <row r="299">
          <cell r="B299">
            <v>281</v>
          </cell>
          <cell r="C299" t="str">
            <v>Malla para gaviones</v>
          </cell>
          <cell r="D299" t="str">
            <v>Un.</v>
          </cell>
          <cell r="E299">
            <v>31749.199999999997</v>
          </cell>
          <cell r="F299">
            <v>27370</v>
          </cell>
          <cell r="G299">
            <v>6500</v>
          </cell>
          <cell r="H299">
            <v>9.7750000000000004</v>
          </cell>
          <cell r="I299">
            <v>295.45454545454544</v>
          </cell>
          <cell r="J299" t="str">
            <v>VIAS</v>
          </cell>
        </row>
        <row r="300">
          <cell r="B300">
            <v>282</v>
          </cell>
          <cell r="C300" t="str">
            <v>Mangueras ¾” x 75’</v>
          </cell>
          <cell r="D300" t="str">
            <v>Un.</v>
          </cell>
          <cell r="E300">
            <v>17400</v>
          </cell>
          <cell r="F300">
            <v>15000</v>
          </cell>
          <cell r="G300">
            <v>500</v>
          </cell>
          <cell r="H300">
            <v>5.3571428571428568</v>
          </cell>
          <cell r="I300">
            <v>22.727272727272727</v>
          </cell>
          <cell r="J300" t="str">
            <v>VIAS</v>
          </cell>
        </row>
        <row r="301">
          <cell r="B301">
            <v>283</v>
          </cell>
          <cell r="C301" t="str">
            <v>Marquesina tipo 1</v>
          </cell>
          <cell r="D301" t="str">
            <v>un</v>
          </cell>
          <cell r="E301">
            <v>296044.75999999995</v>
          </cell>
          <cell r="F301">
            <v>255211</v>
          </cell>
          <cell r="G301">
            <v>3281</v>
          </cell>
          <cell r="H301">
            <v>91.146785714285713</v>
          </cell>
          <cell r="I301">
            <v>149.13636363636363</v>
          </cell>
          <cell r="J301" t="str">
            <v>VIVIENDA</v>
          </cell>
        </row>
        <row r="302">
          <cell r="B302">
            <v>284</v>
          </cell>
          <cell r="C302" t="str">
            <v>Marquesina tipo 3</v>
          </cell>
          <cell r="D302" t="str">
            <v>un</v>
          </cell>
          <cell r="E302">
            <v>485868.31999999995</v>
          </cell>
          <cell r="F302">
            <v>418852</v>
          </cell>
          <cell r="G302">
            <v>5385</v>
          </cell>
          <cell r="H302">
            <v>149.59</v>
          </cell>
          <cell r="I302">
            <v>244.77272727272728</v>
          </cell>
          <cell r="J302" t="str">
            <v>VIVIENDA</v>
          </cell>
        </row>
        <row r="303">
          <cell r="B303">
            <v>285</v>
          </cell>
          <cell r="C303" t="str">
            <v xml:space="preserve">Martillos </v>
          </cell>
          <cell r="D303" t="str">
            <v>Un.</v>
          </cell>
          <cell r="E303">
            <v>16820</v>
          </cell>
          <cell r="F303">
            <v>14500</v>
          </cell>
          <cell r="G303">
            <v>85</v>
          </cell>
          <cell r="H303">
            <v>5.1785714285714288</v>
          </cell>
          <cell r="I303">
            <v>3.8636363636363638</v>
          </cell>
          <cell r="J303" t="str">
            <v>VIAS</v>
          </cell>
        </row>
        <row r="304">
          <cell r="B304">
            <v>286</v>
          </cell>
          <cell r="C304" t="str">
            <v>Mixto</v>
          </cell>
          <cell r="D304" t="str">
            <v>m3</v>
          </cell>
          <cell r="E304">
            <v>0</v>
          </cell>
          <cell r="H304">
            <v>0</v>
          </cell>
          <cell r="I304">
            <v>0</v>
          </cell>
          <cell r="J304" t="str">
            <v>VIVIENDA</v>
          </cell>
        </row>
        <row r="305">
          <cell r="B305">
            <v>287</v>
          </cell>
          <cell r="C305" t="str">
            <v xml:space="preserve">Mortero de pega y pañete 1000 psi  </v>
          </cell>
          <cell r="D305" t="str">
            <v>m3</v>
          </cell>
          <cell r="E305">
            <v>240172.19999999998</v>
          </cell>
          <cell r="F305">
            <v>207045</v>
          </cell>
          <cell r="G305">
            <v>0</v>
          </cell>
          <cell r="H305">
            <v>73.944642857142853</v>
          </cell>
          <cell r="I305">
            <v>0</v>
          </cell>
          <cell r="J305" t="str">
            <v>VIVIENDA</v>
          </cell>
        </row>
        <row r="306">
          <cell r="B306">
            <v>288</v>
          </cell>
          <cell r="C306" t="str">
            <v xml:space="preserve">Mortero de pega y pañete 1500 psi  </v>
          </cell>
          <cell r="D306" t="str">
            <v>m3</v>
          </cell>
          <cell r="E306">
            <v>253453.03999999998</v>
          </cell>
          <cell r="F306">
            <v>218494</v>
          </cell>
          <cell r="H306">
            <v>78.033571428571435</v>
          </cell>
          <cell r="I306">
            <v>0</v>
          </cell>
          <cell r="J306" t="str">
            <v>VIVIENDA</v>
          </cell>
        </row>
        <row r="307">
          <cell r="B307">
            <v>289</v>
          </cell>
          <cell r="C307" t="str">
            <v xml:space="preserve">Mortero de pega y pañete 1750 psi  </v>
          </cell>
          <cell r="D307" t="str">
            <v>m3</v>
          </cell>
          <cell r="E307">
            <v>256928.4</v>
          </cell>
          <cell r="F307">
            <v>221490</v>
          </cell>
          <cell r="G307">
            <v>0</v>
          </cell>
          <cell r="H307">
            <v>79.103571428571428</v>
          </cell>
          <cell r="I307">
            <v>0</v>
          </cell>
          <cell r="J307" t="str">
            <v>VIVIENDA</v>
          </cell>
        </row>
        <row r="308">
          <cell r="B308">
            <v>290</v>
          </cell>
          <cell r="C308" t="str">
            <v xml:space="preserve">Mortero de pega y pañete 2000 psi  </v>
          </cell>
          <cell r="D308" t="str">
            <v>m3</v>
          </cell>
          <cell r="E308">
            <v>279394.12</v>
          </cell>
          <cell r="F308">
            <v>240857</v>
          </cell>
          <cell r="G308">
            <v>1442.5</v>
          </cell>
          <cell r="H308">
            <v>86.020357142857137</v>
          </cell>
          <cell r="I308">
            <v>65.568181818181813</v>
          </cell>
          <cell r="J308" t="str">
            <v>VIVIENDA</v>
          </cell>
        </row>
        <row r="309">
          <cell r="B309">
            <v>291</v>
          </cell>
          <cell r="C309" t="str">
            <v xml:space="preserve">Mortero de pega y pañete 2500 psi  </v>
          </cell>
          <cell r="D309" t="str">
            <v>m3</v>
          </cell>
          <cell r="E309">
            <v>292923.19999999995</v>
          </cell>
          <cell r="F309">
            <v>252520</v>
          </cell>
          <cell r="G309">
            <v>2127.6799999999998</v>
          </cell>
          <cell r="H309">
            <v>90.185714285714283</v>
          </cell>
          <cell r="I309">
            <v>96.712727272727264</v>
          </cell>
          <cell r="J309" t="str">
            <v>VIVIENDA</v>
          </cell>
        </row>
        <row r="310">
          <cell r="B310">
            <v>292</v>
          </cell>
          <cell r="C310" t="str">
            <v>Mortero estructural 1500 psi</v>
          </cell>
          <cell r="D310" t="str">
            <v>m3</v>
          </cell>
          <cell r="E310">
            <v>305955.8</v>
          </cell>
          <cell r="F310">
            <v>263755</v>
          </cell>
          <cell r="H310">
            <v>94.198214285714286</v>
          </cell>
          <cell r="I310">
            <v>0</v>
          </cell>
          <cell r="J310" t="str">
            <v>VIVIENDA</v>
          </cell>
        </row>
        <row r="311">
          <cell r="B311">
            <v>293</v>
          </cell>
          <cell r="C311" t="str">
            <v>Mortero estructural 1750 psi</v>
          </cell>
          <cell r="D311" t="str">
            <v>m3</v>
          </cell>
          <cell r="E311">
            <v>308438.19999999995</v>
          </cell>
          <cell r="F311">
            <v>265895</v>
          </cell>
          <cell r="H311">
            <v>94.962500000000006</v>
          </cell>
          <cell r="I311">
            <v>0</v>
          </cell>
          <cell r="J311" t="str">
            <v>VIVIENDA</v>
          </cell>
        </row>
        <row r="312">
          <cell r="B312">
            <v>294</v>
          </cell>
          <cell r="C312" t="str">
            <v>Mortero estructural 2000 psi</v>
          </cell>
          <cell r="D312" t="str">
            <v>m3</v>
          </cell>
          <cell r="E312">
            <v>311168.83999999997</v>
          </cell>
          <cell r="F312">
            <v>268249</v>
          </cell>
          <cell r="H312">
            <v>95.80321428571429</v>
          </cell>
          <cell r="I312">
            <v>0</v>
          </cell>
          <cell r="J312" t="str">
            <v>VIVIENDA</v>
          </cell>
        </row>
        <row r="313">
          <cell r="B313">
            <v>295</v>
          </cell>
          <cell r="C313" t="str">
            <v>Mortero estructural 2500 psi</v>
          </cell>
          <cell r="D313" t="str">
            <v>m3</v>
          </cell>
          <cell r="E313">
            <v>323953.19999999995</v>
          </cell>
          <cell r="F313">
            <v>279270</v>
          </cell>
          <cell r="H313">
            <v>99.739285714285714</v>
          </cell>
          <cell r="I313">
            <v>0</v>
          </cell>
          <cell r="J313" t="str">
            <v>VIVIENDA</v>
          </cell>
        </row>
        <row r="314">
          <cell r="B314">
            <v>296</v>
          </cell>
          <cell r="C314" t="str">
            <v>Mortero estructural 3000 psi</v>
          </cell>
          <cell r="D314" t="str">
            <v>m3</v>
          </cell>
          <cell r="E314">
            <v>341205.88</v>
          </cell>
          <cell r="F314">
            <v>294143</v>
          </cell>
          <cell r="G314">
            <v>1826.84</v>
          </cell>
          <cell r="H314">
            <v>105.05107142857143</v>
          </cell>
          <cell r="I314">
            <v>83.038181818181812</v>
          </cell>
          <cell r="J314" t="str">
            <v>VIVIENDA</v>
          </cell>
        </row>
        <row r="315">
          <cell r="B315">
            <v>297</v>
          </cell>
          <cell r="C315" t="str">
            <v>Mortero estructural 3500 psi</v>
          </cell>
          <cell r="D315" t="str">
            <v>m3</v>
          </cell>
          <cell r="E315">
            <v>363175.12</v>
          </cell>
          <cell r="F315">
            <v>313082</v>
          </cell>
          <cell r="H315">
            <v>111.815</v>
          </cell>
          <cell r="I315">
            <v>0</v>
          </cell>
          <cell r="J315" t="str">
            <v>VIVIENDA</v>
          </cell>
        </row>
        <row r="316">
          <cell r="B316">
            <v>298</v>
          </cell>
          <cell r="C316" t="str">
            <v>Mortero estructural 4000 psi</v>
          </cell>
          <cell r="D316" t="str">
            <v>m3</v>
          </cell>
          <cell r="E316">
            <v>379186.6</v>
          </cell>
          <cell r="F316">
            <v>326885</v>
          </cell>
          <cell r="H316">
            <v>116.74464285714286</v>
          </cell>
          <cell r="I316">
            <v>0</v>
          </cell>
          <cell r="J316" t="str">
            <v>VIVIENDA</v>
          </cell>
        </row>
        <row r="317">
          <cell r="B317">
            <v>299</v>
          </cell>
          <cell r="C317" t="str">
            <v>Nylon</v>
          </cell>
          <cell r="D317" t="str">
            <v>mts-rollo</v>
          </cell>
          <cell r="E317">
            <v>0</v>
          </cell>
          <cell r="H317">
            <v>0</v>
          </cell>
          <cell r="I317">
            <v>0</v>
          </cell>
          <cell r="J317" t="str">
            <v>VIVIENDA</v>
          </cell>
        </row>
        <row r="318">
          <cell r="B318">
            <v>300</v>
          </cell>
          <cell r="C318" t="str">
            <v>Palas cuadradas Brasileñas.</v>
          </cell>
          <cell r="D318" t="str">
            <v>Un.</v>
          </cell>
          <cell r="E318">
            <v>12760</v>
          </cell>
          <cell r="F318">
            <v>11000</v>
          </cell>
          <cell r="G318">
            <v>85</v>
          </cell>
          <cell r="H318">
            <v>3.9285714285714284</v>
          </cell>
          <cell r="I318">
            <v>3.8636363636363638</v>
          </cell>
          <cell r="J318" t="str">
            <v>VIAS</v>
          </cell>
        </row>
        <row r="319">
          <cell r="B319">
            <v>301</v>
          </cell>
          <cell r="C319" t="str">
            <v>Palas de corte americanas.</v>
          </cell>
          <cell r="D319" t="str">
            <v>Un.</v>
          </cell>
          <cell r="E319">
            <v>9280</v>
          </cell>
          <cell r="F319">
            <v>8000</v>
          </cell>
          <cell r="G319">
            <v>115</v>
          </cell>
          <cell r="H319">
            <v>2.8571428571428572</v>
          </cell>
          <cell r="I319">
            <v>5.2272727272727275</v>
          </cell>
          <cell r="J319" t="str">
            <v>VIAS</v>
          </cell>
        </row>
        <row r="320">
          <cell r="B320">
            <v>302</v>
          </cell>
          <cell r="C320" t="str">
            <v>Palas redondas brasileñas</v>
          </cell>
          <cell r="D320" t="str">
            <v>Un.</v>
          </cell>
          <cell r="E320">
            <v>9280</v>
          </cell>
          <cell r="F320">
            <v>8000</v>
          </cell>
          <cell r="G320">
            <v>85</v>
          </cell>
          <cell r="H320">
            <v>2.8571428571428572</v>
          </cell>
          <cell r="I320">
            <v>3.8636363636363638</v>
          </cell>
          <cell r="J320" t="str">
            <v>VIAS</v>
          </cell>
        </row>
        <row r="321">
          <cell r="B321">
            <v>303</v>
          </cell>
          <cell r="C321" t="str">
            <v xml:space="preserve">Parales Cortos </v>
          </cell>
          <cell r="D321" t="str">
            <v>un</v>
          </cell>
          <cell r="E321">
            <v>0</v>
          </cell>
          <cell r="H321">
            <v>0</v>
          </cell>
          <cell r="I321">
            <v>0</v>
          </cell>
          <cell r="J321" t="str">
            <v>VIVIENDA</v>
          </cell>
        </row>
        <row r="322">
          <cell r="B322">
            <v>304</v>
          </cell>
          <cell r="C322" t="str">
            <v>Parales Largos</v>
          </cell>
          <cell r="D322" t="str">
            <v>un</v>
          </cell>
          <cell r="E322">
            <v>0</v>
          </cell>
          <cell r="H322">
            <v>0</v>
          </cell>
          <cell r="I322">
            <v>0</v>
          </cell>
          <cell r="J322" t="str">
            <v>VIVIENDA</v>
          </cell>
        </row>
        <row r="323">
          <cell r="B323">
            <v>305</v>
          </cell>
          <cell r="C323" t="str">
            <v>Pararrayos de 9 Kv</v>
          </cell>
          <cell r="D323" t="str">
            <v>u</v>
          </cell>
          <cell r="E323">
            <v>120639.99999999999</v>
          </cell>
          <cell r="F323">
            <v>104000</v>
          </cell>
          <cell r="G323">
            <v>800</v>
          </cell>
          <cell r="H323">
            <v>37.142857142857146</v>
          </cell>
          <cell r="I323">
            <v>36.363636363636367</v>
          </cell>
          <cell r="J323" t="str">
            <v>ENERGIA</v>
          </cell>
        </row>
        <row r="324">
          <cell r="B324">
            <v>306</v>
          </cell>
          <cell r="C324" t="str">
            <v>Parrillas para imbornales</v>
          </cell>
          <cell r="D324" t="str">
            <v>UD</v>
          </cell>
          <cell r="E324">
            <v>0</v>
          </cell>
          <cell r="G324">
            <v>1416</v>
          </cell>
          <cell r="H324">
            <v>0</v>
          </cell>
          <cell r="I324">
            <v>64.36363636363636</v>
          </cell>
          <cell r="J324" t="str">
            <v>PLUVIAL</v>
          </cell>
        </row>
        <row r="325">
          <cell r="B325">
            <v>307</v>
          </cell>
          <cell r="C325" t="str">
            <v>Pegacor</v>
          </cell>
          <cell r="D325" t="str">
            <v>kg</v>
          </cell>
          <cell r="E325">
            <v>1044</v>
          </cell>
          <cell r="F325">
            <v>900</v>
          </cell>
          <cell r="G325">
            <v>3.27</v>
          </cell>
          <cell r="H325">
            <v>0.32142857142857145</v>
          </cell>
          <cell r="I325">
            <v>0.14863636363636365</v>
          </cell>
          <cell r="J325" t="str">
            <v>VIVIENDA</v>
          </cell>
        </row>
        <row r="326">
          <cell r="B326">
            <v>308</v>
          </cell>
          <cell r="C326" t="str">
            <v>Perno de ojo de 5/8 x 18"</v>
          </cell>
          <cell r="D326" t="str">
            <v>u</v>
          </cell>
          <cell r="E326">
            <v>2865.2</v>
          </cell>
          <cell r="F326">
            <v>2470</v>
          </cell>
          <cell r="G326">
            <v>35</v>
          </cell>
          <cell r="H326">
            <v>0.88214285714285712</v>
          </cell>
          <cell r="I326">
            <v>1.5909090909090908</v>
          </cell>
          <cell r="J326" t="str">
            <v>ENERGIA</v>
          </cell>
        </row>
        <row r="327">
          <cell r="B327">
            <v>309</v>
          </cell>
          <cell r="C327" t="str">
            <v>Picos</v>
          </cell>
          <cell r="D327" t="str">
            <v>Un.</v>
          </cell>
          <cell r="E327">
            <v>16007.999999999998</v>
          </cell>
          <cell r="F327">
            <v>13800</v>
          </cell>
          <cell r="G327">
            <v>85</v>
          </cell>
          <cell r="H327">
            <v>4.9285714285714288</v>
          </cell>
          <cell r="I327">
            <v>3.8636363636363638</v>
          </cell>
          <cell r="J327" t="str">
            <v>VIAS</v>
          </cell>
        </row>
        <row r="328">
          <cell r="B328">
            <v>310</v>
          </cell>
          <cell r="C328" t="str">
            <v>Piedra para encaches</v>
          </cell>
          <cell r="D328" t="str">
            <v>M3</v>
          </cell>
          <cell r="E328">
            <v>136709.47999999998</v>
          </cell>
          <cell r="F328">
            <v>117853</v>
          </cell>
          <cell r="G328">
            <v>225</v>
          </cell>
          <cell r="H328">
            <v>42.090357142857144</v>
          </cell>
          <cell r="I328">
            <v>10.227272727272727</v>
          </cell>
          <cell r="J328" t="str">
            <v>VIAS</v>
          </cell>
        </row>
        <row r="329">
          <cell r="B329">
            <v>311</v>
          </cell>
          <cell r="C329" t="str">
            <v>Piedra para gaviones</v>
          </cell>
          <cell r="D329" t="str">
            <v>M3</v>
          </cell>
          <cell r="E329">
            <v>136709.47999999998</v>
          </cell>
          <cell r="F329">
            <v>117853</v>
          </cell>
          <cell r="G329">
            <v>200</v>
          </cell>
          <cell r="H329">
            <v>42.090357142857144</v>
          </cell>
          <cell r="I329">
            <v>9.0909090909090917</v>
          </cell>
          <cell r="J329" t="str">
            <v>VIAS</v>
          </cell>
        </row>
        <row r="330">
          <cell r="B330">
            <v>312</v>
          </cell>
          <cell r="C330" t="str">
            <v>Pieza especial Hormigón T</v>
          </cell>
          <cell r="D330" t="str">
            <v>U</v>
          </cell>
          <cell r="E330">
            <v>0</v>
          </cell>
          <cell r="G330">
            <v>250</v>
          </cell>
          <cell r="H330">
            <v>0</v>
          </cell>
          <cell r="I330">
            <v>11.363636363636363</v>
          </cell>
          <cell r="J330" t="str">
            <v>SANITARIO</v>
          </cell>
        </row>
        <row r="331">
          <cell r="B331">
            <v>313</v>
          </cell>
          <cell r="C331" t="str">
            <v>Pin de acero para cabeza de poste 20"</v>
          </cell>
          <cell r="D331" t="str">
            <v>u</v>
          </cell>
          <cell r="E331">
            <v>19720</v>
          </cell>
          <cell r="F331">
            <v>17000</v>
          </cell>
          <cell r="G331">
            <v>110</v>
          </cell>
          <cell r="H331">
            <v>6.0714285714285712</v>
          </cell>
          <cell r="I331">
            <v>5</v>
          </cell>
          <cell r="J331" t="str">
            <v>ENERGIA</v>
          </cell>
        </row>
        <row r="332">
          <cell r="B332">
            <v>314</v>
          </cell>
          <cell r="C332" t="str">
            <v>Pines de acero de 3/4 x 7-1/2''</v>
          </cell>
          <cell r="D332" t="str">
            <v>u</v>
          </cell>
          <cell r="E332">
            <v>10440</v>
          </cell>
          <cell r="F332">
            <v>9000</v>
          </cell>
          <cell r="G332">
            <v>80</v>
          </cell>
          <cell r="H332">
            <v>3.2142857142857144</v>
          </cell>
          <cell r="I332">
            <v>3.6363636363636362</v>
          </cell>
          <cell r="J332" t="str">
            <v>ENERGIA</v>
          </cell>
        </row>
        <row r="333">
          <cell r="B333">
            <v>315</v>
          </cell>
          <cell r="C333" t="str">
            <v>Pines de acero de 5/8 x 6-1/2''</v>
          </cell>
          <cell r="D333" t="str">
            <v>u</v>
          </cell>
          <cell r="E333">
            <v>8119.9999999999991</v>
          </cell>
          <cell r="F333">
            <v>7000</v>
          </cell>
          <cell r="G333">
            <v>52</v>
          </cell>
          <cell r="H333">
            <v>2.5</v>
          </cell>
          <cell r="I333">
            <v>2.3636363636363638</v>
          </cell>
          <cell r="J333" t="str">
            <v>ENERGIA</v>
          </cell>
        </row>
        <row r="334">
          <cell r="B334">
            <v>316</v>
          </cell>
          <cell r="C334" t="str">
            <v>Pintura exteriores e interiores (vinilo)</v>
          </cell>
          <cell r="D334" t="str">
            <v>gal</v>
          </cell>
          <cell r="E334">
            <v>53213.84</v>
          </cell>
          <cell r="F334">
            <v>45874</v>
          </cell>
          <cell r="G334">
            <v>155</v>
          </cell>
          <cell r="H334">
            <v>16.383571428571429</v>
          </cell>
          <cell r="I334">
            <v>7.0454545454545459</v>
          </cell>
          <cell r="J334" t="str">
            <v>VIVIENDA</v>
          </cell>
        </row>
        <row r="335">
          <cell r="B335">
            <v>317</v>
          </cell>
          <cell r="C335" t="str">
            <v>Pintura (vinilux)</v>
          </cell>
          <cell r="D335" t="str">
            <v>gal</v>
          </cell>
          <cell r="E335">
            <v>34616.720000000001</v>
          </cell>
          <cell r="F335">
            <v>29842</v>
          </cell>
          <cell r="G335">
            <v>95</v>
          </cell>
          <cell r="H335">
            <v>10.657857142857143</v>
          </cell>
          <cell r="I335">
            <v>4.3181818181818183</v>
          </cell>
          <cell r="J335" t="str">
            <v>VIVIENDA</v>
          </cell>
        </row>
        <row r="336">
          <cell r="B336">
            <v>318</v>
          </cell>
          <cell r="C336" t="str">
            <v>Planchones (5x20,25,30) Amarillo</v>
          </cell>
          <cell r="D336" t="str">
            <v>un</v>
          </cell>
          <cell r="E336">
            <v>20880</v>
          </cell>
          <cell r="F336">
            <v>18000</v>
          </cell>
          <cell r="G336">
            <v>231</v>
          </cell>
          <cell r="H336">
            <v>6.4285714285714288</v>
          </cell>
          <cell r="I336">
            <v>10.5</v>
          </cell>
          <cell r="J336" t="str">
            <v>VIVIENDA</v>
          </cell>
        </row>
        <row r="337">
          <cell r="B337">
            <v>319</v>
          </cell>
          <cell r="C337" t="str">
            <v>Plywood 4” x 8” x  ¾”</v>
          </cell>
          <cell r="D337" t="str">
            <v>Un.</v>
          </cell>
          <cell r="E337">
            <v>5800</v>
          </cell>
          <cell r="F337">
            <v>5000</v>
          </cell>
          <cell r="G337">
            <v>530</v>
          </cell>
          <cell r="H337">
            <v>1.7857142857142858</v>
          </cell>
          <cell r="I337">
            <v>24.09090909090909</v>
          </cell>
          <cell r="J337" t="str">
            <v>VIAS</v>
          </cell>
        </row>
        <row r="338">
          <cell r="B338">
            <v>320</v>
          </cell>
          <cell r="C338" t="str">
            <v>Portaislador  de carrete</v>
          </cell>
          <cell r="D338" t="str">
            <v>u</v>
          </cell>
          <cell r="E338">
            <v>10440</v>
          </cell>
          <cell r="F338">
            <v>9000</v>
          </cell>
          <cell r="G338">
            <v>77</v>
          </cell>
          <cell r="H338">
            <v>3.2142857142857144</v>
          </cell>
          <cell r="I338">
            <v>3.5</v>
          </cell>
          <cell r="J338" t="str">
            <v>ENERGIA</v>
          </cell>
        </row>
        <row r="339">
          <cell r="B339">
            <v>321</v>
          </cell>
          <cell r="C339" t="str">
            <v>Portarrollo</v>
          </cell>
          <cell r="D339" t="str">
            <v>un</v>
          </cell>
          <cell r="E339">
            <v>0</v>
          </cell>
          <cell r="G339">
            <v>16.5</v>
          </cell>
          <cell r="H339">
            <v>0</v>
          </cell>
          <cell r="I339">
            <v>0.75</v>
          </cell>
          <cell r="J339" t="str">
            <v>VIVIENDA</v>
          </cell>
        </row>
        <row r="340">
          <cell r="B340">
            <v>322</v>
          </cell>
          <cell r="C340" t="str">
            <v>Postes de 30' de H.A.Cuadrado</v>
          </cell>
          <cell r="D340" t="str">
            <v>un</v>
          </cell>
          <cell r="E340">
            <v>463999.99999999994</v>
          </cell>
          <cell r="F340">
            <v>400000</v>
          </cell>
          <cell r="G340">
            <v>2400</v>
          </cell>
          <cell r="H340">
            <v>142.85714285714286</v>
          </cell>
          <cell r="I340">
            <v>109.09090909090909</v>
          </cell>
          <cell r="J340" t="str">
            <v>ENERGIA</v>
          </cell>
        </row>
        <row r="341">
          <cell r="B341">
            <v>323</v>
          </cell>
          <cell r="C341" t="str">
            <v>Postes de 40' de H.A.Cuadrado</v>
          </cell>
          <cell r="D341" t="str">
            <v>un</v>
          </cell>
          <cell r="E341">
            <v>580000</v>
          </cell>
          <cell r="F341">
            <v>500000</v>
          </cell>
          <cell r="G341">
            <v>4000</v>
          </cell>
          <cell r="H341">
            <v>178.57142857142858</v>
          </cell>
          <cell r="I341">
            <v>181.81818181818181</v>
          </cell>
          <cell r="J341" t="str">
            <v>ENERGIA</v>
          </cell>
        </row>
        <row r="342">
          <cell r="B342">
            <v>324</v>
          </cell>
          <cell r="C342" t="str">
            <v>Postes de 45' de H.A.Cuadrado</v>
          </cell>
          <cell r="D342" t="str">
            <v>un</v>
          </cell>
          <cell r="E342">
            <v>869999.99999999988</v>
          </cell>
          <cell r="F342">
            <v>750000</v>
          </cell>
          <cell r="G342">
            <v>5200</v>
          </cell>
          <cell r="H342">
            <v>267.85714285714283</v>
          </cell>
          <cell r="I342">
            <v>236.36363636363637</v>
          </cell>
          <cell r="J342" t="str">
            <v>ENERGIA</v>
          </cell>
        </row>
        <row r="343">
          <cell r="B343">
            <v>325</v>
          </cell>
          <cell r="C343" t="str">
            <v>Poyo  Baño duchas</v>
          </cell>
          <cell r="D343" t="str">
            <v>un</v>
          </cell>
          <cell r="E343">
            <v>0</v>
          </cell>
          <cell r="H343">
            <v>0</v>
          </cell>
          <cell r="I343">
            <v>0</v>
          </cell>
          <cell r="J343" t="str">
            <v>VIVIENDA</v>
          </cell>
        </row>
        <row r="344">
          <cell r="B344">
            <v>326</v>
          </cell>
          <cell r="C344" t="str">
            <v>Poyo Cocina</v>
          </cell>
          <cell r="D344" t="str">
            <v>un</v>
          </cell>
          <cell r="E344">
            <v>0</v>
          </cell>
          <cell r="H344">
            <v>0</v>
          </cell>
          <cell r="I344">
            <v>0</v>
          </cell>
          <cell r="J344" t="str">
            <v>VIVIENDA</v>
          </cell>
        </row>
        <row r="345">
          <cell r="B345">
            <v>327</v>
          </cell>
          <cell r="C345" t="str">
            <v>Prefabricado Cubierta 1</v>
          </cell>
          <cell r="D345" t="str">
            <v>un</v>
          </cell>
          <cell r="E345">
            <v>0</v>
          </cell>
          <cell r="H345">
            <v>0</v>
          </cell>
          <cell r="I345">
            <v>0</v>
          </cell>
          <cell r="J345" t="str">
            <v>VIVIENDA</v>
          </cell>
        </row>
        <row r="346">
          <cell r="B346">
            <v>328</v>
          </cell>
          <cell r="C346" t="str">
            <v>Prefabricado Cubierta 2</v>
          </cell>
          <cell r="D346" t="str">
            <v>un</v>
          </cell>
          <cell r="E346">
            <v>0</v>
          </cell>
          <cell r="H346">
            <v>0</v>
          </cell>
          <cell r="I346">
            <v>0</v>
          </cell>
          <cell r="J346" t="str">
            <v>VIVIENDA</v>
          </cell>
        </row>
        <row r="347">
          <cell r="B347">
            <v>329</v>
          </cell>
          <cell r="C347" t="str">
            <v>Prefabricado Cubierta 3</v>
          </cell>
          <cell r="D347" t="str">
            <v>un</v>
          </cell>
          <cell r="E347">
            <v>0</v>
          </cell>
          <cell r="H347">
            <v>0</v>
          </cell>
          <cell r="I347">
            <v>0</v>
          </cell>
          <cell r="J347" t="str">
            <v>VIVIENDA</v>
          </cell>
        </row>
        <row r="348">
          <cell r="B348">
            <v>330</v>
          </cell>
          <cell r="C348" t="str">
            <v>Prefabricado Cubierta 4</v>
          </cell>
          <cell r="D348" t="str">
            <v>un</v>
          </cell>
          <cell r="E348">
            <v>0</v>
          </cell>
          <cell r="H348">
            <v>0</v>
          </cell>
          <cell r="I348">
            <v>0</v>
          </cell>
          <cell r="J348" t="str">
            <v>VIVIENDA</v>
          </cell>
        </row>
        <row r="349">
          <cell r="B349">
            <v>331</v>
          </cell>
          <cell r="C349" t="str">
            <v>Prefabricado Cubierta 5</v>
          </cell>
          <cell r="D349" t="str">
            <v>un</v>
          </cell>
          <cell r="E349">
            <v>0</v>
          </cell>
          <cell r="H349">
            <v>0</v>
          </cell>
          <cell r="I349">
            <v>0</v>
          </cell>
          <cell r="J349" t="str">
            <v>VIVIENDA</v>
          </cell>
        </row>
        <row r="350">
          <cell r="B350">
            <v>332</v>
          </cell>
          <cell r="C350" t="str">
            <v>Prefabricado Escaleras 1</v>
          </cell>
          <cell r="D350" t="str">
            <v>un</v>
          </cell>
          <cell r="E350">
            <v>0</v>
          </cell>
          <cell r="H350">
            <v>0</v>
          </cell>
          <cell r="I350">
            <v>0</v>
          </cell>
          <cell r="J350" t="str">
            <v>VIVIENDA</v>
          </cell>
        </row>
        <row r="351">
          <cell r="B351">
            <v>333</v>
          </cell>
          <cell r="C351" t="str">
            <v>Prefabricado Escaleras 2</v>
          </cell>
          <cell r="D351" t="str">
            <v>un</v>
          </cell>
          <cell r="E351">
            <v>0</v>
          </cell>
          <cell r="H351">
            <v>0</v>
          </cell>
          <cell r="I351">
            <v>0</v>
          </cell>
          <cell r="J351" t="str">
            <v>VIVIENDA</v>
          </cell>
        </row>
        <row r="352">
          <cell r="B352">
            <v>334</v>
          </cell>
          <cell r="C352" t="str">
            <v>Prefabricado Escaleras 3</v>
          </cell>
          <cell r="D352" t="str">
            <v>un</v>
          </cell>
          <cell r="E352">
            <v>0</v>
          </cell>
          <cell r="H352">
            <v>0</v>
          </cell>
          <cell r="I352">
            <v>0</v>
          </cell>
          <cell r="J352" t="str">
            <v>VIVIENDA</v>
          </cell>
        </row>
        <row r="353">
          <cell r="B353">
            <v>335</v>
          </cell>
          <cell r="C353" t="str">
            <v>Prefabricado Escaleras 4</v>
          </cell>
          <cell r="D353" t="str">
            <v>un</v>
          </cell>
          <cell r="E353">
            <v>0</v>
          </cell>
          <cell r="H353">
            <v>0</v>
          </cell>
          <cell r="I353">
            <v>0</v>
          </cell>
          <cell r="J353" t="str">
            <v>VIVIENDA</v>
          </cell>
        </row>
        <row r="354">
          <cell r="B354">
            <v>336</v>
          </cell>
          <cell r="C354" t="str">
            <v>Prefabricado Escaleras 5</v>
          </cell>
          <cell r="D354" t="str">
            <v>un</v>
          </cell>
          <cell r="E354">
            <v>0</v>
          </cell>
          <cell r="H354">
            <v>0</v>
          </cell>
          <cell r="I354">
            <v>0</v>
          </cell>
          <cell r="J354" t="str">
            <v>VIVIENDA</v>
          </cell>
        </row>
        <row r="355">
          <cell r="B355">
            <v>337</v>
          </cell>
          <cell r="C355" t="str">
            <v>Prefabricado Prelosa 1</v>
          </cell>
          <cell r="D355" t="str">
            <v>un</v>
          </cell>
          <cell r="E355">
            <v>0</v>
          </cell>
          <cell r="H355">
            <v>0</v>
          </cell>
          <cell r="I355">
            <v>0</v>
          </cell>
          <cell r="J355" t="str">
            <v>VIVIENDA</v>
          </cell>
        </row>
        <row r="356">
          <cell r="B356">
            <v>338</v>
          </cell>
          <cell r="C356" t="str">
            <v>Prefabricado Prelosa 2</v>
          </cell>
          <cell r="D356" t="str">
            <v>un</v>
          </cell>
          <cell r="E356">
            <v>0</v>
          </cell>
          <cell r="H356">
            <v>0</v>
          </cell>
          <cell r="I356">
            <v>0</v>
          </cell>
          <cell r="J356" t="str">
            <v>VIVIENDA</v>
          </cell>
        </row>
        <row r="357">
          <cell r="B357">
            <v>339</v>
          </cell>
          <cell r="C357" t="str">
            <v>Prefabricado Prelosa 3</v>
          </cell>
          <cell r="D357" t="str">
            <v>un</v>
          </cell>
          <cell r="E357">
            <v>0</v>
          </cell>
          <cell r="H357">
            <v>0</v>
          </cell>
          <cell r="I357">
            <v>0</v>
          </cell>
          <cell r="J357" t="str">
            <v>VIVIENDA</v>
          </cell>
        </row>
        <row r="358">
          <cell r="B358">
            <v>340</v>
          </cell>
          <cell r="C358" t="str">
            <v>Prefabricado Prelosa 4</v>
          </cell>
          <cell r="D358" t="str">
            <v>un</v>
          </cell>
          <cell r="E358">
            <v>0</v>
          </cell>
          <cell r="H358">
            <v>0</v>
          </cell>
          <cell r="I358">
            <v>0</v>
          </cell>
          <cell r="J358" t="str">
            <v>VIVIENDA</v>
          </cell>
        </row>
        <row r="359">
          <cell r="B359">
            <v>341</v>
          </cell>
          <cell r="C359" t="str">
            <v>Prefabricado Prelosa 5</v>
          </cell>
          <cell r="D359" t="str">
            <v>un</v>
          </cell>
          <cell r="E359">
            <v>0</v>
          </cell>
          <cell r="H359">
            <v>0</v>
          </cell>
          <cell r="I359">
            <v>0</v>
          </cell>
          <cell r="J359" t="str">
            <v>VIVIENDA</v>
          </cell>
        </row>
        <row r="360">
          <cell r="B360">
            <v>342</v>
          </cell>
          <cell r="C360" t="str">
            <v>Puerta 1</v>
          </cell>
          <cell r="D360" t="str">
            <v>m2</v>
          </cell>
          <cell r="E360">
            <v>142638.24</v>
          </cell>
          <cell r="F360">
            <v>122964</v>
          </cell>
          <cell r="G360">
            <v>1356.2527125054248</v>
          </cell>
          <cell r="H360">
            <v>43.915714285714287</v>
          </cell>
          <cell r="I360">
            <v>61.647850568428403</v>
          </cell>
          <cell r="J360" t="str">
            <v>VIVIENDA</v>
          </cell>
        </row>
        <row r="361">
          <cell r="B361">
            <v>343</v>
          </cell>
          <cell r="C361" t="str">
            <v>Puerta 2</v>
          </cell>
          <cell r="D361" t="str">
            <v>m2</v>
          </cell>
          <cell r="E361">
            <v>129457.15999999999</v>
          </cell>
          <cell r="F361">
            <v>111601</v>
          </cell>
          <cell r="G361">
            <v>914.93238542032634</v>
          </cell>
          <cell r="H361">
            <v>39.857500000000002</v>
          </cell>
          <cell r="I361">
            <v>41.587835700923925</v>
          </cell>
          <cell r="J361" t="str">
            <v>VIVIENDA</v>
          </cell>
        </row>
        <row r="362">
          <cell r="B362">
            <v>344</v>
          </cell>
          <cell r="C362" t="str">
            <v>Puerta 3</v>
          </cell>
          <cell r="D362" t="str">
            <v>un</v>
          </cell>
          <cell r="E362">
            <v>231999.99999999997</v>
          </cell>
          <cell r="F362">
            <v>200000</v>
          </cell>
          <cell r="H362">
            <v>71.428571428571431</v>
          </cell>
          <cell r="I362">
            <v>0</v>
          </cell>
          <cell r="J362" t="str">
            <v>VIVIENDA</v>
          </cell>
        </row>
        <row r="363">
          <cell r="B363">
            <v>345</v>
          </cell>
          <cell r="C363" t="str">
            <v>Puerta 4</v>
          </cell>
          <cell r="D363" t="str">
            <v>un</v>
          </cell>
          <cell r="E363">
            <v>255199.99999999997</v>
          </cell>
          <cell r="F363">
            <v>220000</v>
          </cell>
          <cell r="H363">
            <v>78.571428571428569</v>
          </cell>
          <cell r="I363">
            <v>0</v>
          </cell>
          <cell r="J363" t="str">
            <v>VIVIENDA</v>
          </cell>
        </row>
        <row r="364">
          <cell r="B364">
            <v>346</v>
          </cell>
          <cell r="C364" t="str">
            <v>Puerta 5</v>
          </cell>
          <cell r="D364" t="str">
            <v>un</v>
          </cell>
          <cell r="E364">
            <v>231999.99999999997</v>
          </cell>
          <cell r="F364">
            <v>200000</v>
          </cell>
          <cell r="H364">
            <v>71.428571428571431</v>
          </cell>
          <cell r="I364">
            <v>0</v>
          </cell>
          <cell r="J364" t="str">
            <v>VIVIENDA</v>
          </cell>
        </row>
        <row r="365">
          <cell r="B365">
            <v>347</v>
          </cell>
          <cell r="C365" t="str">
            <v>Puerta 6</v>
          </cell>
          <cell r="D365" t="str">
            <v>un</v>
          </cell>
          <cell r="E365">
            <v>463999.99999999994</v>
          </cell>
          <cell r="F365">
            <v>400000</v>
          </cell>
          <cell r="H365">
            <v>142.85714285714286</v>
          </cell>
          <cell r="I365">
            <v>0</v>
          </cell>
          <cell r="J365" t="str">
            <v>VIVIENDA</v>
          </cell>
        </row>
        <row r="366">
          <cell r="B366">
            <v>348</v>
          </cell>
          <cell r="C366" t="str">
            <v>Puerta ventana 1</v>
          </cell>
          <cell r="D366" t="str">
            <v>un</v>
          </cell>
          <cell r="E366">
            <v>661854.24</v>
          </cell>
          <cell r="F366">
            <v>570564</v>
          </cell>
          <cell r="H366">
            <v>203.77285714285713</v>
          </cell>
          <cell r="I366">
            <v>0</v>
          </cell>
          <cell r="J366" t="str">
            <v>VIVIENDA</v>
          </cell>
        </row>
        <row r="367">
          <cell r="B367">
            <v>349</v>
          </cell>
          <cell r="C367" t="str">
            <v>Puerta ventana 10</v>
          </cell>
          <cell r="D367" t="str">
            <v>un</v>
          </cell>
          <cell r="E367">
            <v>584193.39999999991</v>
          </cell>
          <cell r="F367">
            <v>503615</v>
          </cell>
          <cell r="H367">
            <v>179.86250000000001</v>
          </cell>
          <cell r="I367">
            <v>0</v>
          </cell>
          <cell r="J367" t="str">
            <v>VIVIENDA</v>
          </cell>
        </row>
        <row r="368">
          <cell r="B368">
            <v>350</v>
          </cell>
          <cell r="C368" t="str">
            <v>Puerta ventana 11</v>
          </cell>
          <cell r="D368" t="str">
            <v>un</v>
          </cell>
          <cell r="E368">
            <v>657548.31999999995</v>
          </cell>
          <cell r="F368">
            <v>566852</v>
          </cell>
          <cell r="H368">
            <v>202.44714285714286</v>
          </cell>
          <cell r="I368">
            <v>0</v>
          </cell>
          <cell r="J368" t="str">
            <v>VIVIENDA</v>
          </cell>
        </row>
        <row r="369">
          <cell r="B369">
            <v>351</v>
          </cell>
          <cell r="C369" t="str">
            <v>Puerta ventana 12</v>
          </cell>
          <cell r="D369" t="str">
            <v>un</v>
          </cell>
          <cell r="E369">
            <v>719829.88</v>
          </cell>
          <cell r="F369">
            <v>620543</v>
          </cell>
          <cell r="H369">
            <v>221.6225</v>
          </cell>
          <cell r="I369">
            <v>0</v>
          </cell>
          <cell r="J369" t="str">
            <v>VIVIENDA</v>
          </cell>
        </row>
        <row r="370">
          <cell r="B370">
            <v>352</v>
          </cell>
          <cell r="C370" t="str">
            <v>Puerta ventana 2</v>
          </cell>
          <cell r="D370" t="str">
            <v>un</v>
          </cell>
          <cell r="E370">
            <v>593138.15999999992</v>
          </cell>
          <cell r="F370">
            <v>511326</v>
          </cell>
          <cell r="H370">
            <v>182.61642857142857</v>
          </cell>
          <cell r="I370">
            <v>0</v>
          </cell>
          <cell r="J370" t="str">
            <v>VIVIENDA</v>
          </cell>
        </row>
        <row r="371">
          <cell r="B371">
            <v>353</v>
          </cell>
          <cell r="C371" t="str">
            <v>Puerta ventana 3</v>
          </cell>
          <cell r="D371" t="str">
            <v>un</v>
          </cell>
          <cell r="E371">
            <v>496463.75999999995</v>
          </cell>
          <cell r="F371">
            <v>427986</v>
          </cell>
          <cell r="H371">
            <v>152.85214285714287</v>
          </cell>
          <cell r="I371">
            <v>0</v>
          </cell>
          <cell r="J371" t="str">
            <v>VIVIENDA</v>
          </cell>
        </row>
        <row r="372">
          <cell r="B372">
            <v>354</v>
          </cell>
          <cell r="C372" t="str">
            <v>Puerta ventana 7</v>
          </cell>
          <cell r="D372" t="str">
            <v>un</v>
          </cell>
          <cell r="E372">
            <v>912773.84</v>
          </cell>
          <cell r="F372">
            <v>786874</v>
          </cell>
          <cell r="H372">
            <v>281.0264285714286</v>
          </cell>
          <cell r="I372">
            <v>0</v>
          </cell>
          <cell r="J372" t="str">
            <v>VIVIENDA</v>
          </cell>
        </row>
        <row r="373">
          <cell r="B373">
            <v>355</v>
          </cell>
          <cell r="C373" t="str">
            <v>Puerta ventana 8</v>
          </cell>
          <cell r="D373" t="str">
            <v>un</v>
          </cell>
          <cell r="E373">
            <v>756816.48</v>
          </cell>
          <cell r="F373">
            <v>652428</v>
          </cell>
          <cell r="H373">
            <v>233.01</v>
          </cell>
          <cell r="I373">
            <v>0</v>
          </cell>
          <cell r="J373" t="str">
            <v>VIVIENDA</v>
          </cell>
        </row>
        <row r="374">
          <cell r="B374">
            <v>356</v>
          </cell>
          <cell r="C374" t="str">
            <v>Puerta ventana 9</v>
          </cell>
          <cell r="D374" t="str">
            <v>un</v>
          </cell>
          <cell r="E374">
            <v>975463.72</v>
          </cell>
          <cell r="F374">
            <v>840917</v>
          </cell>
          <cell r="H374">
            <v>300.32749999999999</v>
          </cell>
          <cell r="I374">
            <v>0</v>
          </cell>
          <cell r="J374" t="str">
            <v>VIVIENDA</v>
          </cell>
        </row>
        <row r="375">
          <cell r="B375">
            <v>357</v>
          </cell>
          <cell r="C375" t="str">
            <v>Puntillas de 1 1/2"</v>
          </cell>
          <cell r="D375" t="str">
            <v>kg</v>
          </cell>
          <cell r="E375">
            <v>2088</v>
          </cell>
          <cell r="F375">
            <v>1800</v>
          </cell>
          <cell r="G375">
            <v>14</v>
          </cell>
          <cell r="H375">
            <v>0.6428571428571429</v>
          </cell>
          <cell r="I375">
            <v>0.63636363636363635</v>
          </cell>
          <cell r="J375" t="str">
            <v>VIVIENDA</v>
          </cell>
        </row>
        <row r="376">
          <cell r="B376">
            <v>358</v>
          </cell>
          <cell r="C376" t="str">
            <v>Puntillas de 1"</v>
          </cell>
          <cell r="D376" t="str">
            <v>kg</v>
          </cell>
          <cell r="E376">
            <v>2088</v>
          </cell>
          <cell r="F376">
            <v>1800</v>
          </cell>
          <cell r="G376">
            <v>14</v>
          </cell>
          <cell r="H376">
            <v>0.6428571428571429</v>
          </cell>
          <cell r="I376">
            <v>0.63636363636363635</v>
          </cell>
          <cell r="J376" t="str">
            <v>VIVIENDA</v>
          </cell>
        </row>
        <row r="377">
          <cell r="B377">
            <v>359</v>
          </cell>
          <cell r="C377" t="str">
            <v>Puntillas de 2 1/2"</v>
          </cell>
          <cell r="D377" t="str">
            <v>kg</v>
          </cell>
          <cell r="E377">
            <v>2088</v>
          </cell>
          <cell r="F377">
            <v>1800</v>
          </cell>
          <cell r="G377">
            <v>14</v>
          </cell>
          <cell r="H377">
            <v>0.6428571428571429</v>
          </cell>
          <cell r="I377">
            <v>0.63636363636363635</v>
          </cell>
          <cell r="J377" t="str">
            <v>VIVIENDA</v>
          </cell>
        </row>
        <row r="378">
          <cell r="B378">
            <v>360</v>
          </cell>
          <cell r="C378" t="str">
            <v>Puntillas de 2"</v>
          </cell>
          <cell r="D378" t="str">
            <v>kg</v>
          </cell>
          <cell r="E378">
            <v>2088</v>
          </cell>
          <cell r="F378">
            <v>1800</v>
          </cell>
          <cell r="G378">
            <v>14</v>
          </cell>
          <cell r="H378">
            <v>0.6428571428571429</v>
          </cell>
          <cell r="I378">
            <v>0.63636363636363635</v>
          </cell>
          <cell r="J378" t="str">
            <v>VIVIENDA</v>
          </cell>
        </row>
        <row r="379">
          <cell r="B379">
            <v>361</v>
          </cell>
          <cell r="C379" t="str">
            <v>Puntillas de 3"</v>
          </cell>
          <cell r="D379" t="str">
            <v>kg</v>
          </cell>
          <cell r="E379">
            <v>2088</v>
          </cell>
          <cell r="F379">
            <v>1800</v>
          </cell>
          <cell r="G379">
            <v>14</v>
          </cell>
          <cell r="H379">
            <v>0.6428571428571429</v>
          </cell>
          <cell r="I379">
            <v>0.63636363636363635</v>
          </cell>
          <cell r="J379" t="str">
            <v>VIVIENDA</v>
          </cell>
        </row>
        <row r="380">
          <cell r="B380">
            <v>362</v>
          </cell>
          <cell r="C380" t="str">
            <v>Puntillas de 4"</v>
          </cell>
          <cell r="D380" t="str">
            <v>kg</v>
          </cell>
          <cell r="E380">
            <v>2088</v>
          </cell>
          <cell r="F380">
            <v>1800</v>
          </cell>
          <cell r="G380">
            <v>14</v>
          </cell>
          <cell r="H380">
            <v>0.6428571428571429</v>
          </cell>
          <cell r="I380">
            <v>0.63636363636363635</v>
          </cell>
          <cell r="J380" t="str">
            <v>VIVIENDA</v>
          </cell>
        </row>
        <row r="381">
          <cell r="B381">
            <v>363</v>
          </cell>
          <cell r="C381" t="str">
            <v>RC-2</v>
          </cell>
          <cell r="D381" t="str">
            <v>GL</v>
          </cell>
          <cell r="E381">
            <v>2923.2</v>
          </cell>
          <cell r="F381">
            <v>2520</v>
          </cell>
          <cell r="G381">
            <v>18</v>
          </cell>
          <cell r="H381">
            <v>0.9</v>
          </cell>
          <cell r="I381">
            <v>0.81818181818181823</v>
          </cell>
          <cell r="J381" t="str">
            <v>VIAS</v>
          </cell>
        </row>
        <row r="382">
          <cell r="B382">
            <v>364</v>
          </cell>
          <cell r="C382" t="str">
            <v>Recebo</v>
          </cell>
          <cell r="D382" t="str">
            <v>m3</v>
          </cell>
          <cell r="E382">
            <v>16820</v>
          </cell>
          <cell r="F382">
            <v>14500</v>
          </cell>
          <cell r="G382">
            <v>60</v>
          </cell>
          <cell r="H382">
            <v>5.1785714285714288</v>
          </cell>
          <cell r="I382">
            <v>2.7272727272727271</v>
          </cell>
          <cell r="J382" t="str">
            <v>VIVIENDA</v>
          </cell>
        </row>
        <row r="383">
          <cell r="B383">
            <v>365</v>
          </cell>
          <cell r="C383" t="str">
            <v>Reducciones de 10" @ 8" PVC</v>
          </cell>
          <cell r="D383" t="str">
            <v>un</v>
          </cell>
          <cell r="E383">
            <v>524784</v>
          </cell>
          <cell r="F383">
            <v>452400</v>
          </cell>
          <cell r="G383">
            <v>1020</v>
          </cell>
          <cell r="H383">
            <v>161.57142857142858</v>
          </cell>
          <cell r="I383">
            <v>46.363636363636367</v>
          </cell>
          <cell r="J383" t="str">
            <v>ACUEDUCTO</v>
          </cell>
        </row>
        <row r="384">
          <cell r="B384">
            <v>366</v>
          </cell>
          <cell r="C384" t="str">
            <v>Reducciones de 12" @ 10" PVC</v>
          </cell>
          <cell r="D384" t="str">
            <v>un</v>
          </cell>
          <cell r="E384">
            <v>1048175.9999999999</v>
          </cell>
          <cell r="F384">
            <v>903600</v>
          </cell>
          <cell r="G384">
            <v>1260</v>
          </cell>
          <cell r="H384">
            <v>322.71428571428572</v>
          </cell>
          <cell r="I384">
            <v>57.272727272727273</v>
          </cell>
          <cell r="J384" t="str">
            <v>ACUEDUCTO</v>
          </cell>
        </row>
        <row r="385">
          <cell r="B385">
            <v>367</v>
          </cell>
          <cell r="C385" t="str">
            <v>Reducciones de 4" @ 2"-PVC</v>
          </cell>
          <cell r="D385" t="str">
            <v>un</v>
          </cell>
          <cell r="E385">
            <v>88229.599999999991</v>
          </cell>
          <cell r="F385">
            <v>76060</v>
          </cell>
          <cell r="G385">
            <v>84</v>
          </cell>
          <cell r="H385">
            <v>27.164285714285715</v>
          </cell>
          <cell r="I385">
            <v>3.8181818181818183</v>
          </cell>
          <cell r="J385" t="str">
            <v>ACUEDUCTO</v>
          </cell>
        </row>
        <row r="386">
          <cell r="B386">
            <v>368</v>
          </cell>
          <cell r="C386" t="str">
            <v>Reducciones de 4" @ 3"-PVC</v>
          </cell>
          <cell r="D386" t="str">
            <v>un</v>
          </cell>
          <cell r="E386">
            <v>93736.12</v>
          </cell>
          <cell r="F386">
            <v>80807</v>
          </cell>
          <cell r="G386">
            <v>88.8</v>
          </cell>
          <cell r="H386">
            <v>28.859642857142855</v>
          </cell>
          <cell r="I386">
            <v>4.0363636363636362</v>
          </cell>
          <cell r="J386" t="str">
            <v>ACUEDUCTO</v>
          </cell>
        </row>
        <row r="387">
          <cell r="B387">
            <v>369</v>
          </cell>
          <cell r="C387" t="str">
            <v>Reducciones de 6" @ 4"-PVC</v>
          </cell>
          <cell r="D387" t="str">
            <v>un</v>
          </cell>
          <cell r="E387">
            <v>127831.99999999999</v>
          </cell>
          <cell r="F387">
            <v>110200</v>
          </cell>
          <cell r="G387">
            <v>588</v>
          </cell>
          <cell r="H387">
            <v>39.357142857142854</v>
          </cell>
          <cell r="I387">
            <v>26.727272727272727</v>
          </cell>
          <cell r="J387" t="str">
            <v>ACUEDUCTO</v>
          </cell>
        </row>
        <row r="388">
          <cell r="B388">
            <v>370</v>
          </cell>
          <cell r="C388" t="str">
            <v>Registros de corte de 2" (.70 paso directo)</v>
          </cell>
          <cell r="D388" t="str">
            <v>un</v>
          </cell>
          <cell r="E388">
            <v>290000</v>
          </cell>
          <cell r="F388">
            <v>250000</v>
          </cell>
          <cell r="H388">
            <v>89.285714285714292</v>
          </cell>
          <cell r="I388">
            <v>0</v>
          </cell>
          <cell r="J388" t="str">
            <v>VIVIENDA</v>
          </cell>
        </row>
        <row r="389">
          <cell r="B389">
            <v>371</v>
          </cell>
          <cell r="C389" t="str">
            <v>Rejilla de 2"</v>
          </cell>
          <cell r="D389" t="str">
            <v>un</v>
          </cell>
          <cell r="E389">
            <v>2063.64</v>
          </cell>
          <cell r="F389">
            <v>1779</v>
          </cell>
          <cell r="G389">
            <v>17.38</v>
          </cell>
          <cell r="H389">
            <v>0.63535714285714284</v>
          </cell>
          <cell r="I389">
            <v>0.78999999999999992</v>
          </cell>
          <cell r="J389" t="str">
            <v>VIVIENDA</v>
          </cell>
        </row>
        <row r="390">
          <cell r="B390">
            <v>372</v>
          </cell>
          <cell r="C390" t="str">
            <v>Rejilla de 3"</v>
          </cell>
          <cell r="D390" t="str">
            <v>un</v>
          </cell>
          <cell r="E390">
            <v>7669.9199999999992</v>
          </cell>
          <cell r="F390">
            <v>6612</v>
          </cell>
          <cell r="G390">
            <v>17.7</v>
          </cell>
          <cell r="H390">
            <v>2.3614285714285712</v>
          </cell>
          <cell r="I390">
            <v>0.80454545454545456</v>
          </cell>
          <cell r="J390" t="str">
            <v>VIVIENDA</v>
          </cell>
        </row>
        <row r="391">
          <cell r="B391">
            <v>373</v>
          </cell>
          <cell r="C391" t="str">
            <v>Rejilla para imbornales</v>
          </cell>
          <cell r="D391" t="str">
            <v>Un.</v>
          </cell>
          <cell r="E391">
            <v>0</v>
          </cell>
          <cell r="G391">
            <v>1200</v>
          </cell>
          <cell r="H391">
            <v>0</v>
          </cell>
          <cell r="I391">
            <v>54.545454545454547</v>
          </cell>
          <cell r="J391" t="str">
            <v>VIAS</v>
          </cell>
        </row>
        <row r="392">
          <cell r="B392">
            <v>374</v>
          </cell>
          <cell r="C392" t="str">
            <v>Repisas en amarillo (10x5cm)</v>
          </cell>
          <cell r="D392" t="str">
            <v>un</v>
          </cell>
          <cell r="E392">
            <v>3479.9999999999995</v>
          </cell>
          <cell r="F392">
            <v>3000</v>
          </cell>
          <cell r="G392">
            <v>39</v>
          </cell>
          <cell r="H392">
            <v>1.0714285714285714</v>
          </cell>
          <cell r="I392">
            <v>1.7727272727272727</v>
          </cell>
          <cell r="J392" t="str">
            <v>VIVIENDA</v>
          </cell>
        </row>
        <row r="393">
          <cell r="B393">
            <v>375</v>
          </cell>
          <cell r="C393" t="str">
            <v>Repisas en ordinario (10x5cm)</v>
          </cell>
          <cell r="D393" t="str">
            <v>un</v>
          </cell>
          <cell r="E393">
            <v>3479.9999999999995</v>
          </cell>
          <cell r="F393">
            <v>3000</v>
          </cell>
          <cell r="G393">
            <v>39</v>
          </cell>
          <cell r="H393">
            <v>1.0714285714285714</v>
          </cell>
          <cell r="I393">
            <v>1.7727272727272727</v>
          </cell>
          <cell r="J393" t="str">
            <v>VIVIENDA</v>
          </cell>
        </row>
        <row r="394">
          <cell r="B394">
            <v>376</v>
          </cell>
          <cell r="C394" t="str">
            <v>Rosetas (plafon)</v>
          </cell>
          <cell r="D394" t="str">
            <v>u</v>
          </cell>
          <cell r="E394">
            <v>916.4</v>
          </cell>
          <cell r="F394">
            <v>790</v>
          </cell>
          <cell r="G394">
            <v>23.41</v>
          </cell>
          <cell r="H394">
            <v>0.28214285714285714</v>
          </cell>
          <cell r="I394">
            <v>1.0640909090909092</v>
          </cell>
          <cell r="J394" t="str">
            <v>ENERGIA</v>
          </cell>
        </row>
        <row r="395">
          <cell r="B395">
            <v>377</v>
          </cell>
          <cell r="C395" t="str">
            <v xml:space="preserve">Sacos </v>
          </cell>
          <cell r="D395" t="str">
            <v>Un.</v>
          </cell>
          <cell r="E395">
            <v>348</v>
          </cell>
          <cell r="F395">
            <v>300</v>
          </cell>
          <cell r="G395">
            <v>2.5</v>
          </cell>
          <cell r="H395">
            <v>0.10714285714285714</v>
          </cell>
          <cell r="I395">
            <v>0.11363636363636363</v>
          </cell>
          <cell r="J395" t="str">
            <v>VIAS</v>
          </cell>
        </row>
        <row r="396">
          <cell r="B396">
            <v>378</v>
          </cell>
          <cell r="C396" t="str">
            <v>Señal metálica</v>
          </cell>
          <cell r="D396" t="str">
            <v>Un.</v>
          </cell>
          <cell r="E396">
            <v>115999.99999999999</v>
          </cell>
          <cell r="F396">
            <v>100000</v>
          </cell>
          <cell r="G396">
            <v>1000</v>
          </cell>
          <cell r="H396">
            <v>35.714285714285715</v>
          </cell>
          <cell r="I396">
            <v>45.454545454545453</v>
          </cell>
          <cell r="J396" t="str">
            <v>VIAS</v>
          </cell>
        </row>
        <row r="397">
          <cell r="B397">
            <v>379</v>
          </cell>
          <cell r="C397" t="str">
            <v>Sifon pvc sanit 135º 3" cxe</v>
          </cell>
          <cell r="D397" t="str">
            <v>un</v>
          </cell>
          <cell r="E397">
            <v>7653.6799999999994</v>
          </cell>
          <cell r="F397">
            <v>6598</v>
          </cell>
          <cell r="H397">
            <v>2.3564285714285713</v>
          </cell>
          <cell r="I397">
            <v>0</v>
          </cell>
          <cell r="J397" t="str">
            <v>VIVIENDA</v>
          </cell>
        </row>
        <row r="398">
          <cell r="B398">
            <v>380</v>
          </cell>
          <cell r="C398" t="str">
            <v>Sifon pvc sanit 135º 4" cxe</v>
          </cell>
          <cell r="D398" t="str">
            <v>un</v>
          </cell>
          <cell r="E398">
            <v>17652.879999999997</v>
          </cell>
          <cell r="F398">
            <v>15218</v>
          </cell>
          <cell r="H398">
            <v>5.4349999999999996</v>
          </cell>
          <cell r="I398">
            <v>0</v>
          </cell>
          <cell r="J398" t="str">
            <v>VIVIENDA</v>
          </cell>
        </row>
        <row r="399">
          <cell r="B399">
            <v>381</v>
          </cell>
          <cell r="C399" t="str">
            <v>Sifon pvc sanit 180º 2" cxc</v>
          </cell>
          <cell r="D399" t="str">
            <v>un</v>
          </cell>
          <cell r="E399">
            <v>3927.7599999999998</v>
          </cell>
          <cell r="F399">
            <v>3386</v>
          </cell>
          <cell r="G399">
            <v>36</v>
          </cell>
          <cell r="H399">
            <v>1.2092857142857143</v>
          </cell>
          <cell r="I399">
            <v>1.6363636363636365</v>
          </cell>
          <cell r="J399" t="str">
            <v>VIVIENDA</v>
          </cell>
        </row>
        <row r="400">
          <cell r="B400">
            <v>382</v>
          </cell>
          <cell r="C400" t="str">
            <v>Sifon pvc sanit desmontable 1-1/2"</v>
          </cell>
          <cell r="D400" t="str">
            <v>un</v>
          </cell>
          <cell r="E400">
            <v>11461.96</v>
          </cell>
          <cell r="F400">
            <v>9881</v>
          </cell>
          <cell r="H400">
            <v>3.5289285714285716</v>
          </cell>
          <cell r="I400">
            <v>0</v>
          </cell>
          <cell r="J400" t="str">
            <v>VIVIENDA</v>
          </cell>
        </row>
        <row r="401">
          <cell r="B401">
            <v>383</v>
          </cell>
          <cell r="C401" t="str">
            <v>Sifon pvc sanit desmontable 1-1/4"</v>
          </cell>
          <cell r="D401" t="str">
            <v>un</v>
          </cell>
          <cell r="E401">
            <v>11461.96</v>
          </cell>
          <cell r="F401">
            <v>9881</v>
          </cell>
          <cell r="H401">
            <v>3.5289285714285716</v>
          </cell>
          <cell r="I401">
            <v>0</v>
          </cell>
          <cell r="J401" t="str">
            <v>VIVIENDA</v>
          </cell>
        </row>
        <row r="402">
          <cell r="B402">
            <v>384</v>
          </cell>
          <cell r="C402" t="str">
            <v>Silicona</v>
          </cell>
          <cell r="D402" t="str">
            <v>un</v>
          </cell>
          <cell r="E402">
            <v>7075.9999999999991</v>
          </cell>
          <cell r="F402">
            <v>6100</v>
          </cell>
          <cell r="H402">
            <v>2.1785714285714284</v>
          </cell>
          <cell r="I402">
            <v>0</v>
          </cell>
          <cell r="J402" t="str">
            <v>VIVIENDA</v>
          </cell>
        </row>
        <row r="403">
          <cell r="B403">
            <v>385</v>
          </cell>
          <cell r="C403" t="str">
            <v>Soldadura de cpvc</v>
          </cell>
          <cell r="D403" t="str">
            <v>gal</v>
          </cell>
          <cell r="E403">
            <v>253413.59999999998</v>
          </cell>
          <cell r="F403">
            <v>218460</v>
          </cell>
          <cell r="G403">
            <v>1572</v>
          </cell>
          <cell r="H403">
            <v>78.021428571428572</v>
          </cell>
          <cell r="I403">
            <v>71.454545454545453</v>
          </cell>
          <cell r="J403" t="str">
            <v>VIVIENDA</v>
          </cell>
        </row>
        <row r="404">
          <cell r="B404">
            <v>386</v>
          </cell>
          <cell r="C404" t="str">
            <v>Soldadura de pvc</v>
          </cell>
          <cell r="D404" t="str">
            <v>gal</v>
          </cell>
          <cell r="E404">
            <v>30735.999999999996</v>
          </cell>
          <cell r="F404">
            <v>26496.551724137931</v>
          </cell>
          <cell r="G404">
            <v>303.60000000000002</v>
          </cell>
          <cell r="H404">
            <v>9.4630541871921174</v>
          </cell>
          <cell r="I404">
            <v>13.8</v>
          </cell>
          <cell r="J404" t="str">
            <v>VIVIENDA</v>
          </cell>
        </row>
        <row r="405">
          <cell r="B405">
            <v>387</v>
          </cell>
          <cell r="C405" t="str">
            <v>Soldadura PVC líquida 1/4 GAL</v>
          </cell>
          <cell r="D405" t="str">
            <v>u</v>
          </cell>
          <cell r="E405">
            <v>39057.199999999997</v>
          </cell>
          <cell r="F405">
            <v>33670</v>
          </cell>
          <cell r="G405">
            <v>75.900000000000006</v>
          </cell>
          <cell r="H405">
            <v>12.025</v>
          </cell>
          <cell r="I405">
            <v>3.45</v>
          </cell>
          <cell r="J405" t="str">
            <v>ENERGIA</v>
          </cell>
        </row>
        <row r="406">
          <cell r="B406">
            <v>388</v>
          </cell>
          <cell r="C406" t="str">
            <v>Soporte doble  pararrayo-cortacircuito</v>
          </cell>
          <cell r="D406" t="str">
            <v>u</v>
          </cell>
          <cell r="E406">
            <v>15659.999999999998</v>
          </cell>
          <cell r="F406">
            <v>13500</v>
          </cell>
          <cell r="G406">
            <v>1747</v>
          </cell>
          <cell r="H406">
            <v>4.8214285714285712</v>
          </cell>
          <cell r="I406">
            <v>79.409090909090907</v>
          </cell>
          <cell r="J406" t="str">
            <v>ENERGIA</v>
          </cell>
        </row>
        <row r="407">
          <cell r="B407">
            <v>389</v>
          </cell>
          <cell r="C407" t="str">
            <v>Suministro Material Granular Nat. , Sub-Base</v>
          </cell>
          <cell r="D407" t="str">
            <v>M3S</v>
          </cell>
          <cell r="E407">
            <v>0</v>
          </cell>
          <cell r="G407">
            <v>45</v>
          </cell>
          <cell r="H407">
            <v>0</v>
          </cell>
          <cell r="I407">
            <v>2.0454545454545454</v>
          </cell>
          <cell r="J407" t="str">
            <v>SANITARIO</v>
          </cell>
        </row>
        <row r="408">
          <cell r="B408">
            <v>390</v>
          </cell>
          <cell r="C408" t="str">
            <v>Suministro material granular su-base</v>
          </cell>
          <cell r="D408" t="str">
            <v>M3S</v>
          </cell>
          <cell r="E408">
            <v>31899.999999999996</v>
          </cell>
          <cell r="F408">
            <v>27500</v>
          </cell>
          <cell r="G408">
            <v>45</v>
          </cell>
          <cell r="H408">
            <v>9.8214285714285712</v>
          </cell>
          <cell r="I408">
            <v>2.0454545454545454</v>
          </cell>
          <cell r="J408" t="str">
            <v>VIAS</v>
          </cell>
        </row>
        <row r="409">
          <cell r="B409">
            <v>391</v>
          </cell>
          <cell r="C409" t="str">
            <v>Suministro material triturado – base</v>
          </cell>
          <cell r="D409" t="str">
            <v>M3S</v>
          </cell>
          <cell r="E409">
            <v>37816</v>
          </cell>
          <cell r="F409">
            <v>32600</v>
          </cell>
          <cell r="G409">
            <v>98</v>
          </cell>
          <cell r="H409">
            <v>11.642857142857142</v>
          </cell>
          <cell r="I409">
            <v>4.4545454545454541</v>
          </cell>
          <cell r="J409" t="str">
            <v>VIAS</v>
          </cell>
        </row>
        <row r="410">
          <cell r="B410">
            <v>392</v>
          </cell>
          <cell r="C410" t="str">
            <v>Suplemento para  caja cuadrada</v>
          </cell>
          <cell r="D410" t="str">
            <v>u</v>
          </cell>
          <cell r="E410">
            <v>294.64</v>
          </cell>
          <cell r="F410">
            <v>254</v>
          </cell>
          <cell r="G410">
            <v>10</v>
          </cell>
          <cell r="H410">
            <v>9.071428571428572E-2</v>
          </cell>
          <cell r="I410">
            <v>0.45454545454545453</v>
          </cell>
          <cell r="J410" t="str">
            <v>ENERGIA</v>
          </cell>
        </row>
        <row r="411">
          <cell r="B411">
            <v>393</v>
          </cell>
          <cell r="C411" t="str">
            <v>Tabla burra (2.5x20,25,30cm)</v>
          </cell>
          <cell r="D411" t="str">
            <v>un</v>
          </cell>
          <cell r="E411">
            <v>5800</v>
          </cell>
          <cell r="F411">
            <v>5000</v>
          </cell>
          <cell r="G411">
            <v>6.5</v>
          </cell>
          <cell r="H411">
            <v>1.7857142857142858</v>
          </cell>
          <cell r="I411">
            <v>0.29545454545454547</v>
          </cell>
          <cell r="J411" t="str">
            <v>VIVIENDA</v>
          </cell>
        </row>
        <row r="412">
          <cell r="B412">
            <v>394</v>
          </cell>
          <cell r="C412" t="str">
            <v>Tableros (1,40 x 0,70m)</v>
          </cell>
          <cell r="D412" t="str">
            <v>un</v>
          </cell>
          <cell r="E412">
            <v>0</v>
          </cell>
          <cell r="H412">
            <v>0</v>
          </cell>
          <cell r="I412">
            <v>0</v>
          </cell>
          <cell r="J412" t="str">
            <v>VIVIENDA</v>
          </cell>
        </row>
        <row r="413">
          <cell r="B413">
            <v>395</v>
          </cell>
          <cell r="C413" t="str">
            <v>Tapa de registros con su base</v>
          </cell>
          <cell r="D413" t="str">
            <v>UD</v>
          </cell>
          <cell r="E413">
            <v>0</v>
          </cell>
          <cell r="G413">
            <v>1965</v>
          </cell>
          <cell r="H413">
            <v>0</v>
          </cell>
          <cell r="I413">
            <v>89.318181818181813</v>
          </cell>
          <cell r="J413" t="str">
            <v>PLUVIAL</v>
          </cell>
        </row>
        <row r="414">
          <cell r="B414">
            <v>396</v>
          </cell>
          <cell r="C414" t="str">
            <v>Tapa de registros con su base</v>
          </cell>
          <cell r="D414" t="str">
            <v>UD</v>
          </cell>
          <cell r="E414">
            <v>0</v>
          </cell>
          <cell r="G414">
            <v>1965</v>
          </cell>
          <cell r="H414">
            <v>0</v>
          </cell>
          <cell r="I414">
            <v>89.318181818181813</v>
          </cell>
        </row>
        <row r="415">
          <cell r="B415">
            <v>397</v>
          </cell>
          <cell r="C415" t="str">
            <v>Tapa para imbornales con su base</v>
          </cell>
          <cell r="D415" t="str">
            <v>UD</v>
          </cell>
          <cell r="E415">
            <v>0</v>
          </cell>
          <cell r="G415">
            <v>1017</v>
          </cell>
          <cell r="H415">
            <v>0</v>
          </cell>
          <cell r="I415">
            <v>46.227272727272727</v>
          </cell>
          <cell r="J415" t="str">
            <v>PLUVIAL</v>
          </cell>
        </row>
        <row r="416">
          <cell r="B416">
            <v>398</v>
          </cell>
          <cell r="C416" t="str">
            <v>Tapa para registros redondos</v>
          </cell>
          <cell r="D416" t="str">
            <v>Un.</v>
          </cell>
          <cell r="E416">
            <v>32294.399999999998</v>
          </cell>
          <cell r="F416">
            <v>27840</v>
          </cell>
          <cell r="G416">
            <v>600</v>
          </cell>
          <cell r="H416">
            <v>9.9428571428571431</v>
          </cell>
          <cell r="I416">
            <v>27.272727272727273</v>
          </cell>
          <cell r="J416" t="str">
            <v>VIAS</v>
          </cell>
        </row>
        <row r="417">
          <cell r="B417">
            <v>399</v>
          </cell>
          <cell r="C417" t="str">
            <v>Tapon sanitaria 2"</v>
          </cell>
          <cell r="D417" t="str">
            <v>un</v>
          </cell>
          <cell r="E417">
            <v>791.11999999999989</v>
          </cell>
          <cell r="F417">
            <v>682</v>
          </cell>
          <cell r="G417">
            <v>10</v>
          </cell>
          <cell r="H417">
            <v>0.24357142857142858</v>
          </cell>
          <cell r="I417">
            <v>0.45454545454545453</v>
          </cell>
          <cell r="J417" t="str">
            <v>VIVIENDA</v>
          </cell>
        </row>
        <row r="418">
          <cell r="B418">
            <v>400</v>
          </cell>
          <cell r="C418" t="str">
            <v>Tapon sanitaria 3"</v>
          </cell>
          <cell r="D418" t="str">
            <v>un</v>
          </cell>
          <cell r="E418">
            <v>1002.2399999999999</v>
          </cell>
          <cell r="F418">
            <v>864</v>
          </cell>
          <cell r="G418">
            <v>12</v>
          </cell>
          <cell r="H418">
            <v>0.30857142857142855</v>
          </cell>
          <cell r="I418">
            <v>0.54545454545454541</v>
          </cell>
          <cell r="J418" t="str">
            <v>VIVIENDA</v>
          </cell>
        </row>
        <row r="419">
          <cell r="B419">
            <v>401</v>
          </cell>
          <cell r="C419" t="str">
            <v>Tapon sanitaria 4"</v>
          </cell>
          <cell r="D419" t="str">
            <v>un</v>
          </cell>
          <cell r="E419">
            <v>1974.32</v>
          </cell>
          <cell r="F419">
            <v>1702</v>
          </cell>
          <cell r="G419">
            <v>19</v>
          </cell>
          <cell r="H419">
            <v>0.60785714285714287</v>
          </cell>
          <cell r="I419">
            <v>0.86363636363636365</v>
          </cell>
          <cell r="J419" t="str">
            <v>VIVIENDA</v>
          </cell>
        </row>
        <row r="420">
          <cell r="B420">
            <v>402</v>
          </cell>
          <cell r="C420" t="str">
            <v>Tapones de 2"-PVC</v>
          </cell>
          <cell r="D420" t="str">
            <v>UD</v>
          </cell>
          <cell r="E420">
            <v>13614.803999999998</v>
          </cell>
          <cell r="F420">
            <v>11736.9</v>
          </cell>
          <cell r="G420">
            <v>58.8</v>
          </cell>
          <cell r="H420">
            <v>4.1917499999999999</v>
          </cell>
          <cell r="I420">
            <v>2.6727272727272724</v>
          </cell>
          <cell r="J420" t="str">
            <v>ACUEDUCTO</v>
          </cell>
        </row>
        <row r="421">
          <cell r="B421">
            <v>403</v>
          </cell>
          <cell r="C421" t="str">
            <v>Tapones de 4"-PVC</v>
          </cell>
          <cell r="D421" t="str">
            <v>UD</v>
          </cell>
          <cell r="E421">
            <v>35508.759999999995</v>
          </cell>
          <cell r="F421">
            <v>30610.999999999996</v>
          </cell>
          <cell r="G421">
            <v>99.6</v>
          </cell>
          <cell r="H421">
            <v>10.932499999999999</v>
          </cell>
          <cell r="I421">
            <v>4.5272727272727273</v>
          </cell>
          <cell r="J421" t="str">
            <v>ACUEDUCTO</v>
          </cell>
        </row>
        <row r="422">
          <cell r="B422">
            <v>404</v>
          </cell>
          <cell r="C422" t="str">
            <v>Tapones de 6"-PVC</v>
          </cell>
          <cell r="D422" t="str">
            <v>UD</v>
          </cell>
          <cell r="E422">
            <v>75286.203999999983</v>
          </cell>
          <cell r="F422">
            <v>64901.899999999994</v>
          </cell>
          <cell r="G422">
            <v>194</v>
          </cell>
          <cell r="H422">
            <v>23.17925</v>
          </cell>
          <cell r="I422">
            <v>8.8181818181818183</v>
          </cell>
          <cell r="J422" t="str">
            <v>ACUEDUCTO</v>
          </cell>
        </row>
        <row r="423">
          <cell r="B423">
            <v>405</v>
          </cell>
          <cell r="C423" t="str">
            <v>Tapones sumin  cpvc 1" soldado</v>
          </cell>
          <cell r="D423" t="str">
            <v>un</v>
          </cell>
          <cell r="E423">
            <v>4214.28</v>
          </cell>
          <cell r="F423">
            <v>3633</v>
          </cell>
          <cell r="H423">
            <v>1.2975000000000001</v>
          </cell>
          <cell r="I423">
            <v>0</v>
          </cell>
          <cell r="J423" t="str">
            <v>VIVIENDA</v>
          </cell>
        </row>
        <row r="424">
          <cell r="B424">
            <v>406</v>
          </cell>
          <cell r="C424" t="str">
            <v>Tapones sumin  cpvc 1/2" soldado</v>
          </cell>
          <cell r="D424" t="str">
            <v>un</v>
          </cell>
          <cell r="E424">
            <v>1227.28</v>
          </cell>
          <cell r="F424">
            <v>1058</v>
          </cell>
          <cell r="H424">
            <v>0.37785714285714284</v>
          </cell>
          <cell r="I424">
            <v>0</v>
          </cell>
          <cell r="J424" t="str">
            <v>VIVIENDA</v>
          </cell>
        </row>
        <row r="425">
          <cell r="B425">
            <v>407</v>
          </cell>
          <cell r="C425" t="str">
            <v>Tapones sumin  cpvc 3/4" soldado</v>
          </cell>
          <cell r="D425" t="str">
            <v>un</v>
          </cell>
          <cell r="E425">
            <v>1227.28</v>
          </cell>
          <cell r="F425">
            <v>1058</v>
          </cell>
          <cell r="H425">
            <v>0.37785714285714284</v>
          </cell>
          <cell r="I425">
            <v>0</v>
          </cell>
          <cell r="J425" t="str">
            <v>VIVIENDA</v>
          </cell>
        </row>
        <row r="426">
          <cell r="B426">
            <v>408</v>
          </cell>
          <cell r="C426" t="str">
            <v>Tapones sumin  pvc 1-1/2" soldado</v>
          </cell>
          <cell r="D426" t="str">
            <v>un</v>
          </cell>
          <cell r="E426">
            <v>2850.12</v>
          </cell>
          <cell r="F426">
            <v>2457</v>
          </cell>
          <cell r="H426">
            <v>0.87749999999999995</v>
          </cell>
          <cell r="I426">
            <v>0</v>
          </cell>
          <cell r="J426" t="str">
            <v>VIVIENDA</v>
          </cell>
        </row>
        <row r="427">
          <cell r="B427">
            <v>409</v>
          </cell>
          <cell r="C427" t="str">
            <v>Tapones sumin  pvc 1-1/4" soldado</v>
          </cell>
          <cell r="D427" t="str">
            <v>un</v>
          </cell>
          <cell r="E427">
            <v>2187.7599999999998</v>
          </cell>
          <cell r="F427">
            <v>1886</v>
          </cell>
          <cell r="H427">
            <v>0.6735714285714286</v>
          </cell>
          <cell r="I427">
            <v>0</v>
          </cell>
          <cell r="J427" t="str">
            <v>VIVIENDA</v>
          </cell>
        </row>
        <row r="428">
          <cell r="B428">
            <v>410</v>
          </cell>
          <cell r="C428" t="str">
            <v>Tapones sumin  pvc 1" soldado</v>
          </cell>
          <cell r="D428" t="str">
            <v>un</v>
          </cell>
          <cell r="E428">
            <v>908.28</v>
          </cell>
          <cell r="F428">
            <v>783</v>
          </cell>
          <cell r="H428">
            <v>0.27964285714285714</v>
          </cell>
          <cell r="I428">
            <v>0</v>
          </cell>
          <cell r="J428" t="str">
            <v>VIVIENDA</v>
          </cell>
        </row>
        <row r="429">
          <cell r="B429">
            <v>411</v>
          </cell>
          <cell r="C429" t="str">
            <v>Tapones sumin  pvc 1/2" soldado</v>
          </cell>
          <cell r="D429" t="str">
            <v>un</v>
          </cell>
          <cell r="E429">
            <v>265.64</v>
          </cell>
          <cell r="F429">
            <v>229</v>
          </cell>
          <cell r="H429">
            <v>8.1785714285714281E-2</v>
          </cell>
          <cell r="I429">
            <v>0</v>
          </cell>
          <cell r="J429" t="str">
            <v>VIVIENDA</v>
          </cell>
        </row>
        <row r="430">
          <cell r="B430">
            <v>412</v>
          </cell>
          <cell r="C430" t="str">
            <v>Tapones sumin  pvc 3/4" soldado</v>
          </cell>
          <cell r="D430" t="str">
            <v>un</v>
          </cell>
          <cell r="E430">
            <v>540.55999999999995</v>
          </cell>
          <cell r="F430">
            <v>466</v>
          </cell>
          <cell r="H430">
            <v>0.16642857142857143</v>
          </cell>
          <cell r="I430">
            <v>0</v>
          </cell>
          <cell r="J430" t="str">
            <v>VIVIENDA</v>
          </cell>
        </row>
        <row r="431">
          <cell r="B431">
            <v>413</v>
          </cell>
          <cell r="C431" t="str">
            <v>Tee acero galvanizado 1/2"</v>
          </cell>
          <cell r="D431" t="str">
            <v>un</v>
          </cell>
          <cell r="E431">
            <v>1111.28</v>
          </cell>
          <cell r="F431">
            <v>958</v>
          </cell>
          <cell r="G431">
            <v>4.25</v>
          </cell>
          <cell r="H431">
            <v>0.34214285714285714</v>
          </cell>
          <cell r="I431">
            <v>0.19318181818181818</v>
          </cell>
          <cell r="J431" t="str">
            <v>VIVIENDA</v>
          </cell>
        </row>
        <row r="432">
          <cell r="B432">
            <v>414</v>
          </cell>
          <cell r="C432" t="str">
            <v>Tees 10"-6"-H</v>
          </cell>
          <cell r="D432" t="str">
            <v>UD</v>
          </cell>
          <cell r="E432">
            <v>831720</v>
          </cell>
          <cell r="F432">
            <v>717000</v>
          </cell>
          <cell r="G432">
            <v>1136</v>
          </cell>
          <cell r="H432">
            <v>256.07142857142856</v>
          </cell>
          <cell r="I432">
            <v>51.636363636363633</v>
          </cell>
          <cell r="J432" t="str">
            <v>ACUEDUCTO</v>
          </cell>
        </row>
        <row r="433">
          <cell r="B433">
            <v>415</v>
          </cell>
          <cell r="C433" t="str">
            <v>Tees 12"-6"-H</v>
          </cell>
          <cell r="D433" t="str">
            <v>UD</v>
          </cell>
          <cell r="E433">
            <v>1280640</v>
          </cell>
          <cell r="F433">
            <v>1104000</v>
          </cell>
          <cell r="G433">
            <v>1350</v>
          </cell>
          <cell r="H433">
            <v>394.28571428571428</v>
          </cell>
          <cell r="I433">
            <v>61.363636363636367</v>
          </cell>
          <cell r="J433" t="str">
            <v>ACUEDUCTO</v>
          </cell>
        </row>
        <row r="434">
          <cell r="B434">
            <v>416</v>
          </cell>
          <cell r="C434" t="str">
            <v>Tees 3"-2"-H</v>
          </cell>
          <cell r="D434" t="str">
            <v>UD</v>
          </cell>
          <cell r="E434">
            <v>70760</v>
          </cell>
          <cell r="F434">
            <v>61000</v>
          </cell>
          <cell r="G434">
            <v>408</v>
          </cell>
          <cell r="H434">
            <v>21.785714285714285</v>
          </cell>
          <cell r="I434">
            <v>18.545454545454547</v>
          </cell>
          <cell r="J434" t="str">
            <v>ACUEDUCTO</v>
          </cell>
        </row>
        <row r="435">
          <cell r="B435">
            <v>417</v>
          </cell>
          <cell r="C435" t="str">
            <v>Tees 3"-H</v>
          </cell>
          <cell r="D435" t="str">
            <v>UD</v>
          </cell>
          <cell r="E435">
            <v>78880</v>
          </cell>
          <cell r="F435">
            <v>68000</v>
          </cell>
          <cell r="G435">
            <v>384</v>
          </cell>
          <cell r="H435">
            <v>24.285714285714285</v>
          </cell>
          <cell r="I435">
            <v>17.454545454545453</v>
          </cell>
          <cell r="J435" t="str">
            <v>ACUEDUCTO</v>
          </cell>
        </row>
        <row r="436">
          <cell r="B436">
            <v>418</v>
          </cell>
          <cell r="C436" t="str">
            <v>Tees 4"-2"-H</v>
          </cell>
          <cell r="D436" t="str">
            <v>UD</v>
          </cell>
          <cell r="E436">
            <v>87000</v>
          </cell>
          <cell r="F436">
            <v>75000</v>
          </cell>
          <cell r="G436">
            <v>360</v>
          </cell>
          <cell r="H436">
            <v>26.785714285714285</v>
          </cell>
          <cell r="I436">
            <v>16.363636363636363</v>
          </cell>
          <cell r="J436" t="str">
            <v>ACUEDUCTO</v>
          </cell>
        </row>
        <row r="437">
          <cell r="B437">
            <v>419</v>
          </cell>
          <cell r="C437" t="str">
            <v>Tees 4" H</v>
          </cell>
          <cell r="D437" t="str">
            <v>UD</v>
          </cell>
          <cell r="E437">
            <v>119479.99999999999</v>
          </cell>
          <cell r="F437">
            <v>103000</v>
          </cell>
          <cell r="G437">
            <v>314.39999999999998</v>
          </cell>
          <cell r="H437">
            <v>36.785714285714285</v>
          </cell>
          <cell r="I437">
            <v>14.290909090909089</v>
          </cell>
          <cell r="J437" t="str">
            <v>ACUEDUCTO</v>
          </cell>
        </row>
        <row r="438">
          <cell r="B438">
            <v>420</v>
          </cell>
          <cell r="C438" t="str">
            <v>Tees 6"-2"-H</v>
          </cell>
          <cell r="D438" t="str">
            <v>UD</v>
          </cell>
          <cell r="E438">
            <v>157760</v>
          </cell>
          <cell r="F438">
            <v>136000</v>
          </cell>
          <cell r="G438">
            <v>1065.5999999999999</v>
          </cell>
          <cell r="H438">
            <v>48.571428571428569</v>
          </cell>
          <cell r="I438">
            <v>48.43636363636363</v>
          </cell>
          <cell r="J438" t="str">
            <v>ACUEDUCTO</v>
          </cell>
        </row>
        <row r="439">
          <cell r="B439">
            <v>421</v>
          </cell>
          <cell r="C439" t="str">
            <v>Tees 6"-3"-H</v>
          </cell>
          <cell r="D439" t="str">
            <v>UD</v>
          </cell>
          <cell r="E439">
            <v>185600</v>
          </cell>
          <cell r="F439">
            <v>160000</v>
          </cell>
          <cell r="G439">
            <v>1104</v>
          </cell>
          <cell r="H439">
            <v>57.142857142857146</v>
          </cell>
          <cell r="I439">
            <v>50.18181818181818</v>
          </cell>
          <cell r="J439" t="str">
            <v>ACUEDUCTO</v>
          </cell>
        </row>
        <row r="440">
          <cell r="B440">
            <v>422</v>
          </cell>
          <cell r="C440" t="str">
            <v>Tees 6"-4"-H</v>
          </cell>
          <cell r="D440" t="str">
            <v>UD</v>
          </cell>
          <cell r="E440">
            <v>227359.99999999997</v>
          </cell>
          <cell r="F440">
            <v>196000</v>
          </cell>
          <cell r="G440">
            <v>1200</v>
          </cell>
          <cell r="H440">
            <v>70</v>
          </cell>
          <cell r="I440">
            <v>54.545454545454547</v>
          </cell>
          <cell r="J440" t="str">
            <v>ACUEDUCTO</v>
          </cell>
        </row>
        <row r="441">
          <cell r="B441">
            <v>423</v>
          </cell>
          <cell r="C441" t="str">
            <v>Tees 6"-H</v>
          </cell>
          <cell r="D441" t="str">
            <v>UD</v>
          </cell>
          <cell r="E441">
            <v>258679.99999999997</v>
          </cell>
          <cell r="F441">
            <v>223000</v>
          </cell>
          <cell r="G441">
            <v>1140</v>
          </cell>
          <cell r="H441">
            <v>79.642857142857139</v>
          </cell>
          <cell r="I441">
            <v>51.81818181818182</v>
          </cell>
          <cell r="J441" t="str">
            <v>ACUEDUCTO</v>
          </cell>
        </row>
        <row r="442">
          <cell r="B442">
            <v>424</v>
          </cell>
          <cell r="C442" t="str">
            <v>Tees 8"-4"-H</v>
          </cell>
          <cell r="D442" t="str">
            <v>UD</v>
          </cell>
          <cell r="E442">
            <v>523159.99999999994</v>
          </cell>
          <cell r="F442">
            <v>451000</v>
          </cell>
          <cell r="G442">
            <v>1290</v>
          </cell>
          <cell r="H442">
            <v>161.07142857142858</v>
          </cell>
          <cell r="I442">
            <v>58.636363636363633</v>
          </cell>
          <cell r="J442" t="str">
            <v>ACUEDUCTO</v>
          </cell>
        </row>
        <row r="443">
          <cell r="B443">
            <v>425</v>
          </cell>
          <cell r="C443" t="str">
            <v>Tees 8"-6"-H</v>
          </cell>
          <cell r="D443" t="str">
            <v>UD</v>
          </cell>
          <cell r="E443">
            <v>602040</v>
          </cell>
          <cell r="F443">
            <v>519000</v>
          </cell>
          <cell r="G443">
            <v>1488</v>
          </cell>
          <cell r="H443">
            <v>185.35714285714286</v>
          </cell>
          <cell r="I443">
            <v>67.63636363636364</v>
          </cell>
          <cell r="J443" t="str">
            <v>ACUEDUCTO</v>
          </cell>
        </row>
        <row r="444">
          <cell r="B444">
            <v>426</v>
          </cell>
          <cell r="C444" t="str">
            <v>Tees de cpvc de 1"</v>
          </cell>
          <cell r="D444" t="str">
            <v>un</v>
          </cell>
          <cell r="E444">
            <v>15840.96</v>
          </cell>
          <cell r="F444">
            <v>13656</v>
          </cell>
          <cell r="H444">
            <v>4.8771428571428572</v>
          </cell>
          <cell r="I444">
            <v>0</v>
          </cell>
          <cell r="J444" t="str">
            <v>VIVIENDA</v>
          </cell>
        </row>
        <row r="445">
          <cell r="B445">
            <v>427</v>
          </cell>
          <cell r="C445" t="str">
            <v>Tees de cpvc de 1/2"</v>
          </cell>
          <cell r="D445" t="str">
            <v>un</v>
          </cell>
          <cell r="E445">
            <v>1713.32</v>
          </cell>
          <cell r="F445">
            <v>1477</v>
          </cell>
          <cell r="H445">
            <v>0.52749999999999997</v>
          </cell>
          <cell r="I445">
            <v>0</v>
          </cell>
          <cell r="J445" t="str">
            <v>VIVIENDA</v>
          </cell>
        </row>
        <row r="446">
          <cell r="B446">
            <v>428</v>
          </cell>
          <cell r="C446" t="str">
            <v>Tees de cpvc de 3/4"</v>
          </cell>
          <cell r="D446" t="str">
            <v>un</v>
          </cell>
          <cell r="E446">
            <v>2709.7599999999998</v>
          </cell>
          <cell r="F446">
            <v>2336</v>
          </cell>
          <cell r="H446">
            <v>0.8342857142857143</v>
          </cell>
          <cell r="I446">
            <v>0</v>
          </cell>
          <cell r="J446" t="str">
            <v>VIVIENDA</v>
          </cell>
        </row>
        <row r="447">
          <cell r="B447">
            <v>429</v>
          </cell>
          <cell r="C447" t="str">
            <v>Tees de pvc de 1-1/2"</v>
          </cell>
          <cell r="D447" t="str">
            <v>un</v>
          </cell>
          <cell r="E447">
            <v>7007.5599999999995</v>
          </cell>
          <cell r="F447">
            <v>6041</v>
          </cell>
          <cell r="H447">
            <v>2.1575000000000002</v>
          </cell>
          <cell r="I447">
            <v>0</v>
          </cell>
          <cell r="J447" t="str">
            <v>VIVIENDA</v>
          </cell>
        </row>
        <row r="448">
          <cell r="B448">
            <v>430</v>
          </cell>
          <cell r="C448" t="str">
            <v>Tees de pvc de 1-1/4"</v>
          </cell>
          <cell r="D448" t="str">
            <v>un</v>
          </cell>
          <cell r="E448">
            <v>5337.16</v>
          </cell>
          <cell r="F448">
            <v>4601</v>
          </cell>
          <cell r="H448">
            <v>1.6432142857142857</v>
          </cell>
          <cell r="I448">
            <v>0</v>
          </cell>
          <cell r="J448" t="str">
            <v>VIVIENDA</v>
          </cell>
        </row>
        <row r="449">
          <cell r="B449">
            <v>431</v>
          </cell>
          <cell r="C449" t="str">
            <v>Tees de pvc de 1"</v>
          </cell>
          <cell r="D449" t="str">
            <v>un</v>
          </cell>
          <cell r="E449">
            <v>2067.12</v>
          </cell>
          <cell r="F449">
            <v>1782</v>
          </cell>
          <cell r="H449">
            <v>0.63642857142857145</v>
          </cell>
          <cell r="I449">
            <v>0</v>
          </cell>
          <cell r="J449" t="str">
            <v>VIVIENDA</v>
          </cell>
        </row>
        <row r="450">
          <cell r="B450">
            <v>432</v>
          </cell>
          <cell r="C450" t="str">
            <v>Tees de pvc de 1/2"</v>
          </cell>
          <cell r="D450" t="str">
            <v>un</v>
          </cell>
          <cell r="E450">
            <v>526.64</v>
          </cell>
          <cell r="F450">
            <v>454</v>
          </cell>
          <cell r="H450">
            <v>0.16214285714285714</v>
          </cell>
          <cell r="I450">
            <v>0</v>
          </cell>
          <cell r="J450" t="str">
            <v>VIVIENDA</v>
          </cell>
        </row>
        <row r="451">
          <cell r="B451">
            <v>433</v>
          </cell>
          <cell r="C451" t="str">
            <v>Tees de pvc de 3/4"</v>
          </cell>
          <cell r="D451" t="str">
            <v>un</v>
          </cell>
          <cell r="E451">
            <v>1056.76</v>
          </cell>
          <cell r="F451">
            <v>911</v>
          </cell>
          <cell r="H451">
            <v>0.32535714285714284</v>
          </cell>
          <cell r="I451">
            <v>0</v>
          </cell>
          <cell r="J451" t="str">
            <v>VIVIENDA</v>
          </cell>
        </row>
        <row r="452">
          <cell r="B452">
            <v>434</v>
          </cell>
          <cell r="C452" t="str">
            <v>Tees reducidas de pvc de 1" * 1/2"</v>
          </cell>
          <cell r="D452" t="str">
            <v>un</v>
          </cell>
          <cell r="E452">
            <v>2874.48</v>
          </cell>
          <cell r="F452">
            <v>2478</v>
          </cell>
          <cell r="H452">
            <v>0.88500000000000001</v>
          </cell>
          <cell r="I452">
            <v>0</v>
          </cell>
          <cell r="J452" t="str">
            <v>VIVIENDA</v>
          </cell>
        </row>
        <row r="453">
          <cell r="B453">
            <v>435</v>
          </cell>
          <cell r="C453" t="str">
            <v>Tees reducidas de pvc de 1" * 3/4"</v>
          </cell>
          <cell r="D453" t="str">
            <v>un</v>
          </cell>
          <cell r="E453">
            <v>2874.48</v>
          </cell>
          <cell r="F453">
            <v>2478</v>
          </cell>
          <cell r="H453">
            <v>0.88500000000000001</v>
          </cell>
          <cell r="I453">
            <v>0</v>
          </cell>
          <cell r="J453" t="str">
            <v>VIVIENDA</v>
          </cell>
        </row>
        <row r="454">
          <cell r="B454">
            <v>436</v>
          </cell>
          <cell r="C454" t="str">
            <v>Tees reducidas de pvc de 3/4" * 1/2"</v>
          </cell>
          <cell r="D454" t="str">
            <v>un</v>
          </cell>
          <cell r="E454">
            <v>1469.7199999999998</v>
          </cell>
          <cell r="F454">
            <v>1267</v>
          </cell>
          <cell r="H454">
            <v>0.45250000000000001</v>
          </cell>
          <cell r="I454">
            <v>0</v>
          </cell>
          <cell r="J454" t="str">
            <v>VIVIENDA</v>
          </cell>
        </row>
        <row r="455">
          <cell r="B455">
            <v>437</v>
          </cell>
          <cell r="C455" t="str">
            <v>Term. Premol. uso exterior 4/0</v>
          </cell>
          <cell r="D455" t="str">
            <v>un</v>
          </cell>
          <cell r="E455">
            <v>624955.79999999993</v>
          </cell>
          <cell r="F455">
            <v>538755</v>
          </cell>
          <cell r="G455">
            <v>6005</v>
          </cell>
          <cell r="H455">
            <v>192.41249999999999</v>
          </cell>
          <cell r="I455">
            <v>272.95454545454544</v>
          </cell>
          <cell r="J455" t="str">
            <v>ENERGIA</v>
          </cell>
        </row>
        <row r="456">
          <cell r="B456">
            <v>438</v>
          </cell>
          <cell r="C456" t="str">
            <v>Terminal de compresión cobre  2 AWG</v>
          </cell>
          <cell r="D456" t="str">
            <v>un</v>
          </cell>
          <cell r="E456">
            <v>951.19999999999993</v>
          </cell>
          <cell r="F456">
            <v>820</v>
          </cell>
          <cell r="G456">
            <v>25.6</v>
          </cell>
          <cell r="H456">
            <v>0.29285714285714287</v>
          </cell>
          <cell r="I456">
            <v>1.1636363636363638</v>
          </cell>
          <cell r="J456" t="str">
            <v>ENERGIA</v>
          </cell>
        </row>
        <row r="457">
          <cell r="B457">
            <v>439</v>
          </cell>
          <cell r="C457" t="str">
            <v>Tierra negra</v>
          </cell>
          <cell r="D457" t="str">
            <v>M3</v>
          </cell>
          <cell r="E457">
            <v>17500</v>
          </cell>
          <cell r="F457">
            <v>15086.206896551725</v>
          </cell>
          <cell r="G457">
            <v>110</v>
          </cell>
          <cell r="H457">
            <v>5.3879310344827589</v>
          </cell>
          <cell r="I457">
            <v>5</v>
          </cell>
          <cell r="J457" t="str">
            <v>VIAS</v>
          </cell>
        </row>
        <row r="458">
          <cell r="B458">
            <v>440</v>
          </cell>
          <cell r="C458" t="str">
            <v>Toallero</v>
          </cell>
          <cell r="D458" t="str">
            <v>un</v>
          </cell>
          <cell r="E458">
            <v>10324</v>
          </cell>
          <cell r="F458">
            <v>8900</v>
          </cell>
          <cell r="G458">
            <v>90</v>
          </cell>
          <cell r="H458">
            <v>3.1785714285714284</v>
          </cell>
          <cell r="I458">
            <v>4.0909090909090908</v>
          </cell>
          <cell r="J458" t="str">
            <v>VIVIENDA</v>
          </cell>
        </row>
        <row r="459">
          <cell r="B459">
            <v>441</v>
          </cell>
          <cell r="C459" t="str">
            <v>Toma + interruptor</v>
          </cell>
          <cell r="D459" t="str">
            <v>un</v>
          </cell>
          <cell r="E459">
            <v>4350</v>
          </cell>
          <cell r="F459">
            <v>3750</v>
          </cell>
          <cell r="G459">
            <v>28.8</v>
          </cell>
          <cell r="H459">
            <v>1.3392857142857142</v>
          </cell>
          <cell r="I459">
            <v>1.3090909090909091</v>
          </cell>
          <cell r="J459" t="str">
            <v>ENERGIA</v>
          </cell>
        </row>
        <row r="460">
          <cell r="B460">
            <v>442</v>
          </cell>
          <cell r="C460" t="str">
            <v>Tomas dobles con polo a tierra</v>
          </cell>
          <cell r="D460" t="str">
            <v>un</v>
          </cell>
          <cell r="E460">
            <v>5776.7999999999993</v>
          </cell>
          <cell r="F460">
            <v>4980</v>
          </cell>
          <cell r="G460">
            <v>40.56</v>
          </cell>
          <cell r="H460">
            <v>1.7785714285714285</v>
          </cell>
          <cell r="I460">
            <v>1.8436363636363637</v>
          </cell>
          <cell r="J460" t="str">
            <v>ENERGIA</v>
          </cell>
        </row>
        <row r="461">
          <cell r="B461">
            <v>443</v>
          </cell>
          <cell r="C461" t="str">
            <v>Tomas telefónicas</v>
          </cell>
          <cell r="D461" t="str">
            <v>un</v>
          </cell>
          <cell r="E461">
            <v>4419.5999999999995</v>
          </cell>
          <cell r="F461">
            <v>3810</v>
          </cell>
          <cell r="G461">
            <v>29</v>
          </cell>
          <cell r="H461">
            <v>1.3607142857142858</v>
          </cell>
          <cell r="I461">
            <v>1.3181818181818181</v>
          </cell>
          <cell r="J461" t="str">
            <v>ENERGIA</v>
          </cell>
        </row>
        <row r="462">
          <cell r="B462">
            <v>444</v>
          </cell>
          <cell r="C462" t="str">
            <v>Tomas Televisión</v>
          </cell>
          <cell r="D462" t="str">
            <v>un</v>
          </cell>
          <cell r="E462">
            <v>4350</v>
          </cell>
          <cell r="F462">
            <v>3750</v>
          </cell>
          <cell r="G462">
            <v>28.8</v>
          </cell>
          <cell r="H462">
            <v>1.3392857142857142</v>
          </cell>
          <cell r="I462">
            <v>1.3090909090909091</v>
          </cell>
          <cell r="J462" t="str">
            <v>ENERGIA</v>
          </cell>
        </row>
        <row r="463">
          <cell r="B463">
            <v>445</v>
          </cell>
          <cell r="C463" t="str">
            <v>Tornillo de 1/2 por 10"</v>
          </cell>
          <cell r="D463" t="str">
            <v>un</v>
          </cell>
          <cell r="E463">
            <v>1971.9999999999998</v>
          </cell>
          <cell r="F463">
            <v>1700</v>
          </cell>
          <cell r="G463">
            <v>17</v>
          </cell>
          <cell r="H463">
            <v>0.6071428571428571</v>
          </cell>
          <cell r="I463">
            <v>0.77272727272727271</v>
          </cell>
          <cell r="J463" t="str">
            <v>ENERGIA</v>
          </cell>
        </row>
        <row r="464">
          <cell r="B464">
            <v>446</v>
          </cell>
          <cell r="C464" t="str">
            <v>Tornillo de 3/4 por 10"</v>
          </cell>
          <cell r="D464" t="str">
            <v>un</v>
          </cell>
          <cell r="E464">
            <v>4059.9999999999995</v>
          </cell>
          <cell r="F464">
            <v>3500</v>
          </cell>
          <cell r="G464">
            <v>31</v>
          </cell>
          <cell r="H464">
            <v>1.25</v>
          </cell>
          <cell r="I464">
            <v>1.4090909090909092</v>
          </cell>
          <cell r="J464" t="str">
            <v>ENERGIA</v>
          </cell>
        </row>
        <row r="465">
          <cell r="B465">
            <v>447</v>
          </cell>
          <cell r="C465" t="str">
            <v>Tornillo de 3/8 por 2"</v>
          </cell>
          <cell r="D465" t="str">
            <v>un</v>
          </cell>
          <cell r="E465">
            <v>1739.9999999999998</v>
          </cell>
          <cell r="F465">
            <v>1500</v>
          </cell>
          <cell r="G465">
            <v>15</v>
          </cell>
          <cell r="H465">
            <v>0.5357142857142857</v>
          </cell>
          <cell r="I465">
            <v>0.68181818181818177</v>
          </cell>
          <cell r="J465" t="str">
            <v>ENERGIA</v>
          </cell>
        </row>
        <row r="466">
          <cell r="B466">
            <v>448</v>
          </cell>
          <cell r="C466" t="str">
            <v>Tornillo de 5/8 por 10"</v>
          </cell>
          <cell r="D466" t="str">
            <v>un</v>
          </cell>
          <cell r="E466">
            <v>2900</v>
          </cell>
          <cell r="F466">
            <v>2500</v>
          </cell>
          <cell r="G466">
            <v>21</v>
          </cell>
          <cell r="H466">
            <v>0.8928571428571429</v>
          </cell>
          <cell r="I466">
            <v>0.95454545454545459</v>
          </cell>
          <cell r="J466" t="str">
            <v>ENERGIA</v>
          </cell>
        </row>
        <row r="467">
          <cell r="B467">
            <v>449</v>
          </cell>
          <cell r="C467" t="str">
            <v>Tornillo de 5/8 por 12"</v>
          </cell>
          <cell r="D467" t="str">
            <v>un</v>
          </cell>
          <cell r="E467">
            <v>3016</v>
          </cell>
          <cell r="F467">
            <v>2600</v>
          </cell>
          <cell r="G467">
            <v>23</v>
          </cell>
          <cell r="H467">
            <v>0.9285714285714286</v>
          </cell>
          <cell r="I467">
            <v>1.0454545454545454</v>
          </cell>
          <cell r="J467" t="str">
            <v>ENERGIA</v>
          </cell>
        </row>
        <row r="468">
          <cell r="B468">
            <v>450</v>
          </cell>
          <cell r="C468" t="str">
            <v>Tornillo de 5/8 por 14"</v>
          </cell>
          <cell r="D468" t="str">
            <v>un</v>
          </cell>
          <cell r="E468">
            <v>3132</v>
          </cell>
          <cell r="F468">
            <v>2700</v>
          </cell>
          <cell r="G468">
            <v>25</v>
          </cell>
          <cell r="H468">
            <v>0.9642857142857143</v>
          </cell>
          <cell r="I468">
            <v>1.1363636363636365</v>
          </cell>
          <cell r="J468" t="str">
            <v>ENERGIA</v>
          </cell>
        </row>
        <row r="469">
          <cell r="B469">
            <v>451</v>
          </cell>
          <cell r="C469" t="str">
            <v>Tornillo de 5/8 por 16"</v>
          </cell>
          <cell r="D469" t="str">
            <v>un</v>
          </cell>
          <cell r="E469">
            <v>3711.9999999999995</v>
          </cell>
          <cell r="F469">
            <v>3200</v>
          </cell>
          <cell r="G469">
            <v>30</v>
          </cell>
          <cell r="H469">
            <v>1.1428571428571428</v>
          </cell>
          <cell r="I469">
            <v>1.3636363636363635</v>
          </cell>
          <cell r="J469" t="str">
            <v>ENERGIA</v>
          </cell>
        </row>
        <row r="470">
          <cell r="B470">
            <v>452</v>
          </cell>
          <cell r="C470" t="str">
            <v>Tornillo de 5/8 por 8"</v>
          </cell>
          <cell r="D470" t="str">
            <v>un</v>
          </cell>
          <cell r="E470">
            <v>2552</v>
          </cell>
          <cell r="F470">
            <v>2200</v>
          </cell>
          <cell r="G470">
            <v>19</v>
          </cell>
          <cell r="H470">
            <v>0.7857142857142857</v>
          </cell>
          <cell r="I470">
            <v>0.86363636363636365</v>
          </cell>
          <cell r="J470" t="str">
            <v>ENERGIA</v>
          </cell>
        </row>
        <row r="471">
          <cell r="B471">
            <v>453</v>
          </cell>
          <cell r="C471" t="str">
            <v>Tornillo para lámina</v>
          </cell>
          <cell r="D471" t="str">
            <v>un</v>
          </cell>
          <cell r="E471">
            <v>115.99999999999999</v>
          </cell>
          <cell r="F471">
            <v>100</v>
          </cell>
          <cell r="G471">
            <v>5</v>
          </cell>
          <cell r="H471">
            <v>3.5714285714285712E-2</v>
          </cell>
          <cell r="I471">
            <v>0.22727272727272727</v>
          </cell>
          <cell r="J471" t="str">
            <v>ENERGIA</v>
          </cell>
        </row>
        <row r="472">
          <cell r="B472">
            <v>454</v>
          </cell>
          <cell r="C472" t="str">
            <v>Transf. 7,2/12,5Kv- 120/240 V  50KVA</v>
          </cell>
          <cell r="D472" t="str">
            <v>un</v>
          </cell>
          <cell r="E472">
            <v>6001840</v>
          </cell>
          <cell r="F472">
            <v>5174000</v>
          </cell>
          <cell r="G472">
            <v>16500</v>
          </cell>
          <cell r="H472">
            <v>1847.8571428571429</v>
          </cell>
          <cell r="I472">
            <v>750</v>
          </cell>
          <cell r="J472" t="str">
            <v>ENERGIA</v>
          </cell>
        </row>
        <row r="473">
          <cell r="B473">
            <v>455</v>
          </cell>
          <cell r="C473" t="str">
            <v>Transf. 7,2/12,5Kv- 120/240 V  75KVA</v>
          </cell>
          <cell r="D473" t="str">
            <v>un</v>
          </cell>
          <cell r="E473">
            <v>7457639.9999999991</v>
          </cell>
          <cell r="F473">
            <v>6429000</v>
          </cell>
          <cell r="G473">
            <v>22500</v>
          </cell>
          <cell r="H473">
            <v>2296.0714285714284</v>
          </cell>
          <cell r="I473">
            <v>1022.7272727272727</v>
          </cell>
          <cell r="J473" t="str">
            <v>ENERGIA</v>
          </cell>
        </row>
        <row r="474">
          <cell r="B474">
            <v>456</v>
          </cell>
          <cell r="C474" t="str">
            <v>Transformador  trfásico 112,5 KVA</v>
          </cell>
          <cell r="D474" t="str">
            <v>un</v>
          </cell>
          <cell r="E474">
            <v>9691800</v>
          </cell>
          <cell r="F474">
            <v>8355000</v>
          </cell>
          <cell r="H474">
            <v>2983.9285714285716</v>
          </cell>
          <cell r="I474">
            <v>0</v>
          </cell>
          <cell r="J474" t="str">
            <v>ENERGIA</v>
          </cell>
        </row>
        <row r="475">
          <cell r="B475">
            <v>457</v>
          </cell>
          <cell r="C475" t="str">
            <v>Transporte hormigón dentro del proyecto</v>
          </cell>
          <cell r="D475" t="str">
            <v>M3</v>
          </cell>
          <cell r="E475">
            <v>0</v>
          </cell>
          <cell r="G475">
            <v>100</v>
          </cell>
          <cell r="H475">
            <v>0</v>
          </cell>
          <cell r="I475">
            <v>4.5454545454545459</v>
          </cell>
          <cell r="J475" t="str">
            <v>PLUVIAL</v>
          </cell>
        </row>
        <row r="476">
          <cell r="B476">
            <v>458</v>
          </cell>
          <cell r="C476" t="str">
            <v>Tubería de 18", H.S-Hoyo de Lima Ind.</v>
          </cell>
          <cell r="D476" t="str">
            <v>ML</v>
          </cell>
          <cell r="E476">
            <v>0</v>
          </cell>
          <cell r="G476">
            <v>341</v>
          </cell>
          <cell r="H476">
            <v>0</v>
          </cell>
          <cell r="I476">
            <v>15.5</v>
          </cell>
          <cell r="J476" t="str">
            <v>SANITARIO</v>
          </cell>
        </row>
        <row r="477">
          <cell r="B477">
            <v>459</v>
          </cell>
          <cell r="C477" t="str">
            <v>Tubería de 24" Clase III - Hoyo de Lima Ind.</v>
          </cell>
          <cell r="D477" t="str">
            <v>ML</v>
          </cell>
          <cell r="E477">
            <v>0</v>
          </cell>
          <cell r="G477">
            <v>823</v>
          </cell>
          <cell r="H477">
            <v>0</v>
          </cell>
          <cell r="I477">
            <v>37.409090909090907</v>
          </cell>
          <cell r="J477" t="str">
            <v>SANITARIO</v>
          </cell>
        </row>
        <row r="478">
          <cell r="B478">
            <v>460</v>
          </cell>
          <cell r="C478" t="str">
            <v>Tuberia de acero galvanizado SCH 40 1/2"</v>
          </cell>
          <cell r="D478" t="str">
            <v>mt</v>
          </cell>
          <cell r="E478">
            <v>5058.7599999999993</v>
          </cell>
          <cell r="F478">
            <v>4361</v>
          </cell>
          <cell r="G478">
            <v>30.68</v>
          </cell>
          <cell r="H478">
            <v>1.5575000000000001</v>
          </cell>
          <cell r="I478">
            <v>1.3945454545454545</v>
          </cell>
          <cell r="J478" t="str">
            <v>VIVIENDA</v>
          </cell>
        </row>
        <row r="479">
          <cell r="B479">
            <v>461</v>
          </cell>
          <cell r="C479" t="str">
            <v xml:space="preserve">Tuberia de cpvc sumin 1"  RDE 11 </v>
          </cell>
          <cell r="D479" t="str">
            <v xml:space="preserve">mt </v>
          </cell>
          <cell r="E479">
            <v>17333.879999999997</v>
          </cell>
          <cell r="F479">
            <v>14943</v>
          </cell>
          <cell r="H479">
            <v>5.336785714285714</v>
          </cell>
          <cell r="I479">
            <v>0</v>
          </cell>
          <cell r="J479" t="str">
            <v>VIVIENDA</v>
          </cell>
        </row>
        <row r="480">
          <cell r="B480">
            <v>462</v>
          </cell>
          <cell r="C480" t="str">
            <v xml:space="preserve">Tuberia de cpvc sumin 1/2"  RDE 11 </v>
          </cell>
          <cell r="D480" t="str">
            <v xml:space="preserve">mt </v>
          </cell>
          <cell r="E480">
            <v>6233.8399999999992</v>
          </cell>
          <cell r="F480">
            <v>5374</v>
          </cell>
          <cell r="H480">
            <v>1.9192857142857143</v>
          </cell>
          <cell r="I480">
            <v>0</v>
          </cell>
          <cell r="J480" t="str">
            <v>VIVIENDA</v>
          </cell>
        </row>
        <row r="481">
          <cell r="B481">
            <v>463</v>
          </cell>
          <cell r="C481" t="str">
            <v xml:space="preserve">Tuberia de cpvc sumin 3/4"  RDE 11 </v>
          </cell>
          <cell r="D481" t="str">
            <v xml:space="preserve">mt </v>
          </cell>
          <cell r="E481">
            <v>10246.279999999999</v>
          </cell>
          <cell r="F481">
            <v>8833</v>
          </cell>
          <cell r="H481">
            <v>3.1546428571428571</v>
          </cell>
          <cell r="I481">
            <v>0</v>
          </cell>
          <cell r="J481" t="str">
            <v>VIVIENDA</v>
          </cell>
        </row>
        <row r="482">
          <cell r="B482">
            <v>464</v>
          </cell>
          <cell r="C482" t="str">
            <v>Tuberia de pvc sumin 1 1/2" RDE 21</v>
          </cell>
          <cell r="D482" t="str">
            <v>mt</v>
          </cell>
          <cell r="E482">
            <v>8306.76</v>
          </cell>
          <cell r="F482">
            <v>7161</v>
          </cell>
          <cell r="G482">
            <v>34</v>
          </cell>
          <cell r="H482">
            <v>2.5575000000000001</v>
          </cell>
          <cell r="I482">
            <v>1.5454545454545454</v>
          </cell>
          <cell r="J482" t="str">
            <v>VIVIENDA</v>
          </cell>
        </row>
        <row r="483">
          <cell r="B483">
            <v>465</v>
          </cell>
          <cell r="C483" t="str">
            <v>Tuberia de pvc sumin 1 1/4" RDE 21</v>
          </cell>
          <cell r="D483" t="str">
            <v>mt</v>
          </cell>
          <cell r="E483">
            <v>6363.7599999999993</v>
          </cell>
          <cell r="F483">
            <v>5486</v>
          </cell>
          <cell r="G483">
            <v>26</v>
          </cell>
          <cell r="H483">
            <v>1.9592857142857143</v>
          </cell>
          <cell r="I483">
            <v>1.1818181818181819</v>
          </cell>
          <cell r="J483" t="str">
            <v>VIVIENDA</v>
          </cell>
        </row>
        <row r="484">
          <cell r="B484">
            <v>466</v>
          </cell>
          <cell r="C484" t="str">
            <v>Tuberia de pvc sumin 1" RDE 13,5</v>
          </cell>
          <cell r="D484" t="str">
            <v>mt</v>
          </cell>
          <cell r="E484">
            <v>5069.2</v>
          </cell>
          <cell r="F484">
            <v>4370</v>
          </cell>
          <cell r="G484">
            <v>20.933333333333334</v>
          </cell>
          <cell r="H484">
            <v>1.5607142857142857</v>
          </cell>
          <cell r="I484">
            <v>0.95151515151515154</v>
          </cell>
          <cell r="J484" t="str">
            <v>VIVIENDA</v>
          </cell>
        </row>
        <row r="485">
          <cell r="B485">
            <v>467</v>
          </cell>
          <cell r="C485" t="str">
            <v>Tuberia de pvc sumin 1/2" RDE 13.5</v>
          </cell>
          <cell r="D485" t="str">
            <v>mt</v>
          </cell>
          <cell r="E485">
            <v>1919.8</v>
          </cell>
          <cell r="F485">
            <v>1655</v>
          </cell>
          <cell r="G485">
            <v>10.683333333333332</v>
          </cell>
          <cell r="H485">
            <v>0.59107142857142858</v>
          </cell>
          <cell r="I485">
            <v>0.48560606060606054</v>
          </cell>
          <cell r="J485" t="str">
            <v>VIVIENDA</v>
          </cell>
        </row>
        <row r="486">
          <cell r="B486">
            <v>468</v>
          </cell>
          <cell r="C486" t="str">
            <v>Tuberia de pvc sumin 3/4" RDE 21</v>
          </cell>
          <cell r="D486" t="str">
            <v>mt</v>
          </cell>
          <cell r="E486">
            <v>2422.08</v>
          </cell>
          <cell r="F486">
            <v>2088</v>
          </cell>
          <cell r="G486">
            <v>14.15</v>
          </cell>
          <cell r="H486">
            <v>0.74571428571428566</v>
          </cell>
          <cell r="I486">
            <v>0.64318181818181819</v>
          </cell>
          <cell r="J486" t="str">
            <v>VIVIENDA</v>
          </cell>
        </row>
        <row r="487">
          <cell r="B487">
            <v>469</v>
          </cell>
          <cell r="C487" t="str">
            <v>Tuberia de ventilacion pvc 1 1/2"</v>
          </cell>
          <cell r="D487" t="str">
            <v>mt</v>
          </cell>
          <cell r="E487">
            <v>3826.8399999999997</v>
          </cell>
          <cell r="F487">
            <v>3299</v>
          </cell>
          <cell r="G487">
            <v>35.6</v>
          </cell>
          <cell r="H487">
            <v>1.1782142857142857</v>
          </cell>
          <cell r="I487">
            <v>1.6181818181818182</v>
          </cell>
          <cell r="J487" t="str">
            <v>VIVIENDA</v>
          </cell>
        </row>
        <row r="488">
          <cell r="B488">
            <v>470</v>
          </cell>
          <cell r="C488" t="str">
            <v>Tuberia de ventilacion pvc 2"</v>
          </cell>
          <cell r="D488" t="str">
            <v>mt</v>
          </cell>
          <cell r="E488">
            <v>5533.2</v>
          </cell>
          <cell r="F488">
            <v>4770</v>
          </cell>
          <cell r="G488">
            <v>51.5</v>
          </cell>
          <cell r="H488">
            <v>1.7035714285714285</v>
          </cell>
          <cell r="I488">
            <v>2.3409090909090908</v>
          </cell>
          <cell r="J488" t="str">
            <v>VIVIENDA</v>
          </cell>
        </row>
        <row r="489">
          <cell r="B489">
            <v>471</v>
          </cell>
          <cell r="C489" t="str">
            <v>Tuberia de ventilacion pvc 3"</v>
          </cell>
          <cell r="D489" t="str">
            <v>mt</v>
          </cell>
          <cell r="E489">
            <v>7317.28</v>
          </cell>
          <cell r="F489">
            <v>6308</v>
          </cell>
          <cell r="G489">
            <v>68.13</v>
          </cell>
          <cell r="H489">
            <v>2.2528571428571427</v>
          </cell>
          <cell r="I489">
            <v>3.0968181818181817</v>
          </cell>
          <cell r="J489" t="str">
            <v>VIVIENDA</v>
          </cell>
        </row>
        <row r="490">
          <cell r="B490">
            <v>472</v>
          </cell>
          <cell r="C490" t="str">
            <v>Tuberia de ventilacion pvc 4"</v>
          </cell>
          <cell r="D490" t="str">
            <v>mt</v>
          </cell>
          <cell r="E490">
            <v>12617.32</v>
          </cell>
          <cell r="F490">
            <v>10877</v>
          </cell>
          <cell r="G490">
            <v>62</v>
          </cell>
          <cell r="H490">
            <v>3.8846428571428571</v>
          </cell>
          <cell r="I490">
            <v>2.8181818181818183</v>
          </cell>
          <cell r="J490" t="str">
            <v>VIVIENDA</v>
          </cell>
        </row>
        <row r="491">
          <cell r="B491">
            <v>473</v>
          </cell>
          <cell r="C491" t="str">
            <v>Tubería E.M.T. De 1-1/2"</v>
          </cell>
          <cell r="D491" t="str">
            <v>u</v>
          </cell>
          <cell r="E491">
            <v>24169.759999999998</v>
          </cell>
          <cell r="F491">
            <v>20836</v>
          </cell>
          <cell r="G491">
            <v>75</v>
          </cell>
          <cell r="J491" t="str">
            <v>ENERGIA</v>
          </cell>
        </row>
        <row r="492">
          <cell r="B492">
            <v>474</v>
          </cell>
          <cell r="C492" t="str">
            <v>Tubería H. A. 12", H. S 1 ML</v>
          </cell>
          <cell r="D492" t="str">
            <v>UD</v>
          </cell>
          <cell r="E492">
            <v>0</v>
          </cell>
          <cell r="G492">
            <v>241.92</v>
          </cell>
          <cell r="H492">
            <v>0</v>
          </cell>
          <cell r="I492">
            <v>10.996363636363636</v>
          </cell>
          <cell r="J492" t="str">
            <v>SANITARIO</v>
          </cell>
        </row>
        <row r="493">
          <cell r="B493">
            <v>475</v>
          </cell>
          <cell r="C493" t="str">
            <v>Tubería H. A. 15", H. S 1 ML</v>
          </cell>
          <cell r="D493" t="str">
            <v>UD</v>
          </cell>
          <cell r="E493">
            <v>0</v>
          </cell>
          <cell r="G493">
            <v>315.83999999999997</v>
          </cell>
          <cell r="H493">
            <v>0</v>
          </cell>
          <cell r="I493">
            <v>14.356363636363636</v>
          </cell>
          <cell r="J493" t="str">
            <v>SANITARIO</v>
          </cell>
        </row>
        <row r="494">
          <cell r="B494">
            <v>476</v>
          </cell>
          <cell r="C494" t="str">
            <v>Tubería H. A. 30" (Clase III),1 ML</v>
          </cell>
          <cell r="D494" t="str">
            <v>UD</v>
          </cell>
          <cell r="E494">
            <v>0</v>
          </cell>
          <cell r="G494">
            <v>1951.49</v>
          </cell>
          <cell r="H494">
            <v>0</v>
          </cell>
          <cell r="I494">
            <v>88.704090909090908</v>
          </cell>
          <cell r="J494" t="str">
            <v>PLUVIAL</v>
          </cell>
        </row>
        <row r="495">
          <cell r="B495">
            <v>477</v>
          </cell>
          <cell r="C495" t="str">
            <v>Tubería H. A. 30" (Clase III),1 ML</v>
          </cell>
          <cell r="D495" t="str">
            <v>UD</v>
          </cell>
          <cell r="E495">
            <v>0</v>
          </cell>
          <cell r="G495">
            <v>1951.49</v>
          </cell>
          <cell r="H495">
            <v>0</v>
          </cell>
          <cell r="I495">
            <v>88.704090909090908</v>
          </cell>
          <cell r="J495" t="str">
            <v>SANITARIO</v>
          </cell>
        </row>
        <row r="496">
          <cell r="B496">
            <v>478</v>
          </cell>
          <cell r="C496" t="str">
            <v>Tubería H. A. 36" (Clase III),1 ML</v>
          </cell>
          <cell r="D496" t="str">
            <v>UD</v>
          </cell>
          <cell r="E496">
            <v>0</v>
          </cell>
          <cell r="G496">
            <v>2365.44</v>
          </cell>
          <cell r="H496">
            <v>0</v>
          </cell>
          <cell r="I496">
            <v>107.52</v>
          </cell>
          <cell r="J496" t="str">
            <v>PLUVIAL</v>
          </cell>
        </row>
        <row r="497">
          <cell r="B497">
            <v>479</v>
          </cell>
          <cell r="C497" t="str">
            <v>Tubería H. A. 42" (Clase III),1 ML</v>
          </cell>
          <cell r="D497" t="str">
            <v>UD</v>
          </cell>
          <cell r="E497">
            <v>0</v>
          </cell>
          <cell r="G497">
            <v>2882.88</v>
          </cell>
          <cell r="H497">
            <v>0</v>
          </cell>
          <cell r="I497">
            <v>131.04</v>
          </cell>
          <cell r="J497" t="str">
            <v>PLUVIAL</v>
          </cell>
        </row>
        <row r="498">
          <cell r="B498">
            <v>480</v>
          </cell>
          <cell r="C498" t="str">
            <v>Tubería H. A. 6", H. S - 36"</v>
          </cell>
          <cell r="D498" t="str">
            <v>UD</v>
          </cell>
          <cell r="E498">
            <v>0</v>
          </cell>
          <cell r="G498">
            <v>70.959999999999994</v>
          </cell>
          <cell r="H498">
            <v>0</v>
          </cell>
          <cell r="I498">
            <v>3.2254545454545451</v>
          </cell>
          <cell r="J498" t="str">
            <v>SANITARIO</v>
          </cell>
        </row>
        <row r="499">
          <cell r="B499">
            <v>481</v>
          </cell>
          <cell r="C499" t="str">
            <v>Tubería H. A. 8", H. S 1 ML</v>
          </cell>
          <cell r="D499" t="str">
            <v>UD</v>
          </cell>
          <cell r="E499">
            <v>0</v>
          </cell>
          <cell r="G499">
            <v>107.52</v>
          </cell>
          <cell r="H499">
            <v>0</v>
          </cell>
          <cell r="I499">
            <v>4.8872727272727268</v>
          </cell>
          <cell r="J499" t="str">
            <v>SANITARIO</v>
          </cell>
        </row>
        <row r="500">
          <cell r="B500">
            <v>482</v>
          </cell>
          <cell r="C500" t="str">
            <v>Tubería PVC 1"-Presión RDE 13.5</v>
          </cell>
          <cell r="D500" t="str">
            <v>ML</v>
          </cell>
          <cell r="E500">
            <v>728.28666666666663</v>
          </cell>
          <cell r="F500">
            <v>627.83333333333337</v>
          </cell>
          <cell r="G500">
            <v>21.67</v>
          </cell>
          <cell r="H500">
            <v>0.2242261904761905</v>
          </cell>
          <cell r="I500">
            <v>0.9850000000000001</v>
          </cell>
          <cell r="J500" t="str">
            <v>ACUEDUCTO</v>
          </cell>
        </row>
        <row r="501">
          <cell r="B501">
            <v>483</v>
          </cell>
          <cell r="C501" t="str">
            <v>Tubería PVC 1/2"-Presión RDE 13.5</v>
          </cell>
          <cell r="D501" t="str">
            <v>ML</v>
          </cell>
          <cell r="E501">
            <v>386.66666666666663</v>
          </cell>
          <cell r="F501">
            <v>333.33333333333331</v>
          </cell>
          <cell r="G501">
            <v>12.5</v>
          </cell>
          <cell r="H501">
            <v>0.11904761904761904</v>
          </cell>
          <cell r="I501">
            <v>0.56818181818181823</v>
          </cell>
          <cell r="J501" t="str">
            <v>ACUEDUCTO</v>
          </cell>
        </row>
        <row r="502">
          <cell r="B502">
            <v>484</v>
          </cell>
          <cell r="C502" t="str">
            <v>Tubería PVC RDE-21- 10"</v>
          </cell>
          <cell r="D502" t="str">
            <v>ML</v>
          </cell>
          <cell r="E502">
            <v>31850.893333333333</v>
          </cell>
          <cell r="F502">
            <v>27457.666666666668</v>
          </cell>
          <cell r="G502">
            <v>673.44</v>
          </cell>
          <cell r="H502">
            <v>9.8063095238095244</v>
          </cell>
          <cell r="I502">
            <v>30.610909090909093</v>
          </cell>
          <cell r="J502" t="str">
            <v>ACUEDUCTO</v>
          </cell>
        </row>
        <row r="503">
          <cell r="B503">
            <v>485</v>
          </cell>
          <cell r="C503" t="str">
            <v>Tubería PVC RDE-21- 12"</v>
          </cell>
          <cell r="D503" t="str">
            <v>ML</v>
          </cell>
          <cell r="E503">
            <v>44799.393333333326</v>
          </cell>
          <cell r="F503">
            <v>38620.166666666664</v>
          </cell>
          <cell r="G503">
            <v>943.87</v>
          </cell>
          <cell r="H503">
            <v>13.792916666666665</v>
          </cell>
          <cell r="I503">
            <v>42.903181818181821</v>
          </cell>
          <cell r="J503" t="str">
            <v>ACUEDUCTO</v>
          </cell>
        </row>
        <row r="504">
          <cell r="B504">
            <v>486</v>
          </cell>
          <cell r="C504" t="str">
            <v>Tubería PVC RDE-21- 2"</v>
          </cell>
          <cell r="D504" t="str">
            <v>ML</v>
          </cell>
          <cell r="E504">
            <v>1510.7066666666665</v>
          </cell>
          <cell r="F504">
            <v>1302.3333333333333</v>
          </cell>
          <cell r="G504">
            <v>42.78</v>
          </cell>
          <cell r="H504">
            <v>0.4651190476190476</v>
          </cell>
          <cell r="I504">
            <v>1.9445454545454546</v>
          </cell>
          <cell r="J504" t="str">
            <v>ACUEDUCTO</v>
          </cell>
        </row>
        <row r="505">
          <cell r="B505">
            <v>487</v>
          </cell>
          <cell r="C505" t="str">
            <v>Tubería PVC RDE-21-3"</v>
          </cell>
          <cell r="D505" t="str">
            <v>ML</v>
          </cell>
          <cell r="E505">
            <v>2678.0533333333328</v>
          </cell>
          <cell r="F505">
            <v>2308.6666666666665</v>
          </cell>
          <cell r="G505">
            <v>72.319999999999993</v>
          </cell>
          <cell r="H505">
            <v>0.82452380952380944</v>
          </cell>
          <cell r="I505">
            <v>3.2872727272727271</v>
          </cell>
          <cell r="J505" t="str">
            <v>ACUEDUCTO</v>
          </cell>
        </row>
        <row r="506">
          <cell r="B506">
            <v>488</v>
          </cell>
          <cell r="C506" t="str">
            <v>Tubería PVC RDE-21-4"</v>
          </cell>
          <cell r="D506" t="str">
            <v>ML</v>
          </cell>
          <cell r="E506">
            <v>5594.6799999999994</v>
          </cell>
          <cell r="F506">
            <v>4823</v>
          </cell>
          <cell r="G506">
            <v>135.62</v>
          </cell>
          <cell r="H506">
            <v>1.7224999999999999</v>
          </cell>
          <cell r="I506">
            <v>6.164545454545455</v>
          </cell>
          <cell r="J506" t="str">
            <v>ACUEDUCTO</v>
          </cell>
        </row>
        <row r="507">
          <cell r="B507">
            <v>489</v>
          </cell>
          <cell r="C507" t="str">
            <v>Tubería PVC RDE-21-6"</v>
          </cell>
          <cell r="D507" t="str">
            <v>ML</v>
          </cell>
          <cell r="E507">
            <v>12144.039999999999</v>
          </cell>
          <cell r="F507">
            <v>10469</v>
          </cell>
          <cell r="G507">
            <v>269.01</v>
          </cell>
          <cell r="H507">
            <v>3.7389285714285716</v>
          </cell>
          <cell r="I507">
            <v>12.227727272727272</v>
          </cell>
          <cell r="J507" t="str">
            <v>ACUEDUCTO</v>
          </cell>
        </row>
        <row r="508">
          <cell r="B508">
            <v>490</v>
          </cell>
          <cell r="C508" t="str">
            <v>Tubería PVC RDE-21-8"</v>
          </cell>
          <cell r="D508" t="str">
            <v>ML</v>
          </cell>
          <cell r="E508">
            <v>20582.653333333332</v>
          </cell>
          <cell r="F508">
            <v>17743.666666666668</v>
          </cell>
          <cell r="G508">
            <v>437.57</v>
          </cell>
          <cell r="H508">
            <v>6.3370238095238101</v>
          </cell>
          <cell r="I508">
            <v>19.889545454545456</v>
          </cell>
          <cell r="J508" t="str">
            <v>ACUEDUCTO</v>
          </cell>
        </row>
        <row r="509">
          <cell r="B509">
            <v>491</v>
          </cell>
          <cell r="C509" t="str">
            <v>Tuberia pvc sanitaria 2"</v>
          </cell>
          <cell r="D509" t="str">
            <v>mt</v>
          </cell>
          <cell r="E509">
            <v>4477</v>
          </cell>
          <cell r="F509">
            <v>3859.4827586206898</v>
          </cell>
          <cell r="G509">
            <v>15.166666666666666</v>
          </cell>
          <cell r="H509">
            <v>1.3783866995073892</v>
          </cell>
          <cell r="I509">
            <v>0.68939393939393934</v>
          </cell>
          <cell r="J509" t="str">
            <v>VIVIENDA</v>
          </cell>
        </row>
        <row r="510">
          <cell r="B510">
            <v>492</v>
          </cell>
          <cell r="C510" t="str">
            <v>Tuberia pvc sanitaria 3"</v>
          </cell>
          <cell r="D510" t="str">
            <v>mt</v>
          </cell>
          <cell r="E510">
            <v>6687</v>
          </cell>
          <cell r="F510">
            <v>5764.6551724137935</v>
          </cell>
          <cell r="G510">
            <v>32.416666666666664</v>
          </cell>
          <cell r="H510">
            <v>2.0588054187192117</v>
          </cell>
          <cell r="I510">
            <v>1.4734848484848484</v>
          </cell>
          <cell r="J510" t="str">
            <v>VIVIENDA</v>
          </cell>
        </row>
        <row r="511">
          <cell r="B511">
            <v>493</v>
          </cell>
          <cell r="C511" t="str">
            <v>Tuberia pvc sanitaria 4"</v>
          </cell>
          <cell r="D511" t="str">
            <v>mt</v>
          </cell>
          <cell r="E511">
            <v>9319</v>
          </cell>
          <cell r="F511">
            <v>8033.620689655173</v>
          </cell>
          <cell r="G511">
            <v>52.699999999999996</v>
          </cell>
          <cell r="H511">
            <v>2.869150246305419</v>
          </cell>
          <cell r="I511">
            <v>2.3954545454545451</v>
          </cell>
          <cell r="J511" t="str">
            <v>VIVIENDA</v>
          </cell>
        </row>
        <row r="512">
          <cell r="B512">
            <v>494</v>
          </cell>
          <cell r="C512" t="str">
            <v>Tubo Conduit PVC 1/2"</v>
          </cell>
          <cell r="D512" t="str">
            <v>mt</v>
          </cell>
          <cell r="E512">
            <v>1276</v>
          </cell>
          <cell r="F512">
            <v>1100</v>
          </cell>
          <cell r="G512">
            <v>9</v>
          </cell>
          <cell r="H512">
            <v>0.39285714285714285</v>
          </cell>
          <cell r="I512">
            <v>0.40909090909090912</v>
          </cell>
          <cell r="J512" t="str">
            <v>ENERGIA</v>
          </cell>
        </row>
        <row r="513">
          <cell r="B513">
            <v>495</v>
          </cell>
          <cell r="C513" t="str">
            <v>Tuerca de ojo de 5/8</v>
          </cell>
          <cell r="D513" t="str">
            <v>un</v>
          </cell>
          <cell r="E513">
            <v>4384.7999999999993</v>
          </cell>
          <cell r="F513">
            <v>3780</v>
          </cell>
          <cell r="G513">
            <v>32</v>
          </cell>
          <cell r="H513">
            <v>1.35</v>
          </cell>
          <cell r="I513">
            <v>1.4545454545454546</v>
          </cell>
          <cell r="J513" t="str">
            <v>ENERGIA</v>
          </cell>
        </row>
        <row r="514">
          <cell r="B514">
            <v>496</v>
          </cell>
          <cell r="C514" t="str">
            <v>Union galvanizada de 1/2" AGUA-GAS</v>
          </cell>
          <cell r="D514" t="str">
            <v>un</v>
          </cell>
          <cell r="E514">
            <v>786.4799999999999</v>
          </cell>
          <cell r="F514">
            <v>678</v>
          </cell>
          <cell r="G514">
            <v>15.75</v>
          </cell>
          <cell r="H514">
            <v>0.24214285714285713</v>
          </cell>
          <cell r="I514">
            <v>0.71590909090909094</v>
          </cell>
          <cell r="J514" t="str">
            <v>VIVIENDA</v>
          </cell>
        </row>
        <row r="515">
          <cell r="B515">
            <v>497</v>
          </cell>
          <cell r="C515" t="str">
            <v>Unión PVC Presión 10"-H</v>
          </cell>
          <cell r="D515" t="str">
            <v>UD</v>
          </cell>
          <cell r="E515">
            <v>452616.92</v>
          </cell>
          <cell r="F515">
            <v>390187</v>
          </cell>
          <cell r="G515">
            <v>1110</v>
          </cell>
          <cell r="H515">
            <v>139.35249999999999</v>
          </cell>
          <cell r="I515">
            <v>50.454545454545453</v>
          </cell>
          <cell r="J515" t="str">
            <v>ACUEDUCTO</v>
          </cell>
        </row>
        <row r="516">
          <cell r="B516">
            <v>498</v>
          </cell>
          <cell r="C516" t="str">
            <v>Unión PVC Presión 12"-H</v>
          </cell>
          <cell r="D516" t="str">
            <v>UD</v>
          </cell>
          <cell r="E516">
            <v>701455.48</v>
          </cell>
          <cell r="F516">
            <v>604703</v>
          </cell>
          <cell r="G516">
            <v>1188</v>
          </cell>
          <cell r="H516">
            <v>215.96535714285713</v>
          </cell>
          <cell r="I516">
            <v>54</v>
          </cell>
          <cell r="J516" t="str">
            <v>ACUEDUCTO</v>
          </cell>
        </row>
        <row r="517">
          <cell r="B517">
            <v>499</v>
          </cell>
          <cell r="C517" t="str">
            <v>Unión PVC Presión 2"-H</v>
          </cell>
          <cell r="D517" t="str">
            <v>UD</v>
          </cell>
          <cell r="E517">
            <v>21218.719999999998</v>
          </cell>
          <cell r="F517">
            <v>18292</v>
          </cell>
          <cell r="G517">
            <v>390</v>
          </cell>
          <cell r="H517">
            <v>6.5328571428571429</v>
          </cell>
          <cell r="I517">
            <v>17.727272727272727</v>
          </cell>
          <cell r="J517" t="str">
            <v>ACUEDUCTO</v>
          </cell>
        </row>
        <row r="518">
          <cell r="B518">
            <v>500</v>
          </cell>
          <cell r="C518" t="str">
            <v>Unión PVC Presión 3"-H</v>
          </cell>
          <cell r="D518" t="str">
            <v>UD</v>
          </cell>
          <cell r="E518">
            <v>36328.879999999997</v>
          </cell>
          <cell r="F518">
            <v>31318</v>
          </cell>
          <cell r="G518">
            <v>480</v>
          </cell>
          <cell r="H518">
            <v>11.185</v>
          </cell>
          <cell r="I518">
            <v>21.818181818181817</v>
          </cell>
          <cell r="J518" t="str">
            <v>ACUEDUCTO</v>
          </cell>
        </row>
        <row r="519">
          <cell r="B519">
            <v>501</v>
          </cell>
          <cell r="C519" t="str">
            <v>Unión PVC Presión 4"-H</v>
          </cell>
          <cell r="D519" t="str">
            <v>UD</v>
          </cell>
          <cell r="E519">
            <v>59052.119999999995</v>
          </cell>
          <cell r="F519">
            <v>50907</v>
          </cell>
          <cell r="G519">
            <v>540</v>
          </cell>
          <cell r="H519">
            <v>18.181071428571428</v>
          </cell>
          <cell r="I519">
            <v>24.545454545454547</v>
          </cell>
          <cell r="J519" t="str">
            <v>ACUEDUCTO</v>
          </cell>
        </row>
        <row r="520">
          <cell r="B520">
            <v>502</v>
          </cell>
          <cell r="C520" t="str">
            <v>Unión PVC Presión 6"-H</v>
          </cell>
          <cell r="D520" t="str">
            <v>UD</v>
          </cell>
          <cell r="E520">
            <v>137885.72</v>
          </cell>
          <cell r="F520">
            <v>118867</v>
          </cell>
          <cell r="G520">
            <v>828</v>
          </cell>
          <cell r="H520">
            <v>42.452500000000001</v>
          </cell>
          <cell r="I520">
            <v>37.636363636363633</v>
          </cell>
          <cell r="J520" t="str">
            <v>ACUEDUCTO</v>
          </cell>
        </row>
        <row r="521">
          <cell r="B521">
            <v>503</v>
          </cell>
          <cell r="C521" t="str">
            <v>Unión PVC Presión 8"-H</v>
          </cell>
          <cell r="D521" t="str">
            <v>UD</v>
          </cell>
          <cell r="E521">
            <v>253326.59999999998</v>
          </cell>
          <cell r="F521">
            <v>218385</v>
          </cell>
          <cell r="G521">
            <v>954</v>
          </cell>
          <cell r="H521">
            <v>77.994642857142864</v>
          </cell>
          <cell r="I521">
            <v>43.363636363636367</v>
          </cell>
          <cell r="J521" t="str">
            <v>ACUEDUCTO</v>
          </cell>
        </row>
        <row r="522">
          <cell r="B522">
            <v>504</v>
          </cell>
          <cell r="C522" t="str">
            <v>Uniones de cpvc de 1"</v>
          </cell>
          <cell r="D522" t="str">
            <v>un</v>
          </cell>
          <cell r="E522">
            <v>6103.9199999999992</v>
          </cell>
          <cell r="F522">
            <v>5262</v>
          </cell>
          <cell r="G522">
            <v>56</v>
          </cell>
          <cell r="H522">
            <v>1.8792857142857142</v>
          </cell>
          <cell r="I522">
            <v>2.5454545454545454</v>
          </cell>
          <cell r="J522" t="str">
            <v>VIVIENDA</v>
          </cell>
        </row>
        <row r="523">
          <cell r="B523">
            <v>505</v>
          </cell>
          <cell r="C523" t="str">
            <v>Uniones de cpvc de 1/2"</v>
          </cell>
          <cell r="D523" t="str">
            <v>un</v>
          </cell>
          <cell r="E523">
            <v>933.8</v>
          </cell>
          <cell r="F523">
            <v>805</v>
          </cell>
          <cell r="G523">
            <v>48</v>
          </cell>
          <cell r="H523">
            <v>0.28749999999999998</v>
          </cell>
          <cell r="I523">
            <v>2.1818181818181817</v>
          </cell>
          <cell r="J523" t="str">
            <v>VIVIENDA</v>
          </cell>
        </row>
        <row r="524">
          <cell r="B524">
            <v>506</v>
          </cell>
          <cell r="C524" t="str">
            <v>Uniones de cpvc de 3/4"</v>
          </cell>
          <cell r="D524" t="str">
            <v>un</v>
          </cell>
          <cell r="E524">
            <v>1385.04</v>
          </cell>
          <cell r="F524">
            <v>1194</v>
          </cell>
          <cell r="G524">
            <v>52</v>
          </cell>
          <cell r="H524">
            <v>0.42642857142857143</v>
          </cell>
          <cell r="I524">
            <v>2.3636363636363638</v>
          </cell>
          <cell r="J524" t="str">
            <v>VIVIENDA</v>
          </cell>
        </row>
        <row r="525">
          <cell r="B525">
            <v>507</v>
          </cell>
          <cell r="C525" t="str">
            <v>Uniones de pvc de 1 1/2"</v>
          </cell>
          <cell r="D525" t="str">
            <v>un</v>
          </cell>
          <cell r="E525">
            <v>1958.08</v>
          </cell>
          <cell r="F525">
            <v>1688</v>
          </cell>
          <cell r="G525">
            <v>64.2</v>
          </cell>
          <cell r="H525">
            <v>0.60285714285714287</v>
          </cell>
          <cell r="I525">
            <v>2.9181818181818184</v>
          </cell>
          <cell r="J525" t="str">
            <v>VIVIENDA</v>
          </cell>
        </row>
        <row r="526">
          <cell r="B526">
            <v>508</v>
          </cell>
          <cell r="C526" t="str">
            <v>Uniones de pvc de 1 1/4"</v>
          </cell>
          <cell r="D526" t="str">
            <v>un</v>
          </cell>
          <cell r="E526">
            <v>1437.24</v>
          </cell>
          <cell r="F526">
            <v>1239</v>
          </cell>
          <cell r="G526">
            <v>51</v>
          </cell>
          <cell r="H526">
            <v>0.4425</v>
          </cell>
          <cell r="I526">
            <v>2.3181818181818183</v>
          </cell>
          <cell r="J526" t="str">
            <v>VIVIENDA</v>
          </cell>
        </row>
        <row r="527">
          <cell r="B527">
            <v>509</v>
          </cell>
          <cell r="C527" t="str">
            <v>Uniones de pvc de 1"</v>
          </cell>
          <cell r="D527" t="str">
            <v>un</v>
          </cell>
          <cell r="E527">
            <v>781.83999999999992</v>
          </cell>
          <cell r="F527">
            <v>674</v>
          </cell>
          <cell r="G527">
            <v>40</v>
          </cell>
          <cell r="H527">
            <v>0.24071428571428571</v>
          </cell>
          <cell r="I527">
            <v>1.8181818181818181</v>
          </cell>
          <cell r="J527" t="str">
            <v>VIVIENDA</v>
          </cell>
        </row>
        <row r="528">
          <cell r="B528">
            <v>510</v>
          </cell>
          <cell r="C528" t="str">
            <v>Uniones de pvc de 1/2"</v>
          </cell>
          <cell r="D528" t="str">
            <v>un</v>
          </cell>
          <cell r="E528">
            <v>255.2</v>
          </cell>
          <cell r="F528">
            <v>220</v>
          </cell>
          <cell r="G528">
            <v>17.899999999999999</v>
          </cell>
          <cell r="H528">
            <v>7.857142857142857E-2</v>
          </cell>
          <cell r="I528">
            <v>0.8136363636363636</v>
          </cell>
          <cell r="J528" t="str">
            <v>VIVIENDA</v>
          </cell>
        </row>
        <row r="529">
          <cell r="B529">
            <v>511</v>
          </cell>
          <cell r="C529" t="str">
            <v>Uniones de pvc de 3/4"</v>
          </cell>
          <cell r="D529" t="str">
            <v>un</v>
          </cell>
          <cell r="E529">
            <v>482.55999999999995</v>
          </cell>
          <cell r="F529">
            <v>416</v>
          </cell>
          <cell r="G529">
            <v>26</v>
          </cell>
          <cell r="H529">
            <v>0.14857142857142858</v>
          </cell>
          <cell r="I529">
            <v>1.1818181818181819</v>
          </cell>
          <cell r="J529" t="str">
            <v>VIVIENDA</v>
          </cell>
        </row>
        <row r="530">
          <cell r="B530">
            <v>512</v>
          </cell>
          <cell r="C530" t="str">
            <v>Uniones EMT de 1-1/2"</v>
          </cell>
          <cell r="D530" t="str">
            <v>un</v>
          </cell>
          <cell r="E530">
            <v>4466</v>
          </cell>
          <cell r="F530">
            <v>3850</v>
          </cell>
          <cell r="G530">
            <v>32</v>
          </cell>
          <cell r="H530">
            <v>1.375</v>
          </cell>
          <cell r="I530">
            <v>1.4545454545454546</v>
          </cell>
          <cell r="J530" t="str">
            <v>ENERGIA</v>
          </cell>
        </row>
        <row r="531">
          <cell r="B531">
            <v>513</v>
          </cell>
          <cell r="C531" t="str">
            <v>Uniones pvc sanit 2"</v>
          </cell>
          <cell r="D531" t="str">
            <v>un</v>
          </cell>
          <cell r="E531">
            <v>1915.1599999999999</v>
          </cell>
          <cell r="F531">
            <v>1651</v>
          </cell>
          <cell r="G531">
            <v>17.899999999999999</v>
          </cell>
          <cell r="H531">
            <v>0.58964285714285714</v>
          </cell>
          <cell r="I531">
            <v>0.8136363636363636</v>
          </cell>
          <cell r="J531" t="str">
            <v>VIVIENDA</v>
          </cell>
        </row>
        <row r="532">
          <cell r="B532">
            <v>514</v>
          </cell>
          <cell r="C532" t="str">
            <v>Uniones pvc sanit 3"</v>
          </cell>
          <cell r="D532" t="str">
            <v>un</v>
          </cell>
          <cell r="E532">
            <v>2839.68</v>
          </cell>
          <cell r="F532">
            <v>2448</v>
          </cell>
          <cell r="G532">
            <v>27</v>
          </cell>
          <cell r="H532">
            <v>0.87428571428571433</v>
          </cell>
          <cell r="I532">
            <v>1.2272727272727273</v>
          </cell>
          <cell r="J532" t="str">
            <v>VIVIENDA</v>
          </cell>
        </row>
        <row r="533">
          <cell r="B533">
            <v>515</v>
          </cell>
          <cell r="C533" t="str">
            <v>Uniones pvc sanit 4"</v>
          </cell>
          <cell r="D533" t="str">
            <v>un</v>
          </cell>
          <cell r="E533">
            <v>5674.7199999999993</v>
          </cell>
          <cell r="F533">
            <v>4892</v>
          </cell>
          <cell r="G533">
            <v>53</v>
          </cell>
          <cell r="H533">
            <v>1.7471428571428571</v>
          </cell>
          <cell r="I533">
            <v>2.4090909090909092</v>
          </cell>
          <cell r="J533" t="str">
            <v>VIVIENDA</v>
          </cell>
        </row>
        <row r="534">
          <cell r="B534">
            <v>516</v>
          </cell>
          <cell r="C534" t="str">
            <v>Valvula de bola de 1/2" gas</v>
          </cell>
          <cell r="D534" t="str">
            <v>un</v>
          </cell>
          <cell r="E534">
            <v>0</v>
          </cell>
          <cell r="H534">
            <v>0</v>
          </cell>
          <cell r="I534">
            <v>0</v>
          </cell>
          <cell r="J534" t="str">
            <v>VIVIENDA</v>
          </cell>
        </row>
        <row r="535">
          <cell r="B535">
            <v>517</v>
          </cell>
          <cell r="C535" t="str">
            <v>Válvulas de 12"-Mariposa</v>
          </cell>
          <cell r="D535" t="str">
            <v>UD</v>
          </cell>
          <cell r="E535">
            <v>0</v>
          </cell>
          <cell r="G535">
            <v>52800</v>
          </cell>
          <cell r="H535">
            <v>0</v>
          </cell>
          <cell r="I535">
            <v>2400</v>
          </cell>
          <cell r="J535" t="str">
            <v>ACUEDUCTO</v>
          </cell>
        </row>
        <row r="536">
          <cell r="B536">
            <v>518</v>
          </cell>
          <cell r="C536" t="str">
            <v>Válvulas de 3"-Mariposa</v>
          </cell>
          <cell r="D536" t="str">
            <v>UD</v>
          </cell>
          <cell r="E536">
            <v>0</v>
          </cell>
          <cell r="G536">
            <v>4440</v>
          </cell>
          <cell r="H536">
            <v>0</v>
          </cell>
          <cell r="I536">
            <v>201.81818181818181</v>
          </cell>
          <cell r="J536" t="str">
            <v>ACUEDUCTO</v>
          </cell>
        </row>
        <row r="537">
          <cell r="B537">
            <v>519</v>
          </cell>
          <cell r="C537" t="str">
            <v>Válvulas de 4"-Mariposa</v>
          </cell>
          <cell r="D537" t="str">
            <v>UD</v>
          </cell>
          <cell r="E537">
            <v>0</v>
          </cell>
          <cell r="G537">
            <v>7896</v>
          </cell>
          <cell r="H537">
            <v>0</v>
          </cell>
          <cell r="I537">
            <v>358.90909090909093</v>
          </cell>
          <cell r="J537" t="str">
            <v>ACUEDUCTO</v>
          </cell>
        </row>
        <row r="538">
          <cell r="B538">
            <v>520</v>
          </cell>
          <cell r="C538" t="str">
            <v>Válvulas de 6"-Mariposa</v>
          </cell>
          <cell r="D538" t="str">
            <v>UD</v>
          </cell>
          <cell r="E538">
            <v>0</v>
          </cell>
          <cell r="G538">
            <v>11124</v>
          </cell>
          <cell r="H538">
            <v>0</v>
          </cell>
          <cell r="I538">
            <v>505.63636363636363</v>
          </cell>
          <cell r="J538" t="str">
            <v>ACUEDUCTO</v>
          </cell>
        </row>
        <row r="539">
          <cell r="B539">
            <v>521</v>
          </cell>
          <cell r="C539" t="str">
            <v>Válvulas de 8"-Mariposa</v>
          </cell>
          <cell r="D539" t="str">
            <v>UD</v>
          </cell>
          <cell r="E539">
            <v>0</v>
          </cell>
          <cell r="G539">
            <v>15808.8</v>
          </cell>
          <cell r="H539">
            <v>0</v>
          </cell>
          <cell r="I539">
            <v>718.58181818181811</v>
          </cell>
          <cell r="J539" t="str">
            <v>ACUEDUCTO</v>
          </cell>
        </row>
        <row r="540">
          <cell r="B540">
            <v>522</v>
          </cell>
          <cell r="C540" t="str">
            <v>Varilla Copperweld 2,4 mt.</v>
          </cell>
          <cell r="D540" t="str">
            <v>un</v>
          </cell>
          <cell r="E540">
            <v>33756</v>
          </cell>
          <cell r="F540">
            <v>29100</v>
          </cell>
          <cell r="G540">
            <v>158</v>
          </cell>
          <cell r="H540">
            <v>10.392857142857142</v>
          </cell>
          <cell r="I540">
            <v>7.1818181818181817</v>
          </cell>
          <cell r="J540" t="str">
            <v>ENERGIA</v>
          </cell>
        </row>
        <row r="541">
          <cell r="B541">
            <v>523</v>
          </cell>
          <cell r="C541" t="str">
            <v>Varillas de anclaje 2,4m</v>
          </cell>
          <cell r="D541" t="str">
            <v>un</v>
          </cell>
          <cell r="E541">
            <v>12504.8</v>
          </cell>
          <cell r="F541">
            <v>10780</v>
          </cell>
          <cell r="G541">
            <v>75</v>
          </cell>
          <cell r="H541">
            <v>3.85</v>
          </cell>
          <cell r="I541">
            <v>3.4090909090909092</v>
          </cell>
          <cell r="J541" t="str">
            <v>ENERGIA</v>
          </cell>
        </row>
        <row r="542">
          <cell r="B542">
            <v>524</v>
          </cell>
          <cell r="C542" t="str">
            <v>Ventana 1</v>
          </cell>
          <cell r="D542" t="str">
            <v>m2</v>
          </cell>
          <cell r="E542">
            <v>63799.999999999993</v>
          </cell>
          <cell r="F542">
            <v>55000</v>
          </cell>
          <cell r="G542">
            <v>680</v>
          </cell>
          <cell r="H542">
            <v>19.642857142857142</v>
          </cell>
          <cell r="I542">
            <v>30.90909090909091</v>
          </cell>
          <cell r="J542" t="str">
            <v>VIVIENDA</v>
          </cell>
        </row>
        <row r="543">
          <cell r="B543">
            <v>525</v>
          </cell>
          <cell r="C543" t="str">
            <v>Ventana 2</v>
          </cell>
          <cell r="D543" t="str">
            <v>un</v>
          </cell>
          <cell r="E543">
            <v>241656.99999999997</v>
          </cell>
          <cell r="F543">
            <v>208325</v>
          </cell>
          <cell r="G543">
            <v>1003</v>
          </cell>
          <cell r="H543">
            <v>74.401785714285708</v>
          </cell>
          <cell r="I543">
            <v>45.590909090909093</v>
          </cell>
          <cell r="J543" t="str">
            <v>VIVIENDA</v>
          </cell>
        </row>
        <row r="544">
          <cell r="B544">
            <v>526</v>
          </cell>
          <cell r="C544" t="str">
            <v>Ventana 27</v>
          </cell>
          <cell r="D544" t="str">
            <v>un</v>
          </cell>
          <cell r="E544">
            <v>658370.76</v>
          </cell>
          <cell r="F544">
            <v>567561</v>
          </cell>
          <cell r="G544">
            <v>51070.275944811037</v>
          </cell>
          <cell r="H544">
            <v>202.70035714285714</v>
          </cell>
          <cell r="I544">
            <v>2321.3761793095928</v>
          </cell>
          <cell r="J544" t="str">
            <v>VIVIENDA</v>
          </cell>
        </row>
        <row r="545">
          <cell r="B545">
            <v>527</v>
          </cell>
          <cell r="C545" t="str">
            <v>Ventana 28</v>
          </cell>
          <cell r="D545" t="str">
            <v>un</v>
          </cell>
          <cell r="E545">
            <v>277577.56</v>
          </cell>
          <cell r="F545">
            <v>239291</v>
          </cell>
          <cell r="G545">
            <v>21531.883623275342</v>
          </cell>
          <cell r="H545">
            <v>85.461071428571429</v>
          </cell>
          <cell r="I545">
            <v>978.72198287615186</v>
          </cell>
          <cell r="J545" t="str">
            <v>VIVIENDA</v>
          </cell>
        </row>
        <row r="546">
          <cell r="B546">
            <v>528</v>
          </cell>
          <cell r="C546" t="str">
            <v>Ventana 3</v>
          </cell>
          <cell r="D546" t="str">
            <v>un</v>
          </cell>
          <cell r="E546">
            <v>191898.8</v>
          </cell>
          <cell r="F546">
            <v>165430</v>
          </cell>
          <cell r="G546">
            <v>14885.722855428914</v>
          </cell>
          <cell r="H546">
            <v>59.082142857142856</v>
          </cell>
          <cell r="I546">
            <v>676.6237661558597</v>
          </cell>
          <cell r="J546" t="str">
            <v>VIVIENDA</v>
          </cell>
        </row>
        <row r="547">
          <cell r="B547">
            <v>529</v>
          </cell>
          <cell r="C547" t="str">
            <v>Ventana 4</v>
          </cell>
          <cell r="D547" t="str">
            <v>un</v>
          </cell>
          <cell r="E547">
            <v>109326.51999999999</v>
          </cell>
          <cell r="F547">
            <v>94247</v>
          </cell>
          <cell r="G547">
            <v>8480.5338932213544</v>
          </cell>
          <cell r="H547">
            <v>33.659642857142856</v>
          </cell>
          <cell r="I547">
            <v>385.4788133282434</v>
          </cell>
          <cell r="J547" t="str">
            <v>VIVIENDA</v>
          </cell>
        </row>
        <row r="548">
          <cell r="B548">
            <v>530</v>
          </cell>
          <cell r="C548" t="str">
            <v>Ventana 5</v>
          </cell>
          <cell r="D548" t="str">
            <v>un</v>
          </cell>
          <cell r="E548">
            <v>109892.59999999999</v>
          </cell>
          <cell r="F548">
            <v>94735</v>
          </cell>
          <cell r="G548">
            <v>8524.4451109778038</v>
          </cell>
          <cell r="H548">
            <v>33.833928571428572</v>
          </cell>
          <cell r="I548">
            <v>387.47477777171838</v>
          </cell>
          <cell r="J548" t="str">
            <v>VIVIENDA</v>
          </cell>
        </row>
        <row r="549">
          <cell r="B549">
            <v>531</v>
          </cell>
          <cell r="C549" t="str">
            <v>Ventana15</v>
          </cell>
          <cell r="D549" t="str">
            <v>un</v>
          </cell>
          <cell r="E549">
            <v>1402836.72</v>
          </cell>
          <cell r="F549">
            <v>1209342</v>
          </cell>
          <cell r="G549">
            <v>108819.01619676064</v>
          </cell>
          <cell r="H549">
            <v>431.90785714285715</v>
          </cell>
          <cell r="I549">
            <v>4946.3189180345744</v>
          </cell>
          <cell r="J549" t="str">
            <v>VIVIENDA</v>
          </cell>
        </row>
        <row r="550">
          <cell r="B550">
            <v>532</v>
          </cell>
          <cell r="C550" t="str">
            <v>Ventana16</v>
          </cell>
          <cell r="D550" t="str">
            <v>un</v>
          </cell>
          <cell r="E550">
            <v>423053.16</v>
          </cell>
          <cell r="F550">
            <v>364701</v>
          </cell>
          <cell r="G550">
            <v>32816.526694661065</v>
          </cell>
          <cell r="H550">
            <v>130.25035714285715</v>
          </cell>
          <cell r="I550">
            <v>1491.6603043027756</v>
          </cell>
          <cell r="J550" t="str">
            <v>VIVIENDA</v>
          </cell>
        </row>
        <row r="551">
          <cell r="B551">
            <v>533</v>
          </cell>
          <cell r="C551" t="str">
            <v>Ventana17</v>
          </cell>
          <cell r="D551" t="str">
            <v>un</v>
          </cell>
          <cell r="E551">
            <v>191278.19999999998</v>
          </cell>
          <cell r="F551">
            <v>164895</v>
          </cell>
          <cell r="G551">
            <v>14837.582483503298</v>
          </cell>
          <cell r="H551">
            <v>58.891071428571429</v>
          </cell>
          <cell r="I551">
            <v>674.43556743196814</v>
          </cell>
          <cell r="J551" t="str">
            <v>VIVIENDA</v>
          </cell>
        </row>
        <row r="552">
          <cell r="B552">
            <v>534</v>
          </cell>
          <cell r="C552" t="str">
            <v>Ventana18</v>
          </cell>
          <cell r="D552" t="str">
            <v>un</v>
          </cell>
          <cell r="E552">
            <v>393086.87999999995</v>
          </cell>
          <cell r="F552">
            <v>338868</v>
          </cell>
          <cell r="G552">
            <v>30492.021595680861</v>
          </cell>
          <cell r="H552">
            <v>121.02428571428571</v>
          </cell>
          <cell r="I552">
            <v>1386.0009816218574</v>
          </cell>
          <cell r="J552" t="str">
            <v>VIVIENDA</v>
          </cell>
        </row>
        <row r="553">
          <cell r="B553">
            <v>535</v>
          </cell>
          <cell r="C553" t="str">
            <v>Ventana19</v>
          </cell>
          <cell r="D553" t="str">
            <v>un</v>
          </cell>
          <cell r="E553">
            <v>26786.719999999998</v>
          </cell>
          <cell r="F553">
            <v>23092</v>
          </cell>
          <cell r="G553">
            <v>2077.8644271145768</v>
          </cell>
          <cell r="H553">
            <v>8.2471428571428564</v>
          </cell>
          <cell r="I553">
            <v>94.448383050662585</v>
          </cell>
          <cell r="J553" t="str">
            <v>VIVIENDA</v>
          </cell>
        </row>
        <row r="554">
          <cell r="B554">
            <v>536</v>
          </cell>
          <cell r="C554" t="str">
            <v>Ventana20</v>
          </cell>
          <cell r="D554" t="str">
            <v>un</v>
          </cell>
          <cell r="E554">
            <v>217283.08</v>
          </cell>
          <cell r="F554">
            <v>187313</v>
          </cell>
          <cell r="G554">
            <v>16854.79904019196</v>
          </cell>
          <cell r="H554">
            <v>66.897499999999994</v>
          </cell>
          <cell r="I554">
            <v>766.12722909963452</v>
          </cell>
          <cell r="J554" t="str">
            <v>VIVIENDA</v>
          </cell>
        </row>
        <row r="555">
          <cell r="B555">
            <v>537</v>
          </cell>
          <cell r="C555" t="str">
            <v>Ventana21</v>
          </cell>
          <cell r="D555" t="str">
            <v>un</v>
          </cell>
          <cell r="E555">
            <v>533343.64</v>
          </cell>
          <cell r="F555">
            <v>459779</v>
          </cell>
          <cell r="G555">
            <v>41371.835632873423</v>
          </cell>
          <cell r="H555">
            <v>164.2067857142857</v>
          </cell>
          <cell r="I555">
            <v>1880.5379833124282</v>
          </cell>
          <cell r="J555" t="str">
            <v>VIVIENDA</v>
          </cell>
        </row>
        <row r="556">
          <cell r="B556">
            <v>538</v>
          </cell>
          <cell r="C556" t="str">
            <v>Ventana22</v>
          </cell>
          <cell r="D556" t="str">
            <v>un</v>
          </cell>
          <cell r="E556">
            <v>313358.92</v>
          </cell>
          <cell r="F556">
            <v>270137</v>
          </cell>
          <cell r="G556">
            <v>24307.468506298737</v>
          </cell>
          <cell r="H556">
            <v>96.477500000000006</v>
          </cell>
          <cell r="I556">
            <v>1104.8849321044881</v>
          </cell>
          <cell r="J556" t="str">
            <v>VIVIENDA</v>
          </cell>
        </row>
        <row r="557">
          <cell r="B557">
            <v>539</v>
          </cell>
          <cell r="C557" t="str">
            <v>Ventana23</v>
          </cell>
          <cell r="D557" t="str">
            <v>un</v>
          </cell>
          <cell r="E557">
            <v>117079.95999999999</v>
          </cell>
          <cell r="F557">
            <v>100931</v>
          </cell>
          <cell r="G557">
            <v>9081.9736052789431</v>
          </cell>
          <cell r="H557">
            <v>36.046785714285711</v>
          </cell>
          <cell r="I557">
            <v>412.81698205813376</v>
          </cell>
          <cell r="J557" t="str">
            <v>VIVIENDA</v>
          </cell>
        </row>
        <row r="558">
          <cell r="B558">
            <v>540</v>
          </cell>
          <cell r="C558" t="str">
            <v>Ventana24</v>
          </cell>
          <cell r="D558" t="str">
            <v>un</v>
          </cell>
          <cell r="E558">
            <v>92108.64</v>
          </cell>
          <cell r="F558">
            <v>79404</v>
          </cell>
          <cell r="G558">
            <v>7144.9310137972388</v>
          </cell>
          <cell r="H558">
            <v>28.35857142857143</v>
          </cell>
          <cell r="I558">
            <v>324.76959153623812</v>
          </cell>
          <cell r="J558" t="str">
            <v>VIVIENDA</v>
          </cell>
        </row>
        <row r="559">
          <cell r="B559">
            <v>541</v>
          </cell>
          <cell r="C559" t="str">
            <v>Ventana25</v>
          </cell>
          <cell r="D559" t="str">
            <v>un</v>
          </cell>
          <cell r="E559">
            <v>208153.87999999998</v>
          </cell>
          <cell r="F559">
            <v>179443</v>
          </cell>
          <cell r="G559">
            <v>16146.640671865625</v>
          </cell>
          <cell r="H559">
            <v>64.08678571428571</v>
          </cell>
          <cell r="I559">
            <v>733.93821235752841</v>
          </cell>
          <cell r="J559" t="str">
            <v>VIVIENDA</v>
          </cell>
        </row>
        <row r="560">
          <cell r="B560">
            <v>542</v>
          </cell>
          <cell r="C560" t="str">
            <v>Ventana26</v>
          </cell>
          <cell r="D560" t="str">
            <v>un</v>
          </cell>
          <cell r="E560">
            <v>393794.48</v>
          </cell>
          <cell r="F560">
            <v>339478</v>
          </cell>
          <cell r="G560">
            <v>30546.910617876423</v>
          </cell>
          <cell r="H560">
            <v>121.24214285714285</v>
          </cell>
          <cell r="I560">
            <v>1388.4959371762011</v>
          </cell>
          <cell r="J560" t="str">
            <v>VIVIENDA</v>
          </cell>
        </row>
        <row r="561">
          <cell r="B561">
            <v>543</v>
          </cell>
          <cell r="C561" t="str">
            <v>vidrio  3 mm</v>
          </cell>
          <cell r="D561" t="str">
            <v>m2</v>
          </cell>
          <cell r="E561">
            <v>23200</v>
          </cell>
          <cell r="F561">
            <v>20000</v>
          </cell>
          <cell r="H561">
            <v>7.1428571428571432</v>
          </cell>
          <cell r="I561">
            <v>0</v>
          </cell>
          <cell r="J561" t="str">
            <v>VIVIENDA</v>
          </cell>
        </row>
        <row r="562">
          <cell r="B562">
            <v>544</v>
          </cell>
          <cell r="C562" t="str">
            <v>vidrio  4 mm</v>
          </cell>
          <cell r="D562" t="str">
            <v>m2</v>
          </cell>
          <cell r="E562">
            <v>30159.999999999996</v>
          </cell>
          <cell r="F562">
            <v>26000</v>
          </cell>
          <cell r="H562">
            <v>9.2857142857142865</v>
          </cell>
          <cell r="I562">
            <v>0</v>
          </cell>
          <cell r="J562" t="str">
            <v>VIVIENDA</v>
          </cell>
        </row>
        <row r="563">
          <cell r="B563">
            <v>545</v>
          </cell>
          <cell r="C563" t="str">
            <v>vidrio  5 mm</v>
          </cell>
          <cell r="D563" t="str">
            <v>m2</v>
          </cell>
          <cell r="E563">
            <v>32479.999999999996</v>
          </cell>
          <cell r="F563">
            <v>28000</v>
          </cell>
          <cell r="H563">
            <v>10</v>
          </cell>
          <cell r="I563">
            <v>0</v>
          </cell>
          <cell r="J563" t="str">
            <v>VIVIENDA</v>
          </cell>
        </row>
        <row r="564">
          <cell r="B564">
            <v>546</v>
          </cell>
          <cell r="C564" t="str">
            <v>Yees pvc sanit. 2"</v>
          </cell>
          <cell r="D564" t="str">
            <v>un</v>
          </cell>
          <cell r="E564">
            <v>5181.7199999999993</v>
          </cell>
          <cell r="F564">
            <v>4467</v>
          </cell>
          <cell r="G564">
            <v>6.9</v>
          </cell>
          <cell r="H564">
            <v>1.5953571428571429</v>
          </cell>
          <cell r="I564">
            <v>0.31363636363636366</v>
          </cell>
          <cell r="J564" t="str">
            <v>VIVIENDA</v>
          </cell>
        </row>
        <row r="565">
          <cell r="B565">
            <v>547</v>
          </cell>
          <cell r="C565" t="str">
            <v>Yees pvc sanit. 3"</v>
          </cell>
          <cell r="D565" t="str">
            <v>un</v>
          </cell>
          <cell r="E565">
            <v>10647.64</v>
          </cell>
          <cell r="F565">
            <v>9179</v>
          </cell>
          <cell r="G565">
            <v>26</v>
          </cell>
          <cell r="H565">
            <v>3.2782142857142857</v>
          </cell>
          <cell r="I565">
            <v>1.1818181818181819</v>
          </cell>
          <cell r="J565" t="str">
            <v>VIVIENDA</v>
          </cell>
        </row>
        <row r="566">
          <cell r="B566">
            <v>548</v>
          </cell>
          <cell r="C566" t="str">
            <v>Yees pvc sanit. 3"x2"</v>
          </cell>
          <cell r="D566" t="str">
            <v>un</v>
          </cell>
          <cell r="E566">
            <v>10560.64</v>
          </cell>
          <cell r="F566">
            <v>9104</v>
          </cell>
          <cell r="G566">
            <v>17</v>
          </cell>
          <cell r="H566">
            <v>3.2514285714285713</v>
          </cell>
          <cell r="I566">
            <v>0.77272727272727271</v>
          </cell>
          <cell r="J566" t="str">
            <v>VIVIENDA</v>
          </cell>
        </row>
        <row r="567">
          <cell r="B567">
            <v>549</v>
          </cell>
          <cell r="C567" t="str">
            <v>Yees pvc sanit. 4"</v>
          </cell>
          <cell r="D567" t="str">
            <v>un</v>
          </cell>
          <cell r="E567">
            <v>18887.12</v>
          </cell>
          <cell r="F567">
            <v>16282</v>
          </cell>
          <cell r="G567">
            <v>49</v>
          </cell>
          <cell r="H567">
            <v>5.8150000000000004</v>
          </cell>
          <cell r="I567">
            <v>2.2272727272727271</v>
          </cell>
          <cell r="J567" t="str">
            <v>VIVIENDA</v>
          </cell>
        </row>
        <row r="568">
          <cell r="B568">
            <v>550</v>
          </cell>
          <cell r="C568" t="str">
            <v>Yees pvc sanit. 4"x2"</v>
          </cell>
          <cell r="D568" t="str">
            <v>un</v>
          </cell>
          <cell r="E568">
            <v>16549.719999999998</v>
          </cell>
          <cell r="F568">
            <v>14267</v>
          </cell>
          <cell r="G568">
            <v>28</v>
          </cell>
          <cell r="H568">
            <v>5.0953571428571429</v>
          </cell>
          <cell r="I568">
            <v>1.2727272727272727</v>
          </cell>
          <cell r="J568" t="str">
            <v>VIVIENDA</v>
          </cell>
        </row>
        <row r="569">
          <cell r="B569">
            <v>551</v>
          </cell>
          <cell r="C569" t="str">
            <v>Yees pvc sanit. 4"x3"</v>
          </cell>
          <cell r="D569" t="str">
            <v>un</v>
          </cell>
          <cell r="E569">
            <v>16549.719999999998</v>
          </cell>
          <cell r="F569">
            <v>14267</v>
          </cell>
          <cell r="G569">
            <v>34.799999999999997</v>
          </cell>
          <cell r="H569">
            <v>5.0953571428571429</v>
          </cell>
          <cell r="I569">
            <v>1.5818181818181818</v>
          </cell>
          <cell r="J569" t="str">
            <v>VIVIENDA</v>
          </cell>
        </row>
        <row r="570">
          <cell r="B570">
            <v>552</v>
          </cell>
          <cell r="C570" t="str">
            <v>Tubo  EMT 1/2"</v>
          </cell>
          <cell r="D570" t="str">
            <v>m</v>
          </cell>
          <cell r="E570">
            <v>1739.9999999999998</v>
          </cell>
          <cell r="F570">
            <v>1500</v>
          </cell>
          <cell r="G570">
            <v>6.27</v>
          </cell>
          <cell r="H570">
            <v>0.5357142857142857</v>
          </cell>
          <cell r="I570">
            <v>0.28499999999999998</v>
          </cell>
          <cell r="J570" t="str">
            <v>ENERGIA</v>
          </cell>
        </row>
        <row r="571">
          <cell r="B571">
            <v>553</v>
          </cell>
          <cell r="C571" t="str">
            <v>Cable No 8</v>
          </cell>
          <cell r="D571" t="str">
            <v>m</v>
          </cell>
          <cell r="E571">
            <v>2900</v>
          </cell>
          <cell r="F571">
            <v>2500</v>
          </cell>
          <cell r="G571">
            <v>8.58</v>
          </cell>
          <cell r="H571">
            <v>0.8928571428571429</v>
          </cell>
          <cell r="I571">
            <v>0.39</v>
          </cell>
          <cell r="J571" t="str">
            <v>ENERGIA</v>
          </cell>
        </row>
        <row r="572">
          <cell r="B572">
            <v>554</v>
          </cell>
          <cell r="C572" t="str">
            <v>Conectror Varilla Coperweld</v>
          </cell>
          <cell r="D572" t="str">
            <v>un</v>
          </cell>
          <cell r="E572">
            <v>3479.9999999999995</v>
          </cell>
          <cell r="F572">
            <v>3000</v>
          </cell>
          <cell r="G572">
            <v>17.8</v>
          </cell>
          <cell r="H572">
            <v>1.0714285714285714</v>
          </cell>
          <cell r="I572">
            <v>0.80909090909090908</v>
          </cell>
          <cell r="J572" t="str">
            <v>ENERGIA</v>
          </cell>
        </row>
        <row r="573">
          <cell r="B573">
            <v>555</v>
          </cell>
          <cell r="C573" t="str">
            <v>Conector Compresión # 2</v>
          </cell>
          <cell r="D573" t="str">
            <v>un</v>
          </cell>
          <cell r="E573">
            <v>2900</v>
          </cell>
          <cell r="F573">
            <v>2500</v>
          </cell>
          <cell r="G573">
            <v>8.58</v>
          </cell>
          <cell r="H573">
            <v>0.8928571428571429</v>
          </cell>
          <cell r="I573">
            <v>0.39</v>
          </cell>
          <cell r="J573" t="str">
            <v>ENERGIA</v>
          </cell>
        </row>
        <row r="574">
          <cell r="B574">
            <v>556</v>
          </cell>
          <cell r="C574" t="str">
            <v>Cable No 10 AWG</v>
          </cell>
          <cell r="D574" t="str">
            <v>m</v>
          </cell>
          <cell r="E574">
            <v>1739.9999999999998</v>
          </cell>
          <cell r="F574">
            <v>1500</v>
          </cell>
          <cell r="G574">
            <v>6.27</v>
          </cell>
          <cell r="H574">
            <v>0.5357142857142857</v>
          </cell>
          <cell r="I574">
            <v>0.28499999999999998</v>
          </cell>
          <cell r="J574" t="str">
            <v>ENERGIA</v>
          </cell>
        </row>
        <row r="575">
          <cell r="B575">
            <v>557</v>
          </cell>
          <cell r="C575" t="str">
            <v>Alambre 10 AWG desnudo</v>
          </cell>
          <cell r="D575" t="str">
            <v>m</v>
          </cell>
          <cell r="E575">
            <v>1160</v>
          </cell>
          <cell r="F575">
            <v>1000</v>
          </cell>
          <cell r="G575">
            <v>6.3</v>
          </cell>
          <cell r="H575">
            <v>0.35714285714285715</v>
          </cell>
          <cell r="I575">
            <v>0.28636363636363638</v>
          </cell>
          <cell r="J575" t="str">
            <v>ENERGIA</v>
          </cell>
        </row>
        <row r="576">
          <cell r="B576">
            <v>558</v>
          </cell>
          <cell r="C576" t="str">
            <v>Grapas de operara en Caliente</v>
          </cell>
          <cell r="D576" t="str">
            <v>un</v>
          </cell>
          <cell r="E576">
            <v>23200</v>
          </cell>
          <cell r="F576">
            <v>20000</v>
          </cell>
          <cell r="G576">
            <v>200</v>
          </cell>
          <cell r="H576">
            <v>7.1428571428571432</v>
          </cell>
          <cell r="I576">
            <v>9.0909090909090917</v>
          </cell>
          <cell r="J576" t="str">
            <v>ENERGIA</v>
          </cell>
        </row>
        <row r="577">
          <cell r="B577">
            <v>559</v>
          </cell>
          <cell r="C577" t="str">
            <v>Alambre dulce</v>
          </cell>
          <cell r="D577" t="str">
            <v>Kg</v>
          </cell>
          <cell r="E577">
            <v>1681.9999999999998</v>
          </cell>
          <cell r="F577">
            <v>1450</v>
          </cell>
          <cell r="G577">
            <v>21.14</v>
          </cell>
          <cell r="H577">
            <v>0.5178571428571429</v>
          </cell>
          <cell r="I577">
            <v>0.96090909090909093</v>
          </cell>
          <cell r="J577" t="str">
            <v>VIAS</v>
          </cell>
        </row>
        <row r="578">
          <cell r="B578">
            <v>560</v>
          </cell>
          <cell r="C578" t="str">
            <v>Pintura esmalte (rapido)</v>
          </cell>
          <cell r="D578" t="str">
            <v>gl</v>
          </cell>
          <cell r="E578">
            <v>37120</v>
          </cell>
          <cell r="F578">
            <v>32000</v>
          </cell>
          <cell r="G578">
            <v>155</v>
          </cell>
          <cell r="H578">
            <v>11.428571428571429</v>
          </cell>
          <cell r="I578">
            <v>7.0454545454545459</v>
          </cell>
          <cell r="J578" t="str">
            <v>ENERGIA</v>
          </cell>
        </row>
        <row r="579">
          <cell r="B579">
            <v>561</v>
          </cell>
          <cell r="C579" t="str">
            <v>Formaleta</v>
          </cell>
          <cell r="D579" t="str">
            <v>m</v>
          </cell>
          <cell r="E579">
            <v>580</v>
          </cell>
          <cell r="F579">
            <v>500</v>
          </cell>
          <cell r="G579">
            <v>6.5</v>
          </cell>
          <cell r="H579">
            <v>0.17857142857142858</v>
          </cell>
          <cell r="I579">
            <v>0.29545454545454547</v>
          </cell>
          <cell r="J579" t="str">
            <v>ENERGIA</v>
          </cell>
        </row>
        <row r="580">
          <cell r="B580">
            <v>562</v>
          </cell>
          <cell r="C580" t="str">
            <v>Pintura acrilica vias</v>
          </cell>
          <cell r="D580" t="str">
            <v>gl</v>
          </cell>
          <cell r="E580">
            <v>52200</v>
          </cell>
          <cell r="F580">
            <v>45000</v>
          </cell>
          <cell r="G580">
            <v>580</v>
          </cell>
          <cell r="H580">
            <v>16.071428571428573</v>
          </cell>
          <cell r="I580">
            <v>26.363636363636363</v>
          </cell>
          <cell r="J580" t="str">
            <v>ENERGIA</v>
          </cell>
        </row>
        <row r="581">
          <cell r="B581">
            <v>563</v>
          </cell>
          <cell r="C581" t="str">
            <v>Bordillo Prefabricado A-15</v>
          </cell>
          <cell r="D581" t="str">
            <v>m</v>
          </cell>
          <cell r="E581">
            <v>23200</v>
          </cell>
          <cell r="F581">
            <v>20000</v>
          </cell>
          <cell r="G581">
            <v>171.42367360932545</v>
          </cell>
          <cell r="H581">
            <v>7.1428571428571432</v>
          </cell>
          <cell r="I581">
            <v>7.7919851640602475</v>
          </cell>
          <cell r="J581" t="str">
            <v>ENERGIA</v>
          </cell>
        </row>
        <row r="582">
          <cell r="B582">
            <v>564</v>
          </cell>
          <cell r="C582" t="str">
            <v>Tuberia Novafort 4" - 110 mm</v>
          </cell>
          <cell r="D582" t="str">
            <v>m</v>
          </cell>
          <cell r="E582">
            <v>13309.839999999998</v>
          </cell>
          <cell r="F582">
            <v>11474</v>
          </cell>
          <cell r="G582">
            <v>147.51864232450501</v>
          </cell>
          <cell r="H582">
            <v>4.0978571428571424</v>
          </cell>
          <cell r="I582">
            <v>6.7053928329320458</v>
          </cell>
          <cell r="J582" t="str">
            <v>SANITARIO</v>
          </cell>
        </row>
        <row r="583">
          <cell r="B583">
            <v>565</v>
          </cell>
          <cell r="C583" t="str">
            <v>Tuberia Novafort 6" - 160 mm</v>
          </cell>
          <cell r="D583" t="str">
            <v>m</v>
          </cell>
          <cell r="E583">
            <v>23731.279999999999</v>
          </cell>
          <cell r="F583">
            <v>20458</v>
          </cell>
          <cell r="G583">
            <v>263.0239136024685</v>
          </cell>
          <cell r="H583">
            <v>7.3064285714285715</v>
          </cell>
          <cell r="I583">
            <v>11.95563243647584</v>
          </cell>
          <cell r="J583" t="str">
            <v>SANITARIO</v>
          </cell>
        </row>
        <row r="584">
          <cell r="B584">
            <v>566</v>
          </cell>
          <cell r="C584" t="str">
            <v>Tuberia Novafort 8"-  200 mm</v>
          </cell>
          <cell r="D584" t="str">
            <v>m</v>
          </cell>
          <cell r="E584">
            <v>35334.759999999995</v>
          </cell>
          <cell r="F584">
            <v>30461</v>
          </cell>
          <cell r="G584">
            <v>391.63023913602467</v>
          </cell>
          <cell r="H584">
            <v>10.878928571428572</v>
          </cell>
          <cell r="I584">
            <v>17.801374506182938</v>
          </cell>
          <cell r="J584" t="str">
            <v>SANITARIO</v>
          </cell>
        </row>
        <row r="585">
          <cell r="B585">
            <v>567</v>
          </cell>
          <cell r="C585" t="str">
            <v>Tuberia Novafort 10" - 250 mm</v>
          </cell>
          <cell r="D585" t="str">
            <v>m</v>
          </cell>
          <cell r="E585">
            <v>51976.119999999995</v>
          </cell>
          <cell r="F585">
            <v>44807</v>
          </cell>
          <cell r="G585">
            <v>576.07354075597846</v>
          </cell>
          <cell r="H585">
            <v>16.002500000000001</v>
          </cell>
          <cell r="I585">
            <v>26.185160943453567</v>
          </cell>
          <cell r="J585" t="str">
            <v>SANITARIO</v>
          </cell>
        </row>
        <row r="586">
          <cell r="B586">
            <v>568</v>
          </cell>
          <cell r="C586" t="str">
            <v>Tuberia Novafort 12" - 315 mm</v>
          </cell>
          <cell r="D586" t="str">
            <v>m</v>
          </cell>
          <cell r="E586">
            <v>73697.119999999995</v>
          </cell>
          <cell r="F586">
            <v>63532</v>
          </cell>
          <cell r="G586">
            <v>816.81666238107482</v>
          </cell>
          <cell r="H586">
            <v>22.69</v>
          </cell>
          <cell r="I586">
            <v>37.128030108230675</v>
          </cell>
          <cell r="J586" t="str">
            <v>SANITARIO</v>
          </cell>
        </row>
        <row r="587">
          <cell r="B587">
            <v>569</v>
          </cell>
          <cell r="C587" t="str">
            <v>Tuberia Novafort 16" - 400 mm</v>
          </cell>
          <cell r="D587" t="str">
            <v>m</v>
          </cell>
          <cell r="E587">
            <v>116265.63999999998</v>
          </cell>
          <cell r="F587">
            <v>100229</v>
          </cell>
          <cell r="G587">
            <v>1288.6217536641809</v>
          </cell>
          <cell r="H587">
            <v>35.79607142857143</v>
          </cell>
          <cell r="I587">
            <v>58.57371607564459</v>
          </cell>
          <cell r="J587" t="str">
            <v>SANITARIO</v>
          </cell>
        </row>
        <row r="588">
          <cell r="B588">
            <v>570</v>
          </cell>
          <cell r="C588" t="str">
            <v>Tuberia Novafort 18"- 450 mm</v>
          </cell>
          <cell r="D588" t="str">
            <v>m</v>
          </cell>
          <cell r="E588">
            <v>139246.39999999999</v>
          </cell>
          <cell r="F588">
            <v>120040</v>
          </cell>
          <cell r="G588">
            <v>1543.327333504757</v>
          </cell>
          <cell r="H588">
            <v>42.871428571428574</v>
          </cell>
          <cell r="I588">
            <v>70.151242432034408</v>
          </cell>
          <cell r="J588" t="str">
            <v>SANITARIO</v>
          </cell>
        </row>
        <row r="589">
          <cell r="B589">
            <v>571</v>
          </cell>
          <cell r="C589" t="str">
            <v>Tuberia Novafort 20" - 500 mm</v>
          </cell>
          <cell r="D589" t="str">
            <v>m</v>
          </cell>
          <cell r="E589">
            <v>182124.63999999998</v>
          </cell>
          <cell r="F589">
            <v>157004</v>
          </cell>
          <cell r="G589">
            <v>2018.56518385189</v>
          </cell>
          <cell r="H589">
            <v>56.072857142857146</v>
          </cell>
          <cell r="I589">
            <v>91.752962902358632</v>
          </cell>
          <cell r="J589" t="str">
            <v>SANITARIO</v>
          </cell>
        </row>
        <row r="590">
          <cell r="B590">
            <v>572</v>
          </cell>
          <cell r="C590" t="str">
            <v xml:space="preserve">Desperdicio  </v>
          </cell>
          <cell r="D590" t="str">
            <v>%</v>
          </cell>
          <cell r="E590">
            <v>0</v>
          </cell>
          <cell r="G590">
            <v>0</v>
          </cell>
          <cell r="H590">
            <v>0</v>
          </cell>
          <cell r="I590">
            <v>0</v>
          </cell>
          <cell r="J590" t="str">
            <v>SANITARIO</v>
          </cell>
        </row>
        <row r="591">
          <cell r="B591">
            <v>573</v>
          </cell>
          <cell r="C591" t="str">
            <v>Tuberia Novaloc Alcantarillado 24"</v>
          </cell>
          <cell r="D591" t="str">
            <v>m</v>
          </cell>
          <cell r="E591">
            <v>193621.4</v>
          </cell>
          <cell r="F591">
            <v>166915</v>
          </cell>
          <cell r="G591">
            <v>2145.9886860375418</v>
          </cell>
          <cell r="H591">
            <v>59.612499999999997</v>
          </cell>
          <cell r="I591">
            <v>97.544940274433714</v>
          </cell>
          <cell r="J591" t="str">
            <v>SANITARIO</v>
          </cell>
        </row>
        <row r="592">
          <cell r="B592">
            <v>574</v>
          </cell>
          <cell r="C592" t="str">
            <v>Tuberia Novaloc Alcantarillado 27"</v>
          </cell>
          <cell r="D592" t="str">
            <v>m</v>
          </cell>
          <cell r="E592">
            <v>258679.99999999997</v>
          </cell>
          <cell r="F592">
            <v>223000</v>
          </cell>
          <cell r="G592">
            <v>2867.060941115968</v>
          </cell>
          <cell r="H592">
            <v>79.642857142857139</v>
          </cell>
          <cell r="I592">
            <v>130.32095186890763</v>
          </cell>
          <cell r="J592" t="str">
            <v>SANITARIO</v>
          </cell>
        </row>
        <row r="593">
          <cell r="B593">
            <v>575</v>
          </cell>
          <cell r="C593" t="str">
            <v>Tuberia Novaloc Alcantarillado 30"</v>
          </cell>
          <cell r="D593" t="str">
            <v>m</v>
          </cell>
          <cell r="E593">
            <v>287965.36</v>
          </cell>
          <cell r="F593">
            <v>248246</v>
          </cell>
          <cell r="G593">
            <v>3191.6430959115451</v>
          </cell>
          <cell r="H593">
            <v>88.659285714285716</v>
          </cell>
          <cell r="I593">
            <v>145.0746861777975</v>
          </cell>
          <cell r="J593" t="str">
            <v>SANITARIO</v>
          </cell>
        </row>
        <row r="594">
          <cell r="B594">
            <v>576</v>
          </cell>
          <cell r="C594" t="str">
            <v>Tuberia Novaloc Alcantarillado 33"</v>
          </cell>
          <cell r="D594" t="str">
            <v>m</v>
          </cell>
          <cell r="E594">
            <v>330463.12</v>
          </cell>
          <cell r="F594">
            <v>284882</v>
          </cell>
          <cell r="G594">
            <v>3662.6639238878888</v>
          </cell>
          <cell r="H594">
            <v>101.74357142857143</v>
          </cell>
          <cell r="I594">
            <v>166.48472381308585</v>
          </cell>
          <cell r="J594" t="str">
            <v>SANITARIO</v>
          </cell>
        </row>
        <row r="595">
          <cell r="B595">
            <v>577</v>
          </cell>
          <cell r="C595" t="str">
            <v>Tuberia Novaloc Alcantarillado 36"</v>
          </cell>
          <cell r="D595" t="str">
            <v>m</v>
          </cell>
          <cell r="E595">
            <v>546408.72</v>
          </cell>
          <cell r="F595">
            <v>471042</v>
          </cell>
          <cell r="G595">
            <v>6056.0812548212907</v>
          </cell>
          <cell r="H595">
            <v>168.22928571428571</v>
          </cell>
          <cell r="I595">
            <v>275.27642067369504</v>
          </cell>
          <cell r="J595" t="str">
            <v>SANITARIO</v>
          </cell>
        </row>
        <row r="596">
          <cell r="B596">
            <v>578</v>
          </cell>
          <cell r="C596" t="str">
            <v>Tuberia Novaloc Alcantarillado 39"</v>
          </cell>
          <cell r="D596" t="str">
            <v>m</v>
          </cell>
          <cell r="E596">
            <v>590783.36</v>
          </cell>
          <cell r="F596">
            <v>509296</v>
          </cell>
          <cell r="G596">
            <v>6547.9043455901265</v>
          </cell>
          <cell r="H596">
            <v>181.89142857142858</v>
          </cell>
          <cell r="I596">
            <v>297.63201570864209</v>
          </cell>
          <cell r="J596" t="str">
            <v>SANITARIO</v>
          </cell>
        </row>
        <row r="597">
          <cell r="B597">
            <v>579</v>
          </cell>
          <cell r="C597" t="str">
            <v>Tuberia Novaloc Alcantarillado 42"</v>
          </cell>
          <cell r="D597" t="str">
            <v>m</v>
          </cell>
          <cell r="E597">
            <v>635845.88</v>
          </cell>
          <cell r="F597">
            <v>548143</v>
          </cell>
          <cell r="G597">
            <v>7047.3515042427362</v>
          </cell>
          <cell r="H597">
            <v>195.76535714285714</v>
          </cell>
          <cell r="I597">
            <v>320.33415928376075</v>
          </cell>
          <cell r="J597" t="str">
            <v>SANITARIO</v>
          </cell>
        </row>
        <row r="598">
          <cell r="B598">
            <v>580</v>
          </cell>
          <cell r="C598" t="str">
            <v>Unión Novaloc 24"</v>
          </cell>
          <cell r="D598" t="str">
            <v>un</v>
          </cell>
          <cell r="E598">
            <v>191771.19999999998</v>
          </cell>
          <cell r="F598">
            <v>165320</v>
          </cell>
          <cell r="G598">
            <v>2125.4821290820264</v>
          </cell>
          <cell r="H598">
            <v>59.042857142857144</v>
          </cell>
          <cell r="I598">
            <v>96.612824049183018</v>
          </cell>
          <cell r="J598" t="str">
            <v>SANITARIO</v>
          </cell>
        </row>
        <row r="599">
          <cell r="B599">
            <v>581</v>
          </cell>
          <cell r="C599" t="str">
            <v>Unión Novaloc 27"</v>
          </cell>
          <cell r="D599" t="str">
            <v>un</v>
          </cell>
          <cell r="E599">
            <v>236586.63999999998</v>
          </cell>
          <cell r="F599">
            <v>203954</v>
          </cell>
          <cell r="G599">
            <v>2622.1907945487269</v>
          </cell>
          <cell r="H599">
            <v>72.840714285714284</v>
          </cell>
          <cell r="I599">
            <v>119.19049066130577</v>
          </cell>
          <cell r="J599" t="str">
            <v>SANITARIO</v>
          </cell>
        </row>
        <row r="600">
          <cell r="B600">
            <v>582</v>
          </cell>
          <cell r="C600" t="str">
            <v>Unión Novaloc 30"</v>
          </cell>
          <cell r="D600" t="str">
            <v>un</v>
          </cell>
          <cell r="E600">
            <v>260988.4</v>
          </cell>
          <cell r="F600">
            <v>224990</v>
          </cell>
          <cell r="G600">
            <v>2892.6459244021598</v>
          </cell>
          <cell r="H600">
            <v>80.353571428571428</v>
          </cell>
          <cell r="I600">
            <v>131.48390565464362</v>
          </cell>
          <cell r="J600" t="str">
            <v>SANITARIO</v>
          </cell>
        </row>
        <row r="601">
          <cell r="B601">
            <v>583</v>
          </cell>
          <cell r="C601" t="str">
            <v>Unión Novaloc 33"</v>
          </cell>
          <cell r="D601" t="str">
            <v>un</v>
          </cell>
          <cell r="E601">
            <v>280163.19999999995</v>
          </cell>
          <cell r="F601">
            <v>241520</v>
          </cell>
          <cell r="G601">
            <v>3105.1684237593208</v>
          </cell>
          <cell r="H601">
            <v>86.257142857142853</v>
          </cell>
          <cell r="I601">
            <v>141.14401926178732</v>
          </cell>
          <cell r="J601" t="str">
            <v>SANITARIO</v>
          </cell>
        </row>
        <row r="602">
          <cell r="B602">
            <v>584</v>
          </cell>
          <cell r="C602" t="str">
            <v>Unión Novaloc 36"</v>
          </cell>
          <cell r="D602" t="str">
            <v>un</v>
          </cell>
          <cell r="E602">
            <v>397714.12</v>
          </cell>
          <cell r="F602">
            <v>342857</v>
          </cell>
          <cell r="G602">
            <v>4408.0354847004364</v>
          </cell>
          <cell r="H602">
            <v>122.44892857142857</v>
          </cell>
          <cell r="I602">
            <v>200.36524930456528</v>
          </cell>
          <cell r="J602" t="str">
            <v>SANITARIO</v>
          </cell>
        </row>
        <row r="603">
          <cell r="B603">
            <v>585</v>
          </cell>
          <cell r="C603" t="str">
            <v>Unión Novaloc 39"</v>
          </cell>
          <cell r="D603" t="str">
            <v>un</v>
          </cell>
          <cell r="E603">
            <v>428858.95999999996</v>
          </cell>
          <cell r="F603">
            <v>369706</v>
          </cell>
          <cell r="G603">
            <v>4753.2270506556952</v>
          </cell>
          <cell r="H603">
            <v>132.03785714285715</v>
          </cell>
          <cell r="I603">
            <v>216.05577502980432</v>
          </cell>
          <cell r="J603" t="str">
            <v>SANITARIO</v>
          </cell>
        </row>
        <row r="604">
          <cell r="B604">
            <v>586</v>
          </cell>
          <cell r="C604" t="str">
            <v>Unión Novaloc 42"</v>
          </cell>
          <cell r="D604" t="str">
            <v>un</v>
          </cell>
          <cell r="E604">
            <v>460278.72</v>
          </cell>
          <cell r="F604">
            <v>396792</v>
          </cell>
          <cell r="G604">
            <v>5101.4656724093602</v>
          </cell>
          <cell r="H604">
            <v>141.71142857142857</v>
          </cell>
          <cell r="I604">
            <v>231.88480329133455</v>
          </cell>
          <cell r="J604" t="str">
            <v>SANITARIO</v>
          </cell>
        </row>
        <row r="605">
          <cell r="B605">
            <v>587</v>
          </cell>
          <cell r="C605" t="str">
            <v>Unión novafort 4" -110 mm</v>
          </cell>
          <cell r="D605" t="str">
            <v>un</v>
          </cell>
          <cell r="E605">
            <v>7703.5599999999995</v>
          </cell>
          <cell r="F605">
            <v>6641</v>
          </cell>
          <cell r="G605">
            <v>85.381846232964776</v>
          </cell>
          <cell r="H605">
            <v>2.3717857142857142</v>
          </cell>
          <cell r="I605">
            <v>3.8809930105893078</v>
          </cell>
          <cell r="J605" t="str">
            <v>SANITARIO</v>
          </cell>
        </row>
        <row r="606">
          <cell r="B606">
            <v>588</v>
          </cell>
          <cell r="C606" t="str">
            <v>Unión novafort 6"-160 mm</v>
          </cell>
          <cell r="D606" t="str">
            <v>un</v>
          </cell>
          <cell r="E606">
            <v>18669.039999999997</v>
          </cell>
          <cell r="F606">
            <v>16094</v>
          </cell>
          <cell r="G606">
            <v>206.91694523013626</v>
          </cell>
          <cell r="H606">
            <v>5.7478571428571428</v>
          </cell>
          <cell r="I606">
            <v>9.4053156922789203</v>
          </cell>
          <cell r="J606" t="str">
            <v>SANITARIO</v>
          </cell>
        </row>
        <row r="607">
          <cell r="B607">
            <v>589</v>
          </cell>
          <cell r="C607" t="str">
            <v>Unión novafort 8"- 200 mm</v>
          </cell>
          <cell r="D607" t="str">
            <v>un</v>
          </cell>
          <cell r="E607">
            <v>25673.119999999999</v>
          </cell>
          <cell r="F607">
            <v>22132</v>
          </cell>
          <cell r="G607">
            <v>284.5461558241193</v>
          </cell>
          <cell r="H607">
            <v>7.9042857142857139</v>
          </cell>
          <cell r="I607">
            <v>12.933916173823604</v>
          </cell>
          <cell r="J607" t="str">
            <v>SANITARIO</v>
          </cell>
        </row>
        <row r="608">
          <cell r="B608">
            <v>590</v>
          </cell>
          <cell r="C608" t="str">
            <v>Unión novafort 10"-250 mm</v>
          </cell>
          <cell r="D608" t="str">
            <v>un</v>
          </cell>
          <cell r="E608">
            <v>68968.959999999992</v>
          </cell>
          <cell r="F608">
            <v>59456</v>
          </cell>
          <cell r="G608">
            <v>764.41244535870396</v>
          </cell>
          <cell r="H608">
            <v>21.234285714285715</v>
          </cell>
          <cell r="I608">
            <v>34.746020243577455</v>
          </cell>
          <cell r="J608" t="str">
            <v>SANITARIO</v>
          </cell>
        </row>
        <row r="609">
          <cell r="B609">
            <v>591</v>
          </cell>
          <cell r="C609" t="str">
            <v>Unión novafort 12"- 315 mm</v>
          </cell>
          <cell r="D609" t="str">
            <v>un</v>
          </cell>
          <cell r="E609">
            <v>111880.84</v>
          </cell>
          <cell r="F609">
            <v>96449</v>
          </cell>
          <cell r="G609">
            <v>1240.0231421959372</v>
          </cell>
          <cell r="H609">
            <v>34.446071428571429</v>
          </cell>
          <cell r="I609">
            <v>56.364688281633512</v>
          </cell>
          <cell r="J609" t="str">
            <v>SANITARIO</v>
          </cell>
        </row>
        <row r="610">
          <cell r="B610">
            <v>592</v>
          </cell>
          <cell r="C610" t="str">
            <v>Unión novafort 16"- 400 mm</v>
          </cell>
          <cell r="D610" t="str">
            <v>un</v>
          </cell>
          <cell r="E610">
            <v>206018.31999999998</v>
          </cell>
          <cell r="F610">
            <v>177602</v>
          </cell>
          <cell r="G610">
            <v>2283.389046027256</v>
          </cell>
          <cell r="H610">
            <v>63.429285714285712</v>
          </cell>
          <cell r="I610">
            <v>103.79041118305709</v>
          </cell>
          <cell r="J610" t="str">
            <v>SANITARIO</v>
          </cell>
        </row>
        <row r="611">
          <cell r="B611">
            <v>593</v>
          </cell>
          <cell r="C611" t="str">
            <v>Unión novafort 18"- 450 mm</v>
          </cell>
          <cell r="D611" t="str">
            <v>un</v>
          </cell>
          <cell r="E611">
            <v>228254.36</v>
          </cell>
          <cell r="F611">
            <v>196771</v>
          </cell>
          <cell r="G611">
            <v>2529.8405759835432</v>
          </cell>
          <cell r="H611">
            <v>70.275357142857146</v>
          </cell>
          <cell r="I611">
            <v>114.99275345379742</v>
          </cell>
          <cell r="J611" t="str">
            <v>SANITARIO</v>
          </cell>
        </row>
        <row r="612">
          <cell r="B612">
            <v>594</v>
          </cell>
          <cell r="C612" t="str">
            <v>Unión novafort 20"-500 mm</v>
          </cell>
          <cell r="D612" t="str">
            <v>un</v>
          </cell>
          <cell r="E612">
            <v>243468.91999999998</v>
          </cell>
          <cell r="F612">
            <v>209887</v>
          </cell>
          <cell r="G612">
            <v>2698.4700437130368</v>
          </cell>
          <cell r="H612">
            <v>74.959642857142853</v>
          </cell>
          <cell r="I612">
            <v>122.65772925968349</v>
          </cell>
          <cell r="J612" t="str">
            <v>SANITARIO</v>
          </cell>
        </row>
        <row r="613">
          <cell r="B613">
            <v>595</v>
          </cell>
          <cell r="C613" t="str">
            <v>Sillas Tee 160 x 110</v>
          </cell>
          <cell r="D613" t="str">
            <v>un</v>
          </cell>
          <cell r="E613">
            <v>13297.08</v>
          </cell>
          <cell r="F613">
            <v>11463</v>
          </cell>
          <cell r="G613">
            <v>147.37721779377733</v>
          </cell>
          <cell r="H613">
            <v>4.0939285714285711</v>
          </cell>
          <cell r="I613">
            <v>6.698964445171697</v>
          </cell>
          <cell r="J613" t="str">
            <v>SANITARIO</v>
          </cell>
        </row>
        <row r="614">
          <cell r="B614">
            <v>596</v>
          </cell>
          <cell r="C614" t="str">
            <v>Sillas Tee 200 x 110</v>
          </cell>
          <cell r="D614" t="str">
            <v>un</v>
          </cell>
          <cell r="E614">
            <v>23804.359999999997</v>
          </cell>
          <cell r="F614">
            <v>20521</v>
          </cell>
          <cell r="G614">
            <v>263.83389046027253</v>
          </cell>
          <cell r="H614">
            <v>7.3289285714285715</v>
          </cell>
          <cell r="I614">
            <v>11.992449566376024</v>
          </cell>
          <cell r="J614" t="str">
            <v>SANITARIO</v>
          </cell>
        </row>
        <row r="615">
          <cell r="B615">
            <v>597</v>
          </cell>
          <cell r="C615" t="str">
            <v>Sillas Tee 200x160</v>
          </cell>
          <cell r="D615" t="str">
            <v>un</v>
          </cell>
          <cell r="E615">
            <v>40841.279999999999</v>
          </cell>
          <cell r="F615">
            <v>35208</v>
          </cell>
          <cell r="G615">
            <v>452.66135253278475</v>
          </cell>
          <cell r="H615">
            <v>12.574285714285715</v>
          </cell>
          <cell r="I615">
            <v>20.575516024217489</v>
          </cell>
          <cell r="J615" t="str">
            <v>SANITARIO</v>
          </cell>
        </row>
        <row r="616">
          <cell r="B616">
            <v>598</v>
          </cell>
          <cell r="C616" t="str">
            <v>Sillas Tee 250 x 110</v>
          </cell>
          <cell r="D616" t="str">
            <v>un</v>
          </cell>
          <cell r="E616">
            <v>72462.87999999999</v>
          </cell>
          <cell r="F616">
            <v>62468</v>
          </cell>
          <cell r="G616">
            <v>803.13705322705073</v>
          </cell>
          <cell r="H616">
            <v>22.31</v>
          </cell>
          <cell r="I616">
            <v>36.506229692138668</v>
          </cell>
          <cell r="J616" t="str">
            <v>SANITARIO</v>
          </cell>
        </row>
        <row r="617">
          <cell r="B617">
            <v>599</v>
          </cell>
          <cell r="C617" t="str">
            <v>Sillas Tee 315 x 110</v>
          </cell>
          <cell r="D617" t="str">
            <v>un</v>
          </cell>
          <cell r="E617">
            <v>76325.679999999993</v>
          </cell>
          <cell r="F617">
            <v>65798</v>
          </cell>
          <cell r="G617">
            <v>845.95011571097962</v>
          </cell>
          <cell r="H617">
            <v>23.499285714285715</v>
          </cell>
          <cell r="I617">
            <v>38.452277986862711</v>
          </cell>
          <cell r="J617" t="str">
            <v>SANITARIO</v>
          </cell>
        </row>
        <row r="618">
          <cell r="B618">
            <v>600</v>
          </cell>
          <cell r="C618" t="str">
            <v>Sillas Tee 315 x 160</v>
          </cell>
          <cell r="D618" t="str">
            <v>un</v>
          </cell>
          <cell r="E618">
            <v>87769.079999999987</v>
          </cell>
          <cell r="F618">
            <v>75663</v>
          </cell>
          <cell r="G618">
            <v>972.78220622267929</v>
          </cell>
          <cell r="H618">
            <v>27.022500000000001</v>
          </cell>
          <cell r="I618">
            <v>44.217373010121783</v>
          </cell>
          <cell r="J618" t="str">
            <v>SANITARIO</v>
          </cell>
        </row>
        <row r="619">
          <cell r="B619">
            <v>601</v>
          </cell>
          <cell r="C619" t="str">
            <v>Sillas Tee 400 x 110</v>
          </cell>
          <cell r="D619" t="str">
            <v>un</v>
          </cell>
          <cell r="E619">
            <v>90915</v>
          </cell>
          <cell r="F619">
            <v>78375</v>
          </cell>
          <cell r="G619">
            <v>1007.6497814348162</v>
          </cell>
          <cell r="H619">
            <v>27.991071428571427</v>
          </cell>
          <cell r="I619">
            <v>45.802262792491646</v>
          </cell>
          <cell r="J619" t="str">
            <v>SANITARIO</v>
          </cell>
        </row>
        <row r="620">
          <cell r="B620">
            <v>602</v>
          </cell>
          <cell r="C620" t="str">
            <v>Sillas Tee 400 x 160</v>
          </cell>
          <cell r="D620" t="str">
            <v>un</v>
          </cell>
          <cell r="E620">
            <v>86194.959999999992</v>
          </cell>
          <cell r="F620">
            <v>74306</v>
          </cell>
          <cell r="G620">
            <v>955.33556184109034</v>
          </cell>
          <cell r="H620">
            <v>26.537857142857142</v>
          </cell>
          <cell r="I620">
            <v>43.424343720049563</v>
          </cell>
          <cell r="J620" t="str">
            <v>SANITARIO</v>
          </cell>
        </row>
        <row r="621">
          <cell r="B621">
            <v>603</v>
          </cell>
          <cell r="C621" t="str">
            <v>Sillas Tee 450 x 160</v>
          </cell>
          <cell r="D621" t="str">
            <v>un</v>
          </cell>
          <cell r="E621">
            <v>89193.56</v>
          </cell>
          <cell r="F621">
            <v>76891</v>
          </cell>
          <cell r="G621">
            <v>988.57032656209822</v>
          </cell>
          <cell r="H621">
            <v>27.461071428571429</v>
          </cell>
          <cell r="I621">
            <v>44.935014843731736</v>
          </cell>
          <cell r="J621" t="str">
            <v>SANITARIO</v>
          </cell>
        </row>
        <row r="622">
          <cell r="B622">
            <v>604</v>
          </cell>
          <cell r="C622" t="str">
            <v>Sillas Tee 450 x 160</v>
          </cell>
          <cell r="D622" t="str">
            <v>un</v>
          </cell>
          <cell r="E622">
            <v>108839.31999999999</v>
          </cell>
          <cell r="F622">
            <v>93827</v>
          </cell>
          <cell r="G622">
            <v>1206.3126767806634</v>
          </cell>
          <cell r="H622">
            <v>33.509642857142858</v>
          </cell>
          <cell r="I622">
            <v>54.832394399121064</v>
          </cell>
          <cell r="J622" t="str">
            <v>SANITARIO</v>
          </cell>
        </row>
        <row r="623">
          <cell r="B623">
            <v>605</v>
          </cell>
          <cell r="C623" t="str">
            <v>Sillas Tee 500 x 160</v>
          </cell>
          <cell r="D623" t="str">
            <v>un</v>
          </cell>
          <cell r="E623">
            <v>112304.23999999999</v>
          </cell>
          <cell r="F623">
            <v>96814</v>
          </cell>
          <cell r="G623">
            <v>1244.7158652609926</v>
          </cell>
          <cell r="H623">
            <v>34.576428571428572</v>
          </cell>
          <cell r="I623">
            <v>56.577993875499665</v>
          </cell>
          <cell r="J623" t="str">
            <v>SANITARIO</v>
          </cell>
        </row>
        <row r="624">
          <cell r="B624">
            <v>606</v>
          </cell>
          <cell r="C624" t="str">
            <v>Sillas Yee 160 x 110</v>
          </cell>
          <cell r="D624" t="str">
            <v>un</v>
          </cell>
          <cell r="E624">
            <v>17156.399999999998</v>
          </cell>
          <cell r="F624">
            <v>14790</v>
          </cell>
          <cell r="G624">
            <v>190.15170995114426</v>
          </cell>
          <cell r="H624">
            <v>5.2821428571428575</v>
          </cell>
          <cell r="I624">
            <v>8.6432595432338299</v>
          </cell>
          <cell r="J624" t="str">
            <v>SANITARIO</v>
          </cell>
        </row>
        <row r="625">
          <cell r="B625">
            <v>607</v>
          </cell>
          <cell r="C625" t="str">
            <v>Sillas Yee 200 x 110</v>
          </cell>
          <cell r="D625" t="str">
            <v>un</v>
          </cell>
          <cell r="E625">
            <v>26518.76</v>
          </cell>
          <cell r="F625">
            <v>22861</v>
          </cell>
          <cell r="G625">
            <v>293.91874517870917</v>
          </cell>
          <cell r="H625">
            <v>8.1646428571428569</v>
          </cell>
          <cell r="I625">
            <v>13.359942962668599</v>
          </cell>
          <cell r="J625" t="str">
            <v>SANITARIO</v>
          </cell>
        </row>
        <row r="626">
          <cell r="B626">
            <v>608</v>
          </cell>
          <cell r="C626" t="str">
            <v>Sillas Yee 200x160</v>
          </cell>
          <cell r="D626" t="str">
            <v>un</v>
          </cell>
          <cell r="E626">
            <v>42015.199999999997</v>
          </cell>
          <cell r="F626">
            <v>36220</v>
          </cell>
          <cell r="G626">
            <v>465.67240935973257</v>
          </cell>
          <cell r="H626">
            <v>12.935714285714285</v>
          </cell>
          <cell r="I626">
            <v>21.166927698169662</v>
          </cell>
          <cell r="J626" t="str">
            <v>SANITARIO</v>
          </cell>
        </row>
        <row r="627">
          <cell r="B627">
            <v>609</v>
          </cell>
          <cell r="C627" t="str">
            <v>Sillas Yee 250 x 110</v>
          </cell>
          <cell r="D627" t="str">
            <v>un</v>
          </cell>
          <cell r="E627">
            <v>75393.039999999994</v>
          </cell>
          <cell r="F627">
            <v>64994</v>
          </cell>
          <cell r="G627">
            <v>835.61326819233727</v>
          </cell>
          <cell r="H627">
            <v>23.212142857142858</v>
          </cell>
          <cell r="I627">
            <v>37.982421281469875</v>
          </cell>
          <cell r="J627" t="str">
            <v>SANITARIO</v>
          </cell>
        </row>
        <row r="628">
          <cell r="B628">
            <v>610</v>
          </cell>
          <cell r="C628" t="str">
            <v>Sillas Yee 315 x 110</v>
          </cell>
          <cell r="D628" t="str">
            <v>un</v>
          </cell>
          <cell r="E628">
            <v>85829.56</v>
          </cell>
          <cell r="F628">
            <v>73991</v>
          </cell>
          <cell r="G628">
            <v>951.28567755206996</v>
          </cell>
          <cell r="H628">
            <v>26.425357142857141</v>
          </cell>
          <cell r="I628">
            <v>43.240258070548634</v>
          </cell>
          <cell r="J628" t="str">
            <v>SANITARIO</v>
          </cell>
        </row>
        <row r="629">
          <cell r="B629">
            <v>611</v>
          </cell>
          <cell r="C629" t="str">
            <v>Sillas Yee 315 x 160</v>
          </cell>
          <cell r="D629" t="str">
            <v>un</v>
          </cell>
          <cell r="E629">
            <v>90111.12</v>
          </cell>
          <cell r="F629">
            <v>77682</v>
          </cell>
          <cell r="G629">
            <v>998.74003599897151</v>
          </cell>
          <cell r="H629">
            <v>27.743571428571428</v>
          </cell>
          <cell r="I629">
            <v>45.397274363589617</v>
          </cell>
          <cell r="J629" t="str">
            <v>SANITARIO</v>
          </cell>
        </row>
        <row r="630">
          <cell r="B630">
            <v>612</v>
          </cell>
          <cell r="C630" t="str">
            <v>Sillas Yee 400 x 110</v>
          </cell>
          <cell r="D630" t="str">
            <v>un</v>
          </cell>
          <cell r="E630">
            <v>100489.64</v>
          </cell>
          <cell r="F630">
            <v>86629</v>
          </cell>
          <cell r="G630">
            <v>1113.769606582669</v>
          </cell>
          <cell r="H630">
            <v>30.938928571428573</v>
          </cell>
          <cell r="I630">
            <v>50.625891208303138</v>
          </cell>
          <cell r="J630" t="str">
            <v>SANITARIO</v>
          </cell>
        </row>
        <row r="631">
          <cell r="B631">
            <v>613</v>
          </cell>
          <cell r="C631" t="str">
            <v>Sillas Yee 400 x 160</v>
          </cell>
          <cell r="D631" t="str">
            <v>un</v>
          </cell>
          <cell r="E631">
            <v>92514.64</v>
          </cell>
          <cell r="F631">
            <v>79754</v>
          </cell>
          <cell r="G631">
            <v>1025.3792748778606</v>
          </cell>
          <cell r="H631">
            <v>28.48357142857143</v>
          </cell>
          <cell r="I631">
            <v>46.608148858084569</v>
          </cell>
          <cell r="J631" t="str">
            <v>SANITARIO</v>
          </cell>
        </row>
        <row r="632">
          <cell r="B632">
            <v>614</v>
          </cell>
          <cell r="C632" t="str">
            <v>Sillas Yee 450 x 160</v>
          </cell>
          <cell r="D632" t="str">
            <v>un</v>
          </cell>
          <cell r="E632">
            <v>103185.48</v>
          </cell>
          <cell r="F632">
            <v>88953</v>
          </cell>
          <cell r="G632">
            <v>1143.6487528927746</v>
          </cell>
          <cell r="H632">
            <v>31.768928571428571</v>
          </cell>
          <cell r="I632">
            <v>51.984034222398847</v>
          </cell>
          <cell r="J632" t="str">
            <v>SANITARIO</v>
          </cell>
        </row>
        <row r="633">
          <cell r="B633">
            <v>615</v>
          </cell>
          <cell r="C633" t="str">
            <v>Sillas Yee 450 x 160</v>
          </cell>
          <cell r="D633" t="str">
            <v>un</v>
          </cell>
          <cell r="E633">
            <v>116308.56</v>
          </cell>
          <cell r="F633">
            <v>100266</v>
          </cell>
          <cell r="G633">
            <v>1289.0974543584468</v>
          </cell>
          <cell r="H633">
            <v>35.809285714285714</v>
          </cell>
          <cell r="I633">
            <v>58.595338834474859</v>
          </cell>
          <cell r="J633" t="str">
            <v>SANITARIO</v>
          </cell>
        </row>
        <row r="634">
          <cell r="B634">
            <v>616</v>
          </cell>
          <cell r="C634" t="str">
            <v>Sillas Yee 500 x 160</v>
          </cell>
          <cell r="D634" t="str">
            <v>un</v>
          </cell>
          <cell r="E634">
            <v>119771.15999999999</v>
          </cell>
          <cell r="F634">
            <v>103251</v>
          </cell>
          <cell r="G634">
            <v>1327.4749292877345</v>
          </cell>
          <cell r="H634">
            <v>36.875357142857141</v>
          </cell>
          <cell r="I634">
            <v>60.339769513078842</v>
          </cell>
          <cell r="J634" t="str">
            <v>SANITARIO</v>
          </cell>
        </row>
        <row r="635">
          <cell r="B635">
            <v>617</v>
          </cell>
          <cell r="C635" t="str">
            <v>Sellante PVC alcantarillado</v>
          </cell>
          <cell r="D635" t="str">
            <v>Gl</v>
          </cell>
          <cell r="E635">
            <v>99270.48</v>
          </cell>
          <cell r="F635">
            <v>85578</v>
          </cell>
          <cell r="G635">
            <v>1100.2571355104139</v>
          </cell>
          <cell r="H635">
            <v>30.563571428571429</v>
          </cell>
          <cell r="I635">
            <v>50.011687977746085</v>
          </cell>
          <cell r="J635" t="str">
            <v>SANITARIO</v>
          </cell>
        </row>
        <row r="636">
          <cell r="B636">
            <v>618</v>
          </cell>
          <cell r="C636" t="str">
            <v>Hidrosellos novafort 110 mm- 4"</v>
          </cell>
          <cell r="D636" t="str">
            <v>un</v>
          </cell>
          <cell r="E636">
            <v>1281.8</v>
          </cell>
          <cell r="F636">
            <v>1105</v>
          </cell>
          <cell r="G636">
            <v>14.206736950372846</v>
          </cell>
          <cell r="H636">
            <v>0.39464285714285713</v>
          </cell>
          <cell r="I636">
            <v>0.64576077047149305</v>
          </cell>
          <cell r="J636" t="str">
            <v>SANITARIO</v>
          </cell>
        </row>
        <row r="637">
          <cell r="B637">
            <v>619</v>
          </cell>
          <cell r="C637" t="str">
            <v>Hidrosellos novafort 160 mm- 6"</v>
          </cell>
          <cell r="D637" t="str">
            <v>un</v>
          </cell>
          <cell r="E637">
            <v>2082.1999999999998</v>
          </cell>
          <cell r="F637">
            <v>1795</v>
          </cell>
          <cell r="G637">
            <v>23.077912059655439</v>
          </cell>
          <cell r="H637">
            <v>0.64107142857142863</v>
          </cell>
          <cell r="I637">
            <v>1.048996002711611</v>
          </cell>
          <cell r="J637" t="str">
            <v>SANITARIO</v>
          </cell>
        </row>
        <row r="638">
          <cell r="B638">
            <v>620</v>
          </cell>
          <cell r="C638" t="str">
            <v>Hidrosellos novafort 200 mm -8"</v>
          </cell>
          <cell r="D638" t="str">
            <v>un</v>
          </cell>
          <cell r="E638">
            <v>3761.8799999999997</v>
          </cell>
          <cell r="F638">
            <v>3243</v>
          </cell>
          <cell r="G638">
            <v>41.694523013628185</v>
          </cell>
          <cell r="H638">
            <v>1.1582142857142856</v>
          </cell>
          <cell r="I638">
            <v>1.8952055915285539</v>
          </cell>
          <cell r="J638" t="str">
            <v>SANITARIO</v>
          </cell>
        </row>
        <row r="639">
          <cell r="B639">
            <v>621</v>
          </cell>
          <cell r="C639" t="str">
            <v>Hidrosellos novafort 250 mm -10"</v>
          </cell>
          <cell r="D639" t="str">
            <v>un</v>
          </cell>
          <cell r="E639">
            <v>6573.7199999999993</v>
          </cell>
          <cell r="F639">
            <v>5667</v>
          </cell>
          <cell r="G639">
            <v>72.859346875803553</v>
          </cell>
          <cell r="H639">
            <v>2.0239285714285713</v>
          </cell>
          <cell r="I639">
            <v>3.3117884943547069</v>
          </cell>
          <cell r="J639" t="str">
            <v>SANITARIO</v>
          </cell>
        </row>
        <row r="640">
          <cell r="B640">
            <v>622</v>
          </cell>
          <cell r="C640" t="str">
            <v>Hidrosellos novafort 315 mm -12"</v>
          </cell>
          <cell r="D640" t="str">
            <v>un</v>
          </cell>
          <cell r="E640">
            <v>13785.439999999999</v>
          </cell>
          <cell r="F640">
            <v>11884</v>
          </cell>
          <cell r="G640">
            <v>152.78992028799178</v>
          </cell>
          <cell r="H640">
            <v>4.2442857142857147</v>
          </cell>
          <cell r="I640">
            <v>6.9449963767268992</v>
          </cell>
          <cell r="J640" t="str">
            <v>SANITARIO</v>
          </cell>
        </row>
        <row r="641">
          <cell r="B641">
            <v>623</v>
          </cell>
          <cell r="C641" t="str">
            <v>Hidrosellos novafort 400 mm - 16"</v>
          </cell>
          <cell r="D641" t="str">
            <v>un</v>
          </cell>
          <cell r="E641">
            <v>28071.999999999996</v>
          </cell>
          <cell r="F641">
            <v>24200</v>
          </cell>
          <cell r="G641">
            <v>311.13396760092564</v>
          </cell>
          <cell r="H641">
            <v>8.6428571428571423</v>
          </cell>
          <cell r="I641">
            <v>14.142453072769348</v>
          </cell>
          <cell r="J641" t="str">
            <v>SANITARIO</v>
          </cell>
        </row>
        <row r="642">
          <cell r="B642">
            <v>624</v>
          </cell>
          <cell r="C642" t="str">
            <v>Hidrosellos novafort 450 mm - 18"</v>
          </cell>
          <cell r="D642" t="str">
            <v>un</v>
          </cell>
          <cell r="E642">
            <v>40577.96</v>
          </cell>
          <cell r="F642">
            <v>34981</v>
          </cell>
          <cell r="G642">
            <v>449.74286448958594</v>
          </cell>
          <cell r="H642">
            <v>12.493214285714286</v>
          </cell>
          <cell r="I642">
            <v>20.442857476799361</v>
          </cell>
          <cell r="J642" t="str">
            <v>SANITARIO</v>
          </cell>
        </row>
        <row r="643">
          <cell r="B643">
            <v>625</v>
          </cell>
          <cell r="C643" t="str">
            <v>Hidrosellos novafort 500 mm - 20"</v>
          </cell>
          <cell r="D643" t="str">
            <v>un</v>
          </cell>
          <cell r="E643">
            <v>45650.64</v>
          </cell>
          <cell r="F643">
            <v>39354</v>
          </cell>
          <cell r="G643">
            <v>505.96554384160447</v>
          </cell>
          <cell r="H643">
            <v>14.055</v>
          </cell>
          <cell r="I643">
            <v>22.998433810982021</v>
          </cell>
          <cell r="J643" t="str">
            <v>SANITARIO</v>
          </cell>
        </row>
        <row r="644">
          <cell r="B644">
            <v>626</v>
          </cell>
          <cell r="C644" t="str">
            <v>Acondicionador superficie</v>
          </cell>
          <cell r="D644" t="str">
            <v>un</v>
          </cell>
          <cell r="E644">
            <v>84091.87999999999</v>
          </cell>
          <cell r="F644">
            <v>72493</v>
          </cell>
          <cell r="G644">
            <v>932.02622782206231</v>
          </cell>
          <cell r="H644">
            <v>25.890357142857145</v>
          </cell>
          <cell r="I644">
            <v>42.364828537366471</v>
          </cell>
          <cell r="J644" t="str">
            <v>SANITARIO</v>
          </cell>
        </row>
        <row r="645">
          <cell r="B645">
            <v>627</v>
          </cell>
          <cell r="C645" t="str">
            <v>Adaptador 4" -110 Novafort</v>
          </cell>
          <cell r="D645" t="str">
            <v>un</v>
          </cell>
          <cell r="E645">
            <v>7463.44</v>
          </cell>
          <cell r="F645">
            <v>6434</v>
          </cell>
          <cell r="G645">
            <v>82.720493700179986</v>
          </cell>
          <cell r="H645">
            <v>2.297857142857143</v>
          </cell>
          <cell r="I645">
            <v>3.7600224409172722</v>
          </cell>
          <cell r="J645" t="str">
            <v>SANITARIO</v>
          </cell>
        </row>
        <row r="646">
          <cell r="B646">
            <v>628</v>
          </cell>
          <cell r="C646" t="str">
            <v>Adaptador 6" -160 Novafort</v>
          </cell>
          <cell r="D646" t="str">
            <v>un</v>
          </cell>
          <cell r="E646">
            <v>14711.119999999999</v>
          </cell>
          <cell r="F646">
            <v>12682</v>
          </cell>
          <cell r="G646">
            <v>163.0496271535099</v>
          </cell>
          <cell r="H646">
            <v>4.5292857142857139</v>
          </cell>
          <cell r="I646">
            <v>7.4113466887959047</v>
          </cell>
          <cell r="J646" t="str">
            <v>SANITARIO</v>
          </cell>
        </row>
        <row r="647">
          <cell r="B647">
            <v>629</v>
          </cell>
          <cell r="C647" t="str">
            <v>Adaptador 8" -200 Novafort</v>
          </cell>
          <cell r="D647" t="str">
            <v>un</v>
          </cell>
          <cell r="E647">
            <v>28613.719999999998</v>
          </cell>
          <cell r="F647">
            <v>24667</v>
          </cell>
          <cell r="G647">
            <v>317.13808176909231</v>
          </cell>
          <cell r="H647">
            <v>8.8096428571428564</v>
          </cell>
          <cell r="I647">
            <v>14.41536735314056</v>
          </cell>
          <cell r="J647" t="str">
            <v>SANITARIO</v>
          </cell>
        </row>
        <row r="648">
          <cell r="B648">
            <v>630</v>
          </cell>
          <cell r="C648" t="str">
            <v>Sellante Sika 1 (para mortero)</v>
          </cell>
          <cell r="D648" t="str">
            <v>kg</v>
          </cell>
          <cell r="E648">
            <v>4640</v>
          </cell>
          <cell r="F648">
            <v>4000</v>
          </cell>
          <cell r="G648">
            <v>51.427102082797639</v>
          </cell>
          <cell r="H648">
            <v>1.4285714285714286</v>
          </cell>
          <cell r="I648">
            <v>2.3375955492180744</v>
          </cell>
          <cell r="J648" t="str">
            <v>SANITARIO</v>
          </cell>
        </row>
        <row r="649">
          <cell r="B649">
            <v>631</v>
          </cell>
          <cell r="C649" t="str">
            <v>Ladrillo recocido</v>
          </cell>
          <cell r="D649" t="str">
            <v>un</v>
          </cell>
          <cell r="E649">
            <v>185.6</v>
          </cell>
          <cell r="F649">
            <v>160</v>
          </cell>
          <cell r="G649">
            <v>5.88</v>
          </cell>
          <cell r="H649">
            <v>5.7142857142857141E-2</v>
          </cell>
          <cell r="I649">
            <v>0.26727272727272727</v>
          </cell>
          <cell r="J649" t="str">
            <v>SANITARIO</v>
          </cell>
        </row>
        <row r="650">
          <cell r="B650">
            <v>632</v>
          </cell>
          <cell r="C650" t="str">
            <v>Marco caja de Inspección  60 cm x 60 cm</v>
          </cell>
          <cell r="D650" t="str">
            <v>un</v>
          </cell>
          <cell r="E650">
            <v>21460</v>
          </cell>
          <cell r="F650">
            <v>18500</v>
          </cell>
          <cell r="G650">
            <v>237.85034713293905</v>
          </cell>
          <cell r="H650">
            <v>6.6071428571428568</v>
          </cell>
          <cell r="I650">
            <v>10.811379415133594</v>
          </cell>
          <cell r="J650" t="str">
            <v>SANITARIO</v>
          </cell>
        </row>
        <row r="651">
          <cell r="B651">
            <v>633</v>
          </cell>
          <cell r="C651" t="str">
            <v>Sellante PVC</v>
          </cell>
          <cell r="D651" t="str">
            <v>Gl</v>
          </cell>
          <cell r="E651">
            <v>44660</v>
          </cell>
          <cell r="F651">
            <v>38500</v>
          </cell>
          <cell r="G651">
            <v>303.60000000000002</v>
          </cell>
          <cell r="H651">
            <v>13.75</v>
          </cell>
          <cell r="I651">
            <v>13.8</v>
          </cell>
          <cell r="J651" t="str">
            <v>SANITARIO</v>
          </cell>
        </row>
        <row r="652">
          <cell r="B652">
            <v>634</v>
          </cell>
          <cell r="C652" t="str">
            <v>Listón de madera (Tablestacados)</v>
          </cell>
          <cell r="D652" t="str">
            <v>m</v>
          </cell>
          <cell r="E652">
            <v>475.59999999999997</v>
          </cell>
          <cell r="F652">
            <v>410</v>
          </cell>
          <cell r="G652">
            <v>5.2712779634867575</v>
          </cell>
          <cell r="H652">
            <v>0.14642857142857144</v>
          </cell>
          <cell r="I652">
            <v>0.2396035437948526</v>
          </cell>
          <cell r="J652" t="str">
            <v>VIVIENDA</v>
          </cell>
        </row>
        <row r="653">
          <cell r="B653">
            <v>635</v>
          </cell>
          <cell r="C653" t="str">
            <v>Madera burda (tablestacado)</v>
          </cell>
          <cell r="D653" t="str">
            <v>m</v>
          </cell>
          <cell r="E653">
            <v>371.2</v>
          </cell>
          <cell r="F653">
            <v>320</v>
          </cell>
          <cell r="G653">
            <v>4.114168166623811</v>
          </cell>
          <cell r="H653">
            <v>0.11428571428571428</v>
          </cell>
          <cell r="I653">
            <v>0.18700764393744596</v>
          </cell>
          <cell r="J653" t="str">
            <v>VIVIENDA</v>
          </cell>
        </row>
        <row r="654">
          <cell r="B654">
            <v>636</v>
          </cell>
          <cell r="C654" t="str">
            <v>Codo GRES   90º  Ø 8"</v>
          </cell>
          <cell r="D654" t="str">
            <v>un</v>
          </cell>
          <cell r="E654">
            <v>18792</v>
          </cell>
          <cell r="F654">
            <v>16200</v>
          </cell>
          <cell r="G654">
            <v>208.27976343533038</v>
          </cell>
          <cell r="H654">
            <v>5.7857142857142856</v>
          </cell>
          <cell r="I654">
            <v>9.4672619743331996</v>
          </cell>
          <cell r="J654" t="str">
            <v>SANITARIO</v>
          </cell>
        </row>
        <row r="655">
          <cell r="B655">
            <v>637</v>
          </cell>
          <cell r="C655" t="str">
            <v>Tuberia GRES  Ø 8"</v>
          </cell>
          <cell r="D655" t="str">
            <v>m</v>
          </cell>
          <cell r="E655">
            <v>14847.999999999998</v>
          </cell>
          <cell r="F655">
            <v>12800</v>
          </cell>
          <cell r="G655">
            <v>164.56672666495243</v>
          </cell>
          <cell r="H655">
            <v>4.5714285714285712</v>
          </cell>
          <cell r="I655">
            <v>7.4803057574978373</v>
          </cell>
          <cell r="J655" t="str">
            <v>SANITARIO</v>
          </cell>
        </row>
        <row r="656">
          <cell r="B656">
            <v>638</v>
          </cell>
          <cell r="C656" t="str">
            <v>Tapa en HF Tráfico pesado (Una pestaña)</v>
          </cell>
          <cell r="D656" t="str">
            <v>un</v>
          </cell>
          <cell r="E656">
            <v>83520</v>
          </cell>
          <cell r="F656">
            <v>72000</v>
          </cell>
          <cell r="G656">
            <v>925.68783749035742</v>
          </cell>
          <cell r="H656">
            <v>25.714285714285715</v>
          </cell>
          <cell r="I656">
            <v>42.076719885925336</v>
          </cell>
          <cell r="J656" t="str">
            <v>SANITARIO</v>
          </cell>
        </row>
        <row r="657">
          <cell r="B657">
            <v>639</v>
          </cell>
          <cell r="C657" t="str">
            <v>Varilla lisa de Ø  3/8"</v>
          </cell>
          <cell r="D657" t="str">
            <v>kg</v>
          </cell>
          <cell r="E657">
            <v>1624</v>
          </cell>
          <cell r="F657">
            <v>1400</v>
          </cell>
          <cell r="G657">
            <v>11</v>
          </cell>
          <cell r="H657">
            <v>0.5</v>
          </cell>
          <cell r="I657">
            <v>0.5</v>
          </cell>
          <cell r="J657" t="str">
            <v>VIVIENDA</v>
          </cell>
        </row>
        <row r="658">
          <cell r="B658">
            <v>640</v>
          </cell>
          <cell r="C658" t="str">
            <v>Paso de escalera gato 3/4"</v>
          </cell>
          <cell r="D658" t="str">
            <v>un</v>
          </cell>
          <cell r="E658">
            <v>6264</v>
          </cell>
          <cell r="F658">
            <v>5400</v>
          </cell>
          <cell r="G658">
            <v>69.426587811776812</v>
          </cell>
          <cell r="H658">
            <v>1.9285714285714286</v>
          </cell>
          <cell r="I658">
            <v>3.1557539914444006</v>
          </cell>
          <cell r="J658" t="str">
            <v>SANITARIO</v>
          </cell>
        </row>
        <row r="659">
          <cell r="B659">
            <v>641</v>
          </cell>
          <cell r="C659" t="str">
            <v>Valla de identificación proyecto</v>
          </cell>
          <cell r="D659" t="str">
            <v>PA</v>
          </cell>
          <cell r="E659">
            <v>6959999.9999999991</v>
          </cell>
          <cell r="F659">
            <v>6000000</v>
          </cell>
          <cell r="G659">
            <v>49586.776859504134</v>
          </cell>
          <cell r="H659">
            <v>2142.8571428571427</v>
          </cell>
          <cell r="I659">
            <v>2253.9444027047334</v>
          </cell>
          <cell r="J659" t="str">
            <v>VIAS</v>
          </cell>
        </row>
        <row r="660">
          <cell r="B660">
            <v>642</v>
          </cell>
          <cell r="C660" t="str">
            <v>Tuberia de concreto reforzado 60"</v>
          </cell>
          <cell r="D660" t="str">
            <v>tb</v>
          </cell>
          <cell r="E660">
            <v>1719811.3599999999</v>
          </cell>
          <cell r="F660">
            <v>1482596</v>
          </cell>
          <cell r="G660">
            <v>19061.403959886859</v>
          </cell>
          <cell r="H660">
            <v>529.49857142857138</v>
          </cell>
          <cell r="I660">
            <v>866.42745272212994</v>
          </cell>
          <cell r="J660" t="str">
            <v>PLUVIAL</v>
          </cell>
        </row>
        <row r="661">
          <cell r="B661">
            <v>643</v>
          </cell>
          <cell r="C661" t="str">
            <v>Tuberia de concreto reforzado 68"</v>
          </cell>
          <cell r="D661" t="str">
            <v>tb</v>
          </cell>
          <cell r="E661">
            <v>2210013.44</v>
          </cell>
          <cell r="F661">
            <v>1905184</v>
          </cell>
          <cell r="G661">
            <v>24494.523013628183</v>
          </cell>
          <cell r="H661">
            <v>680.4228571428572</v>
          </cell>
          <cell r="I661">
            <v>1113.3874097103719</v>
          </cell>
          <cell r="J661" t="str">
            <v>PLUVIAL</v>
          </cell>
        </row>
        <row r="662">
          <cell r="B662">
            <v>644</v>
          </cell>
          <cell r="C662" t="str">
            <v>Señalización vertical y horizontal</v>
          </cell>
          <cell r="D662" t="str">
            <v>PA</v>
          </cell>
          <cell r="E662">
            <v>4059999.9999999995</v>
          </cell>
          <cell r="F662">
            <v>3500000</v>
          </cell>
          <cell r="G662">
            <v>28925.619834710742</v>
          </cell>
          <cell r="H662">
            <v>1250</v>
          </cell>
          <cell r="I662">
            <v>1314.8009015777609</v>
          </cell>
          <cell r="J662" t="str">
            <v>VIAS</v>
          </cell>
        </row>
        <row r="663">
          <cell r="B663">
            <v>645</v>
          </cell>
          <cell r="C663" t="str">
            <v>Base Tapa Traf. Pes. Una Pest</v>
          </cell>
          <cell r="D663" t="str">
            <v>un</v>
          </cell>
          <cell r="E663">
            <v>80040</v>
          </cell>
          <cell r="F663">
            <v>69000</v>
          </cell>
          <cell r="G663">
            <v>887.11751092825921</v>
          </cell>
          <cell r="H663">
            <v>24.642857142857142</v>
          </cell>
          <cell r="I663">
            <v>40.32352322401178</v>
          </cell>
          <cell r="J663" t="str">
            <v>PLUVIAL</v>
          </cell>
        </row>
        <row r="664">
          <cell r="B664">
            <v>646</v>
          </cell>
          <cell r="C664" t="str">
            <v>Campamento vivienda</v>
          </cell>
          <cell r="D664" t="str">
            <v>gl</v>
          </cell>
          <cell r="E664">
            <v>23200</v>
          </cell>
          <cell r="F664">
            <v>20000</v>
          </cell>
          <cell r="G664">
            <v>1200</v>
          </cell>
          <cell r="H664">
            <v>7.1428571428571432</v>
          </cell>
          <cell r="I664">
            <v>54.545454545454547</v>
          </cell>
          <cell r="J664" t="str">
            <v>VIVIENDA</v>
          </cell>
        </row>
        <row r="665">
          <cell r="B665">
            <v>647</v>
          </cell>
          <cell r="C665" t="str">
            <v>Equipo de Bombeo</v>
          </cell>
          <cell r="D665" t="str">
            <v>m3</v>
          </cell>
          <cell r="E665">
            <v>0</v>
          </cell>
          <cell r="F665">
            <v>0</v>
          </cell>
          <cell r="G665">
            <v>0</v>
          </cell>
          <cell r="H665">
            <v>0</v>
          </cell>
          <cell r="I665">
            <v>0</v>
          </cell>
          <cell r="J665" t="str">
            <v>VIVIENDA</v>
          </cell>
        </row>
        <row r="666">
          <cell r="B666">
            <v>648</v>
          </cell>
          <cell r="C666" t="str">
            <v>Tabla Chapa</v>
          </cell>
          <cell r="D666" t="str">
            <v>un</v>
          </cell>
          <cell r="E666">
            <v>6959.9999999999991</v>
          </cell>
          <cell r="F666">
            <v>6000</v>
          </cell>
          <cell r="G666">
            <v>77.140653124196447</v>
          </cell>
          <cell r="H666">
            <v>2.1428571428571428</v>
          </cell>
          <cell r="I666">
            <v>3.5063933238271114</v>
          </cell>
          <cell r="J666" t="str">
            <v>VIVIENDA</v>
          </cell>
        </row>
        <row r="667">
          <cell r="B667">
            <v>649</v>
          </cell>
          <cell r="C667" t="str">
            <v>Repisa ordinaria</v>
          </cell>
          <cell r="D667" t="str">
            <v>un</v>
          </cell>
          <cell r="E667">
            <v>3479.9999999999995</v>
          </cell>
          <cell r="F667">
            <v>3000</v>
          </cell>
          <cell r="G667">
            <v>38.570326562098224</v>
          </cell>
          <cell r="H667">
            <v>1.0714285714285714</v>
          </cell>
          <cell r="I667">
            <v>1.7531966619135557</v>
          </cell>
          <cell r="J667" t="str">
            <v>VIVIENDA</v>
          </cell>
        </row>
        <row r="668">
          <cell r="B668">
            <v>650</v>
          </cell>
          <cell r="C668" t="str">
            <v>Formaleta placa entrepiso maciza m2</v>
          </cell>
          <cell r="D668" t="str">
            <v>m2</v>
          </cell>
          <cell r="E668">
            <v>1679.6799999999998</v>
          </cell>
          <cell r="F668">
            <v>1448</v>
          </cell>
          <cell r="G668">
            <v>18.616610953972742</v>
          </cell>
          <cell r="H668">
            <v>0.51714285714285713</v>
          </cell>
          <cell r="I668">
            <v>0.84620958881694286</v>
          </cell>
          <cell r="J668" t="str">
            <v>VIVIENDA</v>
          </cell>
        </row>
        <row r="669">
          <cell r="B669">
            <v>651</v>
          </cell>
          <cell r="C669" t="str">
            <v>Bloque Concreto No. 8</v>
          </cell>
          <cell r="D669" t="str">
            <v>un</v>
          </cell>
          <cell r="E669">
            <v>1809.6</v>
          </cell>
          <cell r="F669">
            <v>1560</v>
          </cell>
          <cell r="G669">
            <v>11</v>
          </cell>
          <cell r="H669">
            <v>0.55714285714285716</v>
          </cell>
          <cell r="I669">
            <v>0.5</v>
          </cell>
          <cell r="J669" t="str">
            <v>VIVIENDA</v>
          </cell>
        </row>
        <row r="670">
          <cell r="B670">
            <v>652</v>
          </cell>
          <cell r="C670" t="str">
            <v>Campamento vias</v>
          </cell>
          <cell r="D670" t="str">
            <v>gl</v>
          </cell>
          <cell r="E670">
            <v>34800000</v>
          </cell>
          <cell r="F670">
            <v>30000000</v>
          </cell>
          <cell r="G670">
            <v>247933.88429752065</v>
          </cell>
          <cell r="H670">
            <v>10714.285714285714</v>
          </cell>
          <cell r="I670">
            <v>11269.722013523666</v>
          </cell>
          <cell r="J670" t="str">
            <v>VIAS</v>
          </cell>
        </row>
        <row r="671">
          <cell r="B671">
            <v>653</v>
          </cell>
          <cell r="C671" t="str">
            <v>Eliminación de obstaculos y estructuras</v>
          </cell>
          <cell r="D671" t="str">
            <v>GL</v>
          </cell>
          <cell r="E671">
            <v>11600000</v>
          </cell>
          <cell r="F671">
            <v>10000000</v>
          </cell>
          <cell r="G671">
            <v>82644.628099173555</v>
          </cell>
          <cell r="H671">
            <v>3571.4285714285716</v>
          </cell>
          <cell r="I671">
            <v>3756.5740045078887</v>
          </cell>
          <cell r="J671" t="str">
            <v>VIAS</v>
          </cell>
        </row>
        <row r="672">
          <cell r="B672">
            <v>654</v>
          </cell>
          <cell r="C672" t="str">
            <v>Desmonte y desbroce</v>
          </cell>
          <cell r="D672" t="str">
            <v>Gl</v>
          </cell>
          <cell r="E672">
            <v>1160000</v>
          </cell>
          <cell r="F672">
            <v>1000000</v>
          </cell>
          <cell r="G672">
            <v>8289.76</v>
          </cell>
          <cell r="H672">
            <v>357.14285714285717</v>
          </cell>
          <cell r="I672">
            <v>376.80727272727273</v>
          </cell>
          <cell r="J672" t="str">
            <v>VIAS</v>
          </cell>
        </row>
        <row r="673">
          <cell r="B673">
            <v>655</v>
          </cell>
          <cell r="C673" t="str">
            <v>Campamento Pluviales</v>
          </cell>
          <cell r="D673" t="str">
            <v>gl</v>
          </cell>
          <cell r="E673">
            <v>231999999.99999997</v>
          </cell>
          <cell r="F673">
            <v>200000000</v>
          </cell>
          <cell r="G673">
            <v>1705939.12</v>
          </cell>
          <cell r="H673">
            <v>71428.571428571435</v>
          </cell>
          <cell r="I673">
            <v>77542.687272727271</v>
          </cell>
          <cell r="J673" t="str">
            <v>PLUVIAL</v>
          </cell>
        </row>
        <row r="674">
          <cell r="B674">
            <v>656</v>
          </cell>
          <cell r="C674" t="str">
            <v>Geotextil no tejido 1600</v>
          </cell>
          <cell r="D674" t="str">
            <v>m2</v>
          </cell>
          <cell r="E674">
            <v>2593.7599999999998</v>
          </cell>
          <cell r="F674">
            <v>2236</v>
          </cell>
          <cell r="G674">
            <v>28.747750064283878</v>
          </cell>
          <cell r="H674">
            <v>0.7985714285714286</v>
          </cell>
          <cell r="I674">
            <v>1.3067159120129035</v>
          </cell>
          <cell r="J674" t="str">
            <v>VIAS</v>
          </cell>
        </row>
        <row r="675">
          <cell r="B675">
            <v>657</v>
          </cell>
          <cell r="C675" t="str">
            <v>Vara de Clavo</v>
          </cell>
          <cell r="D675" t="str">
            <v>un</v>
          </cell>
          <cell r="E675">
            <v>1276</v>
          </cell>
          <cell r="F675">
            <v>1100</v>
          </cell>
          <cell r="G675">
            <v>14.142453072769349</v>
          </cell>
          <cell r="H675">
            <v>0.39285714285714285</v>
          </cell>
          <cell r="I675">
            <v>0.64283877603497042</v>
          </cell>
          <cell r="J675" t="str">
            <v>PLUVIAL</v>
          </cell>
        </row>
        <row r="676">
          <cell r="B676">
            <v>658</v>
          </cell>
          <cell r="C676" t="str">
            <v>Lampara ornamental</v>
          </cell>
          <cell r="D676" t="str">
            <v>un</v>
          </cell>
          <cell r="E676">
            <v>174000</v>
          </cell>
          <cell r="F676">
            <v>150000</v>
          </cell>
          <cell r="G676">
            <v>1300</v>
          </cell>
          <cell r="H676">
            <v>53.571428571428569</v>
          </cell>
          <cell r="I676">
            <v>59.090909090909093</v>
          </cell>
          <cell r="J676" t="str">
            <v>ENERGIA</v>
          </cell>
        </row>
        <row r="677">
          <cell r="B677">
            <v>659</v>
          </cell>
          <cell r="C677" t="str">
            <v xml:space="preserve">Vigeta de anclaje </v>
          </cell>
          <cell r="D677" t="str">
            <v>un</v>
          </cell>
          <cell r="E677">
            <v>52200</v>
          </cell>
          <cell r="F677">
            <v>45000</v>
          </cell>
          <cell r="G677">
            <v>390</v>
          </cell>
          <cell r="H677">
            <v>16.071428571428573</v>
          </cell>
          <cell r="I677">
            <v>17.727272727272727</v>
          </cell>
          <cell r="J677" t="str">
            <v>ENERGIA</v>
          </cell>
        </row>
        <row r="678">
          <cell r="B678">
            <v>660</v>
          </cell>
          <cell r="C678" t="str">
            <v>Poste Ornamental</v>
          </cell>
          <cell r="D678" t="str">
            <v>un</v>
          </cell>
          <cell r="E678">
            <v>290000</v>
          </cell>
          <cell r="F678">
            <v>250000</v>
          </cell>
          <cell r="G678">
            <v>2500</v>
          </cell>
          <cell r="H678">
            <v>89.285714285714292</v>
          </cell>
          <cell r="I678">
            <v>113.63636363636364</v>
          </cell>
          <cell r="J678" t="str">
            <v>ENERGIA</v>
          </cell>
        </row>
        <row r="679">
          <cell r="B679">
            <v>661</v>
          </cell>
          <cell r="C679" t="str">
            <v>Tubo Conduit PVC 4"</v>
          </cell>
          <cell r="D679" t="str">
            <v>m</v>
          </cell>
          <cell r="E679">
            <v>13919.999999999998</v>
          </cell>
          <cell r="F679">
            <v>12000</v>
          </cell>
          <cell r="G679">
            <v>150</v>
          </cell>
          <cell r="H679">
            <v>4.2857142857142856</v>
          </cell>
          <cell r="I679">
            <v>6.8181818181818183</v>
          </cell>
          <cell r="J679" t="str">
            <v>ENERGIA</v>
          </cell>
        </row>
        <row r="680">
          <cell r="B680">
            <v>662</v>
          </cell>
          <cell r="C680" t="str">
            <v>Tubo Conduit PVC 2"</v>
          </cell>
          <cell r="D680" t="str">
            <v>m</v>
          </cell>
          <cell r="E680">
            <v>5220</v>
          </cell>
          <cell r="F680">
            <v>4500</v>
          </cell>
          <cell r="G680">
            <v>45</v>
          </cell>
          <cell r="H680">
            <v>1.6071428571428572</v>
          </cell>
          <cell r="I680">
            <v>2.0454545454545454</v>
          </cell>
          <cell r="J680" t="str">
            <v>ENERGIA</v>
          </cell>
        </row>
        <row r="681">
          <cell r="B681">
            <v>663</v>
          </cell>
          <cell r="C681" t="str">
            <v xml:space="preserve">Aislador Tensor </v>
          </cell>
          <cell r="D681" t="str">
            <v>un</v>
          </cell>
          <cell r="E681">
            <v>5220</v>
          </cell>
          <cell r="F681">
            <v>4500</v>
          </cell>
          <cell r="G681">
            <v>45</v>
          </cell>
          <cell r="H681">
            <v>1.6071428571428572</v>
          </cell>
          <cell r="I681">
            <v>2.0454545454545454</v>
          </cell>
          <cell r="J681" t="str">
            <v>ENERGIA</v>
          </cell>
        </row>
        <row r="682">
          <cell r="B682">
            <v>664</v>
          </cell>
          <cell r="C682" t="str">
            <v>Codo gran radio de 45° 2"</v>
          </cell>
          <cell r="D682" t="str">
            <v>un</v>
          </cell>
          <cell r="E682">
            <v>31538.079999999998</v>
          </cell>
          <cell r="F682">
            <v>27188</v>
          </cell>
          <cell r="G682">
            <v>233.03334190451702</v>
          </cell>
          <cell r="H682">
            <v>9.7100000000000009</v>
          </cell>
          <cell r="I682">
            <v>10.592424632023501</v>
          </cell>
          <cell r="J682" t="str">
            <v>ACUEDUCTO</v>
          </cell>
        </row>
        <row r="683">
          <cell r="B683">
            <v>665</v>
          </cell>
          <cell r="C683" t="str">
            <v>Codo gran radio de 90° 3"</v>
          </cell>
          <cell r="D683" t="str">
            <v>un</v>
          </cell>
          <cell r="E683">
            <v>85097.599999999991</v>
          </cell>
          <cell r="F683">
            <v>73360</v>
          </cell>
          <cell r="G683">
            <v>628.78203479900571</v>
          </cell>
          <cell r="H683">
            <v>26.2</v>
          </cell>
          <cell r="I683">
            <v>28.581001581772988</v>
          </cell>
          <cell r="J683" t="str">
            <v>ACUEDUCTO</v>
          </cell>
        </row>
        <row r="684">
          <cell r="B684">
            <v>666</v>
          </cell>
          <cell r="C684" t="str">
            <v>Codo gran radio de 45° 4"</v>
          </cell>
          <cell r="D684" t="str">
            <v>un</v>
          </cell>
          <cell r="E684">
            <v>114940.92</v>
          </cell>
          <cell r="F684">
            <v>99087</v>
          </cell>
          <cell r="G684">
            <v>849.29287734636148</v>
          </cell>
          <cell r="H684">
            <v>35.388214285714284</v>
          </cell>
          <cell r="I684">
            <v>38.604221697561883</v>
          </cell>
          <cell r="J684" t="str">
            <v>ACUEDUCTO</v>
          </cell>
        </row>
        <row r="685">
          <cell r="B685">
            <v>667</v>
          </cell>
          <cell r="C685" t="str">
            <v>Codo gran radio de 90° 6"</v>
          </cell>
          <cell r="D685" t="str">
            <v>un</v>
          </cell>
          <cell r="E685">
            <v>435218.07999999996</v>
          </cell>
          <cell r="F685">
            <v>375188</v>
          </cell>
          <cell r="G685">
            <v>3215.8052627067796</v>
          </cell>
          <cell r="H685">
            <v>133.99571428571429</v>
          </cell>
          <cell r="I685">
            <v>146.17296648667181</v>
          </cell>
          <cell r="J685" t="str">
            <v>ACUEDUCTO</v>
          </cell>
        </row>
        <row r="686">
          <cell r="B686">
            <v>668</v>
          </cell>
          <cell r="C686" t="str">
            <v>Codo gran radio de 90° 12"</v>
          </cell>
          <cell r="D686" t="str">
            <v>un</v>
          </cell>
          <cell r="E686">
            <v>3055006.1599999997</v>
          </cell>
          <cell r="F686">
            <v>2633626</v>
          </cell>
          <cell r="G686">
            <v>22573.292191651668</v>
          </cell>
          <cell r="H686">
            <v>940.58071428571429</v>
          </cell>
          <cell r="I686">
            <v>1026.0587359841668</v>
          </cell>
          <cell r="J686" t="str">
            <v>ACUEDUCTO</v>
          </cell>
        </row>
        <row r="687">
          <cell r="B687">
            <v>669</v>
          </cell>
          <cell r="C687" t="str">
            <v>Codo gran radio de 45° 6"</v>
          </cell>
          <cell r="D687" t="str">
            <v>un</v>
          </cell>
          <cell r="E687">
            <v>316677.68</v>
          </cell>
          <cell r="F687">
            <v>272998</v>
          </cell>
          <cell r="G687">
            <v>2339.9160023999316</v>
          </cell>
          <cell r="H687">
            <v>97.499285714285719</v>
          </cell>
          <cell r="I687">
            <v>106.35981829090598</v>
          </cell>
          <cell r="J687" t="str">
            <v>ACUEDUCTO</v>
          </cell>
        </row>
        <row r="688">
          <cell r="B688">
            <v>670</v>
          </cell>
          <cell r="C688" t="str">
            <v>Sellos Elastomericos 2" SNAP</v>
          </cell>
          <cell r="D688" t="str">
            <v>un</v>
          </cell>
          <cell r="E688">
            <v>2253.8799999999997</v>
          </cell>
          <cell r="F688">
            <v>1943</v>
          </cell>
          <cell r="G688">
            <v>24.980714836718953</v>
          </cell>
          <cell r="H688">
            <v>0.69392857142857145</v>
          </cell>
          <cell r="I688">
            <v>1.1354870380326796</v>
          </cell>
          <cell r="J688" t="str">
            <v>ACUEDUCTO</v>
          </cell>
        </row>
        <row r="689">
          <cell r="B689">
            <v>671</v>
          </cell>
          <cell r="C689" t="str">
            <v>Sellos Elastomericos 3" SNAP</v>
          </cell>
          <cell r="D689" t="str">
            <v>un</v>
          </cell>
          <cell r="E689">
            <v>3096.04</v>
          </cell>
          <cell r="F689">
            <v>2669</v>
          </cell>
          <cell r="G689">
            <v>34.314733864746721</v>
          </cell>
          <cell r="H689">
            <v>0.95321428571428568</v>
          </cell>
          <cell r="I689">
            <v>1.5597606302157601</v>
          </cell>
          <cell r="J689" t="str">
            <v>ACUEDUCTO</v>
          </cell>
        </row>
        <row r="690">
          <cell r="B690">
            <v>672</v>
          </cell>
          <cell r="C690" t="str">
            <v>Sellos Elastomericos 4"</v>
          </cell>
          <cell r="D690" t="str">
            <v>un</v>
          </cell>
          <cell r="E690">
            <v>4713.08</v>
          </cell>
          <cell r="F690">
            <v>4063</v>
          </cell>
          <cell r="G690">
            <v>52.237078940601691</v>
          </cell>
          <cell r="H690">
            <v>1.4510714285714286</v>
          </cell>
          <cell r="I690">
            <v>2.3744126791182585</v>
          </cell>
          <cell r="J690" t="str">
            <v>ACUEDUCTO</v>
          </cell>
        </row>
        <row r="691">
          <cell r="B691">
            <v>673</v>
          </cell>
          <cell r="C691" t="str">
            <v>Sellos Elastomericos 6"</v>
          </cell>
          <cell r="D691" t="str">
            <v>un</v>
          </cell>
          <cell r="E691">
            <v>8253.4</v>
          </cell>
          <cell r="F691">
            <v>7115</v>
          </cell>
          <cell r="G691">
            <v>91.475957829776291</v>
          </cell>
          <cell r="H691">
            <v>2.5410714285714286</v>
          </cell>
          <cell r="I691">
            <v>4.1579980831716492</v>
          </cell>
          <cell r="J691" t="str">
            <v>ACUEDUCTO</v>
          </cell>
        </row>
        <row r="692">
          <cell r="B692">
            <v>674</v>
          </cell>
          <cell r="C692" t="str">
            <v>Sellos Elastomericos 8"</v>
          </cell>
          <cell r="D692" t="str">
            <v>un</v>
          </cell>
          <cell r="E692">
            <v>14467.519999999999</v>
          </cell>
          <cell r="F692">
            <v>12472</v>
          </cell>
          <cell r="G692">
            <v>160.34970429416302</v>
          </cell>
          <cell r="H692">
            <v>4.4542857142857146</v>
          </cell>
          <cell r="I692">
            <v>7.288622922461955</v>
          </cell>
          <cell r="J692" t="str">
            <v>ACUEDUCTO</v>
          </cell>
        </row>
        <row r="693">
          <cell r="B693">
            <v>675</v>
          </cell>
          <cell r="C693" t="str">
            <v>Sellos Elastomericos 10"</v>
          </cell>
          <cell r="D693" t="str">
            <v>un</v>
          </cell>
          <cell r="E693">
            <v>19701.439999999999</v>
          </cell>
          <cell r="F693">
            <v>16984</v>
          </cell>
          <cell r="G693">
            <v>218.35947544355872</v>
          </cell>
          <cell r="H693">
            <v>6.0657142857142858</v>
          </cell>
          <cell r="I693">
            <v>9.9254307019799413</v>
          </cell>
          <cell r="J693" t="str">
            <v>ACUEDUCTO</v>
          </cell>
        </row>
        <row r="694">
          <cell r="B694">
            <v>676</v>
          </cell>
          <cell r="C694" t="str">
            <v>Sellos Elastomericos 12"</v>
          </cell>
          <cell r="D694" t="str">
            <v>un</v>
          </cell>
          <cell r="E694">
            <v>42053.479999999996</v>
          </cell>
          <cell r="F694">
            <v>36253</v>
          </cell>
          <cell r="G694">
            <v>466.09668295191562</v>
          </cell>
          <cell r="H694">
            <v>12.9475</v>
          </cell>
          <cell r="I694">
            <v>21.186212861450709</v>
          </cell>
          <cell r="J694" t="str">
            <v>ACUEDUCTO</v>
          </cell>
        </row>
        <row r="695">
          <cell r="B695">
            <v>677</v>
          </cell>
          <cell r="C695" t="str">
            <v>Uniones mecanicas 2"</v>
          </cell>
          <cell r="D695" t="str">
            <v>un</v>
          </cell>
          <cell r="E695">
            <v>19449.719999999998</v>
          </cell>
          <cell r="F695">
            <v>16767</v>
          </cell>
          <cell r="G695">
            <v>215.56955515556697</v>
          </cell>
          <cell r="H695">
            <v>5.9882142857142862</v>
          </cell>
          <cell r="I695">
            <v>9.7986161434348631</v>
          </cell>
          <cell r="J695" t="str">
            <v>ACUEDUCTO</v>
          </cell>
        </row>
        <row r="696">
          <cell r="B696">
            <v>678</v>
          </cell>
          <cell r="C696" t="str">
            <v>Uniones mecanicas 3"</v>
          </cell>
          <cell r="D696" t="str">
            <v>un</v>
          </cell>
          <cell r="E696">
            <v>34891.64</v>
          </cell>
          <cell r="F696">
            <v>30079</v>
          </cell>
          <cell r="G696">
            <v>386.7189508871175</v>
          </cell>
          <cell r="H696">
            <v>10.7425</v>
          </cell>
          <cell r="I696">
            <v>17.578134131232613</v>
          </cell>
          <cell r="J696" t="str">
            <v>ACUEDUCTO</v>
          </cell>
        </row>
        <row r="697">
          <cell r="B697">
            <v>679</v>
          </cell>
          <cell r="C697" t="str">
            <v>Uniones mecanicas 4"</v>
          </cell>
          <cell r="D697" t="str">
            <v>un</v>
          </cell>
          <cell r="E697">
            <v>50726.799999999996</v>
          </cell>
          <cell r="F697">
            <v>43730</v>
          </cell>
          <cell r="G697">
            <v>562.22679352018508</v>
          </cell>
          <cell r="H697">
            <v>15.617857142857142</v>
          </cell>
          <cell r="I697">
            <v>25.555763341826594</v>
          </cell>
          <cell r="J697" t="str">
            <v>ACUEDUCTO</v>
          </cell>
        </row>
        <row r="698">
          <cell r="B698">
            <v>680</v>
          </cell>
          <cell r="C698" t="str">
            <v>Uniones mecanicas 6"</v>
          </cell>
          <cell r="D698" t="str">
            <v>un</v>
          </cell>
          <cell r="E698">
            <v>107551.71999999999</v>
          </cell>
          <cell r="F698">
            <v>92717</v>
          </cell>
          <cell r="G698">
            <v>1192.0416559526871</v>
          </cell>
          <cell r="H698">
            <v>33.113214285714285</v>
          </cell>
          <cell r="I698">
            <v>54.183711634213047</v>
          </cell>
          <cell r="J698" t="str">
            <v>ACUEDUCTO</v>
          </cell>
        </row>
        <row r="699">
          <cell r="B699">
            <v>681</v>
          </cell>
          <cell r="C699" t="str">
            <v>Uniones mecanicas 8"</v>
          </cell>
          <cell r="D699" t="str">
            <v>un</v>
          </cell>
          <cell r="E699">
            <v>192717.75999999998</v>
          </cell>
          <cell r="F699">
            <v>166136</v>
          </cell>
          <cell r="G699">
            <v>2135.9732579069168</v>
          </cell>
          <cell r="H699">
            <v>59.334285714285713</v>
          </cell>
          <cell r="I699">
            <v>97.089693541223497</v>
          </cell>
          <cell r="J699" t="str">
            <v>ACUEDUCTO</v>
          </cell>
        </row>
        <row r="700">
          <cell r="B700">
            <v>682</v>
          </cell>
          <cell r="C700" t="str">
            <v>Uniones mecanicas 10"</v>
          </cell>
          <cell r="D700" t="str">
            <v>un</v>
          </cell>
          <cell r="E700">
            <v>319395.56</v>
          </cell>
          <cell r="F700">
            <v>275341</v>
          </cell>
          <cell r="G700">
            <v>3539.997428644896</v>
          </cell>
          <cell r="H700">
            <v>98.336071428571429</v>
          </cell>
          <cell r="I700">
            <v>160.90897402931344</v>
          </cell>
          <cell r="J700" t="str">
            <v>ACUEDUCTO</v>
          </cell>
        </row>
        <row r="701">
          <cell r="B701">
            <v>683</v>
          </cell>
          <cell r="C701" t="str">
            <v>Uniones mecanicas 12"</v>
          </cell>
          <cell r="D701" t="str">
            <v>un</v>
          </cell>
          <cell r="E701">
            <v>409058.92</v>
          </cell>
          <cell r="F701">
            <v>352637</v>
          </cell>
          <cell r="G701">
            <v>4533.7747492928775</v>
          </cell>
          <cell r="H701">
            <v>125.94178571428571</v>
          </cell>
          <cell r="I701">
            <v>206.08067042240353</v>
          </cell>
          <cell r="J701" t="str">
            <v>ACUEDUCTO</v>
          </cell>
        </row>
        <row r="702">
          <cell r="B702">
            <v>684</v>
          </cell>
          <cell r="C702" t="str">
            <v>Codos 90 Grad.-12"-PVC</v>
          </cell>
          <cell r="D702" t="str">
            <v>un</v>
          </cell>
          <cell r="E702">
            <v>2361182.3199999998</v>
          </cell>
          <cell r="F702">
            <v>2035502</v>
          </cell>
          <cell r="G702">
            <v>26169.992285934692</v>
          </cell>
          <cell r="H702">
            <v>726.96500000000003</v>
          </cell>
          <cell r="I702">
            <v>1189.5451039061224</v>
          </cell>
          <cell r="J702" t="str">
            <v>ACUEDUCTO</v>
          </cell>
        </row>
        <row r="703">
          <cell r="B703">
            <v>685</v>
          </cell>
          <cell r="C703" t="str">
            <v>Codos 22.5 -12"-PVC</v>
          </cell>
          <cell r="D703" t="str">
            <v>un</v>
          </cell>
          <cell r="E703">
            <v>1247961.6399999999</v>
          </cell>
          <cell r="F703">
            <v>1075829</v>
          </cell>
          <cell r="G703">
            <v>13831.691951658522</v>
          </cell>
          <cell r="H703">
            <v>384.22464285714284</v>
          </cell>
          <cell r="I703">
            <v>628.71327052993286</v>
          </cell>
          <cell r="J703" t="str">
            <v>ACUEDUCTO</v>
          </cell>
        </row>
        <row r="704">
          <cell r="B704">
            <v>686</v>
          </cell>
          <cell r="C704" t="str">
            <v>Codos 22.5 -6"-PVC</v>
          </cell>
          <cell r="D704" t="str">
            <v>un</v>
          </cell>
          <cell r="E704">
            <v>195463.47999999998</v>
          </cell>
          <cell r="F704">
            <v>168503</v>
          </cell>
          <cell r="G704">
            <v>2166.4052455644123</v>
          </cell>
          <cell r="H704">
            <v>60.179642857142859</v>
          </cell>
          <cell r="I704">
            <v>98.472965707473293</v>
          </cell>
          <cell r="J704" t="str">
            <v>ACUEDUCTO</v>
          </cell>
        </row>
        <row r="705">
          <cell r="B705">
            <v>687</v>
          </cell>
          <cell r="C705" t="str">
            <v>Codos 11.25 -6"-PVC</v>
          </cell>
          <cell r="D705" t="str">
            <v>un</v>
          </cell>
          <cell r="E705">
            <v>174778.36</v>
          </cell>
          <cell r="F705">
            <v>150671</v>
          </cell>
          <cell r="G705">
            <v>1937.1432244793007</v>
          </cell>
          <cell r="H705">
            <v>53.811071428571431</v>
          </cell>
          <cell r="I705">
            <v>88.051964749059124</v>
          </cell>
          <cell r="J705" t="str">
            <v>ACUEDUCTO</v>
          </cell>
        </row>
        <row r="706">
          <cell r="B706">
            <v>688</v>
          </cell>
          <cell r="C706" t="str">
            <v>Codos 45° -4"-PVC</v>
          </cell>
          <cell r="D706" t="str">
            <v>un</v>
          </cell>
          <cell r="E706">
            <v>88837.439999999988</v>
          </cell>
          <cell r="F706">
            <v>76584</v>
          </cell>
          <cell r="G706">
            <v>984.62329647724357</v>
          </cell>
          <cell r="H706">
            <v>27.351428571428571</v>
          </cell>
          <cell r="I706">
            <v>44.755604385329256</v>
          </cell>
          <cell r="J706" t="str">
            <v>ACUEDUCTO</v>
          </cell>
        </row>
        <row r="707">
          <cell r="B707">
            <v>689</v>
          </cell>
          <cell r="C707" t="str">
            <v>Codos 45° -2"-PVC</v>
          </cell>
          <cell r="D707" t="str">
            <v>un</v>
          </cell>
          <cell r="E707">
            <v>24375.079999999998</v>
          </cell>
          <cell r="F707">
            <v>21013</v>
          </cell>
          <cell r="G707">
            <v>270.15942401645668</v>
          </cell>
          <cell r="H707">
            <v>7.5046428571428567</v>
          </cell>
          <cell r="I707">
            <v>12.279973818929848</v>
          </cell>
          <cell r="J707" t="str">
            <v>ACUEDUCTO</v>
          </cell>
        </row>
        <row r="708">
          <cell r="B708">
            <v>690</v>
          </cell>
          <cell r="C708" t="str">
            <v>Valvula vastago no ascendente brida 3"</v>
          </cell>
          <cell r="D708" t="str">
            <v>un</v>
          </cell>
          <cell r="E708">
            <v>528960</v>
          </cell>
          <cell r="F708">
            <v>456000</v>
          </cell>
          <cell r="G708">
            <v>5862.6896374389307</v>
          </cell>
          <cell r="H708">
            <v>162.85714285714286</v>
          </cell>
          <cell r="I708">
            <v>266.4858926108605</v>
          </cell>
          <cell r="J708" t="str">
            <v>ACUEDUCTO</v>
          </cell>
        </row>
        <row r="709">
          <cell r="B709">
            <v>691</v>
          </cell>
          <cell r="C709" t="str">
            <v>Valvula vastago no ascendente brida 4"</v>
          </cell>
          <cell r="D709" t="str">
            <v>un</v>
          </cell>
          <cell r="E709">
            <v>780680</v>
          </cell>
          <cell r="F709">
            <v>673000</v>
          </cell>
          <cell r="G709">
            <v>8652.609925430701</v>
          </cell>
          <cell r="H709">
            <v>240.35714285714286</v>
          </cell>
          <cell r="I709">
            <v>393.30045115594095</v>
          </cell>
          <cell r="J709" t="str">
            <v>ACUEDUCTO</v>
          </cell>
        </row>
        <row r="710">
          <cell r="B710">
            <v>692</v>
          </cell>
          <cell r="C710" t="str">
            <v>Valvula vastago no ascendente brida 6"</v>
          </cell>
          <cell r="D710" t="str">
            <v>un</v>
          </cell>
          <cell r="E710">
            <v>1644880</v>
          </cell>
          <cell r="F710">
            <v>1418000</v>
          </cell>
          <cell r="G710">
            <v>18230.907688351759</v>
          </cell>
          <cell r="H710">
            <v>506.42857142857144</v>
          </cell>
          <cell r="I710">
            <v>828.67762219780718</v>
          </cell>
          <cell r="J710" t="str">
            <v>ACUEDUCTO</v>
          </cell>
        </row>
        <row r="711">
          <cell r="B711">
            <v>693</v>
          </cell>
          <cell r="C711" t="str">
            <v>Valvula vastago no ascendente brida 8"</v>
          </cell>
          <cell r="D711" t="str">
            <v>un</v>
          </cell>
          <cell r="E711">
            <v>2194720</v>
          </cell>
          <cell r="F711">
            <v>1892000</v>
          </cell>
          <cell r="G711">
            <v>24325.019285163282</v>
          </cell>
          <cell r="H711">
            <v>675.71428571428567</v>
          </cell>
          <cell r="I711">
            <v>1105.6826947801492</v>
          </cell>
          <cell r="J711" t="str">
            <v>ACUEDUCTO</v>
          </cell>
        </row>
        <row r="712">
          <cell r="B712">
            <v>694</v>
          </cell>
          <cell r="C712" t="str">
            <v>Valvula vastago no ascendente brida 12"</v>
          </cell>
          <cell r="D712" t="str">
            <v>un</v>
          </cell>
          <cell r="E712">
            <v>5215360</v>
          </cell>
          <cell r="F712">
            <v>4496000</v>
          </cell>
          <cell r="G712">
            <v>57804.062741064539</v>
          </cell>
          <cell r="H712">
            <v>1605.7142857142858</v>
          </cell>
          <cell r="I712">
            <v>2627.4573973211154</v>
          </cell>
          <cell r="J712" t="str">
            <v>ACUEDUCTO</v>
          </cell>
        </row>
        <row r="713">
          <cell r="B713">
            <v>695</v>
          </cell>
          <cell r="C713" t="str">
            <v>Medidor de Energia</v>
          </cell>
          <cell r="D713" t="str">
            <v>un</v>
          </cell>
          <cell r="E713">
            <v>139200</v>
          </cell>
          <cell r="F713">
            <v>120000</v>
          </cell>
          <cell r="G713">
            <v>1028.5420416559527</v>
          </cell>
          <cell r="H713">
            <v>42.857142857142854</v>
          </cell>
          <cell r="I713">
            <v>46.751910984361487</v>
          </cell>
          <cell r="J713" t="str">
            <v>ENERGIA</v>
          </cell>
        </row>
        <row r="714">
          <cell r="B714">
            <v>696</v>
          </cell>
          <cell r="C714" t="str">
            <v>Marmolina</v>
          </cell>
          <cell r="D714" t="str">
            <v>bt</v>
          </cell>
          <cell r="E714">
            <v>8746.4</v>
          </cell>
          <cell r="F714">
            <v>7540</v>
          </cell>
          <cell r="G714">
            <v>96.940087426073546</v>
          </cell>
          <cell r="H714">
            <v>2.6928571428571431</v>
          </cell>
          <cell r="I714">
            <v>4.40636761027607</v>
          </cell>
        </row>
        <row r="715">
          <cell r="B715">
            <v>697</v>
          </cell>
          <cell r="C715" t="str">
            <v>Color Mineral</v>
          </cell>
          <cell r="D715" t="str">
            <v>kg</v>
          </cell>
          <cell r="E715">
            <v>2900</v>
          </cell>
          <cell r="F715">
            <v>2500</v>
          </cell>
          <cell r="G715">
            <v>32.141938801748523</v>
          </cell>
          <cell r="H715">
            <v>0.8928571428571429</v>
          </cell>
          <cell r="I715">
            <v>1.4609972182612965</v>
          </cell>
        </row>
        <row r="716">
          <cell r="B716">
            <v>698</v>
          </cell>
          <cell r="C716" t="str">
            <v>Pirlan aluminio dorado</v>
          </cell>
          <cell r="D716" t="str">
            <v>ml</v>
          </cell>
          <cell r="E716">
            <v>1974.32</v>
          </cell>
          <cell r="F716">
            <v>1702</v>
          </cell>
          <cell r="G716">
            <v>21.882231936230394</v>
          </cell>
          <cell r="H716">
            <v>0.60785714285714287</v>
          </cell>
          <cell r="I716">
            <v>0.99464690619229057</v>
          </cell>
        </row>
        <row r="717">
          <cell r="B717">
            <v>699</v>
          </cell>
          <cell r="C717" t="str">
            <v>Granito</v>
          </cell>
          <cell r="D717" t="str">
            <v>bt</v>
          </cell>
          <cell r="E717">
            <v>20184</v>
          </cell>
          <cell r="F717">
            <v>17400</v>
          </cell>
          <cell r="G717">
            <v>223.70789406016968</v>
          </cell>
          <cell r="H717">
            <v>6.2142857142857144</v>
          </cell>
          <cell r="I717">
            <v>10.168540639098621</v>
          </cell>
        </row>
        <row r="718">
          <cell r="B718">
            <v>700</v>
          </cell>
          <cell r="C718" t="str">
            <v>Lavaplatos 35x40 Acero Inox</v>
          </cell>
          <cell r="D718" t="str">
            <v>un</v>
          </cell>
          <cell r="E718">
            <v>53243.999999999993</v>
          </cell>
          <cell r="F718">
            <v>45900</v>
          </cell>
          <cell r="G718">
            <v>670.65</v>
          </cell>
          <cell r="H718">
            <v>16.392857142857142</v>
          </cell>
          <cell r="I718">
            <v>30.484090909090909</v>
          </cell>
        </row>
        <row r="719">
          <cell r="B719">
            <v>701</v>
          </cell>
          <cell r="C719" t="str">
            <v>Griferia Lavaplatos piscis</v>
          </cell>
          <cell r="D719" t="str">
            <v>un</v>
          </cell>
          <cell r="E719">
            <v>19604</v>
          </cell>
          <cell r="F719">
            <v>16900</v>
          </cell>
          <cell r="G719">
            <v>646.35</v>
          </cell>
          <cell r="H719">
            <v>6.0357142857142856</v>
          </cell>
          <cell r="I719">
            <v>29.379545454545454</v>
          </cell>
        </row>
        <row r="720">
          <cell r="B720">
            <v>704</v>
          </cell>
          <cell r="C720" t="str">
            <v>papelera astro</v>
          </cell>
          <cell r="D720" t="str">
            <v>un</v>
          </cell>
          <cell r="E720">
            <v>11484</v>
          </cell>
          <cell r="F720">
            <v>9900</v>
          </cell>
          <cell r="G720">
            <v>127.28207765492414</v>
          </cell>
          <cell r="H720">
            <v>3.5357142857142856</v>
          </cell>
          <cell r="I720">
            <v>5.7855489843147332</v>
          </cell>
        </row>
        <row r="721">
          <cell r="B721">
            <v>705</v>
          </cell>
          <cell r="C721" t="str">
            <v>Cepillero astro</v>
          </cell>
          <cell r="D721" t="str">
            <v>un</v>
          </cell>
          <cell r="E721">
            <v>9164</v>
          </cell>
          <cell r="F721">
            <v>7900</v>
          </cell>
          <cell r="G721">
            <v>101.56852661352534</v>
          </cell>
          <cell r="H721">
            <v>2.8214285714285716</v>
          </cell>
          <cell r="I721">
            <v>4.6167512097056971</v>
          </cell>
        </row>
        <row r="722">
          <cell r="B722">
            <v>706</v>
          </cell>
          <cell r="C722" t="str">
            <v>Tubería Aluminio 172" (Closets y Baños)</v>
          </cell>
          <cell r="D722" t="str">
            <v>un</v>
          </cell>
          <cell r="E722">
            <v>5568</v>
          </cell>
          <cell r="F722">
            <v>4800</v>
          </cell>
          <cell r="G722">
            <v>61.712522499357163</v>
          </cell>
          <cell r="H722">
            <v>1.7142857142857142</v>
          </cell>
          <cell r="I722">
            <v>2.8051146590616893</v>
          </cell>
        </row>
        <row r="723">
          <cell r="B723">
            <v>707</v>
          </cell>
          <cell r="C723" t="str">
            <v>Mesón complementario (Desayunadero)</v>
          </cell>
          <cell r="D723" t="str">
            <v>un</v>
          </cell>
          <cell r="E723">
            <v>30971.999999999996</v>
          </cell>
          <cell r="F723">
            <v>26700</v>
          </cell>
          <cell r="G723">
            <v>1350</v>
          </cell>
          <cell r="H723">
            <v>9.5357142857142865</v>
          </cell>
          <cell r="I723">
            <v>61.363636363636367</v>
          </cell>
        </row>
        <row r="724">
          <cell r="B724">
            <v>708</v>
          </cell>
          <cell r="C724" t="str">
            <v>Tubería Galvanizada de 2"</v>
          </cell>
          <cell r="D724" t="str">
            <v>ml</v>
          </cell>
          <cell r="E724">
            <v>21402</v>
          </cell>
          <cell r="F724">
            <v>18450</v>
          </cell>
          <cell r="G724">
            <v>107.2</v>
          </cell>
          <cell r="H724">
            <v>6.5892857142857144</v>
          </cell>
          <cell r="I724">
            <v>4.872727272727273</v>
          </cell>
        </row>
        <row r="725">
          <cell r="B725">
            <v>709</v>
          </cell>
          <cell r="C725" t="str">
            <v>Tubería Galvanizada de 1"</v>
          </cell>
          <cell r="D725" t="str">
            <v>ml</v>
          </cell>
          <cell r="E725">
            <v>10706.8</v>
          </cell>
          <cell r="F725">
            <v>9230</v>
          </cell>
          <cell r="G725">
            <v>57</v>
          </cell>
          <cell r="H725">
            <v>3.2964285714285713</v>
          </cell>
          <cell r="I725">
            <v>2.5909090909090908</v>
          </cell>
        </row>
        <row r="726">
          <cell r="B726">
            <v>710</v>
          </cell>
          <cell r="C726" t="str">
            <v xml:space="preserve">Soldadura eléctrica </v>
          </cell>
          <cell r="D726" t="str">
            <v>kg</v>
          </cell>
          <cell r="E726">
            <v>2088</v>
          </cell>
          <cell r="F726">
            <v>1800</v>
          </cell>
          <cell r="G726">
            <v>23.142195937258936</v>
          </cell>
          <cell r="H726">
            <v>0.6428571428571429</v>
          </cell>
          <cell r="I726">
            <v>1.0519179971481334</v>
          </cell>
        </row>
        <row r="727">
          <cell r="B727">
            <v>711</v>
          </cell>
          <cell r="C727" t="str">
            <v>Implementos de aseo</v>
          </cell>
          <cell r="D727" t="str">
            <v>Gl</v>
          </cell>
          <cell r="E727">
            <v>23200</v>
          </cell>
          <cell r="F727">
            <v>20000</v>
          </cell>
          <cell r="G727">
            <v>257.13551041398819</v>
          </cell>
          <cell r="H727">
            <v>7.1428571428571432</v>
          </cell>
          <cell r="I727">
            <v>11.687977746090372</v>
          </cell>
        </row>
        <row r="728">
          <cell r="B728">
            <v>712</v>
          </cell>
          <cell r="C728" t="str">
            <v>Polietileno Grueso  Transparente</v>
          </cell>
          <cell r="D728" t="str">
            <v>m2</v>
          </cell>
          <cell r="E728">
            <v>812</v>
          </cell>
          <cell r="F728">
            <v>700</v>
          </cell>
          <cell r="G728">
            <v>8.9997428644895869</v>
          </cell>
          <cell r="H728">
            <v>0.25</v>
          </cell>
          <cell r="I728">
            <v>0.40907922111316303</v>
          </cell>
        </row>
        <row r="729">
          <cell r="B729">
            <v>713</v>
          </cell>
          <cell r="C729" t="str">
            <v>Gabinetes de Pared</v>
          </cell>
          <cell r="D729" t="str">
            <v>ml</v>
          </cell>
          <cell r="E729">
            <v>38618.719999999994</v>
          </cell>
          <cell r="F729">
            <v>33292</v>
          </cell>
          <cell r="G729">
            <v>285.35184709008314</v>
          </cell>
          <cell r="H729">
            <v>11.89</v>
          </cell>
          <cell r="I729">
            <v>12.970538504094689</v>
          </cell>
        </row>
        <row r="730">
          <cell r="B730">
            <v>714</v>
          </cell>
          <cell r="C730" t="str">
            <v>Bañera Sencilla con mezclador</v>
          </cell>
          <cell r="D730" t="str">
            <v>un</v>
          </cell>
          <cell r="E730">
            <v>290000</v>
          </cell>
          <cell r="F730">
            <v>250000</v>
          </cell>
          <cell r="G730">
            <v>2700</v>
          </cell>
          <cell r="H730">
            <v>89.285714285714292</v>
          </cell>
          <cell r="I730">
            <v>122.72727272727273</v>
          </cell>
        </row>
        <row r="731">
          <cell r="B731">
            <v>715</v>
          </cell>
          <cell r="C731" t="str">
            <v xml:space="preserve">Tina </v>
          </cell>
          <cell r="D731" t="str">
            <v>un</v>
          </cell>
          <cell r="E731">
            <v>0</v>
          </cell>
          <cell r="H731">
            <v>0</v>
          </cell>
          <cell r="I731">
            <v>0</v>
          </cell>
        </row>
        <row r="732">
          <cell r="B732">
            <v>716</v>
          </cell>
          <cell r="C732" t="str">
            <v>Jacuzi (incluido bomba)</v>
          </cell>
          <cell r="D732" t="str">
            <v>un</v>
          </cell>
          <cell r="E732">
            <v>0</v>
          </cell>
          <cell r="G732">
            <v>18264</v>
          </cell>
          <cell r="H732">
            <v>0</v>
          </cell>
          <cell r="I732">
            <v>830.18181818181813</v>
          </cell>
        </row>
        <row r="733">
          <cell r="B733">
            <v>717</v>
          </cell>
          <cell r="C733" t="str">
            <v>Piscina</v>
          </cell>
          <cell r="D733" t="str">
            <v>un</v>
          </cell>
          <cell r="E733">
            <v>0</v>
          </cell>
          <cell r="G733">
            <v>132041</v>
          </cell>
          <cell r="H733">
            <v>0</v>
          </cell>
          <cell r="I733">
            <v>6001.863636363636</v>
          </cell>
        </row>
        <row r="734">
          <cell r="B734">
            <v>718</v>
          </cell>
          <cell r="C734" t="str">
            <v>Contador de agua</v>
          </cell>
          <cell r="D734" t="str">
            <v>un</v>
          </cell>
          <cell r="E734">
            <v>162400</v>
          </cell>
          <cell r="F734">
            <v>140000</v>
          </cell>
          <cell r="G734">
            <v>0</v>
          </cell>
          <cell r="H734">
            <v>50</v>
          </cell>
          <cell r="I734">
            <v>0</v>
          </cell>
        </row>
        <row r="735">
          <cell r="B735">
            <v>719</v>
          </cell>
          <cell r="C735" t="str">
            <v>Platina</v>
          </cell>
          <cell r="D735" t="str">
            <v>un</v>
          </cell>
          <cell r="E735">
            <v>1160</v>
          </cell>
          <cell r="F735">
            <v>1000</v>
          </cell>
          <cell r="G735">
            <v>0</v>
          </cell>
          <cell r="H735">
            <v>0.35714285714285715</v>
          </cell>
          <cell r="I735">
            <v>0</v>
          </cell>
        </row>
        <row r="736">
          <cell r="B736">
            <v>720</v>
          </cell>
          <cell r="C736" t="str">
            <v>Tornillos</v>
          </cell>
          <cell r="D736" t="str">
            <v>un</v>
          </cell>
          <cell r="E736">
            <v>231.99999999999997</v>
          </cell>
          <cell r="F736">
            <v>200</v>
          </cell>
          <cell r="G736">
            <v>0</v>
          </cell>
          <cell r="H736">
            <v>7.1428571428571425E-2</v>
          </cell>
          <cell r="I736">
            <v>0</v>
          </cell>
        </row>
        <row r="737">
          <cell r="B737">
            <v>721</v>
          </cell>
          <cell r="C737" t="str">
            <v>Lampara tipo Exterior</v>
          </cell>
          <cell r="D737" t="str">
            <v>un</v>
          </cell>
          <cell r="E737">
            <v>159152</v>
          </cell>
          <cell r="F737">
            <v>137200</v>
          </cell>
          <cell r="G737">
            <v>1129.45</v>
          </cell>
          <cell r="H737">
            <v>49</v>
          </cell>
          <cell r="I737">
            <v>51.338636363636368</v>
          </cell>
        </row>
        <row r="738">
          <cell r="B738">
            <v>722</v>
          </cell>
          <cell r="C738" t="str">
            <v>Barraje Preformado de baja tension</v>
          </cell>
          <cell r="D738" t="str">
            <v>un</v>
          </cell>
          <cell r="E738">
            <v>237103.99999999997</v>
          </cell>
          <cell r="F738">
            <v>204400</v>
          </cell>
          <cell r="G738">
            <v>1682.65</v>
          </cell>
          <cell r="H738">
            <v>73</v>
          </cell>
          <cell r="I738">
            <v>76.484090909090909</v>
          </cell>
        </row>
        <row r="739">
          <cell r="B739">
            <v>723</v>
          </cell>
          <cell r="C739" t="str">
            <v>Blanco de Espana</v>
          </cell>
          <cell r="D739" t="str">
            <v>lb</v>
          </cell>
          <cell r="E739">
            <v>0</v>
          </cell>
          <cell r="G739">
            <v>6.41</v>
          </cell>
        </row>
        <row r="740">
          <cell r="B740">
            <v>724</v>
          </cell>
          <cell r="C740" t="str">
            <v>Codo ventilacion 4" 90º 1/4 cxe</v>
          </cell>
          <cell r="D740" t="str">
            <v>un</v>
          </cell>
          <cell r="E740">
            <v>0</v>
          </cell>
          <cell r="G740">
            <v>25</v>
          </cell>
        </row>
        <row r="741">
          <cell r="B741">
            <v>725</v>
          </cell>
          <cell r="C741" t="str">
            <v>Tuberia HG 3/4</v>
          </cell>
          <cell r="D741" t="str">
            <v>un</v>
          </cell>
          <cell r="E741">
            <v>5156.2</v>
          </cell>
          <cell r="F741">
            <v>4445</v>
          </cell>
          <cell r="G741">
            <v>184</v>
          </cell>
        </row>
        <row r="742">
          <cell r="B742">
            <v>726</v>
          </cell>
          <cell r="C742" t="str">
            <v>Tuberia Uso agricola Pavco 1/2"- RDE 21</v>
          </cell>
          <cell r="D742" t="str">
            <v>m</v>
          </cell>
          <cell r="E742">
            <v>1397.8</v>
          </cell>
          <cell r="F742">
            <v>1205</v>
          </cell>
          <cell r="J742" t="str">
            <v>ACUEDUCTO</v>
          </cell>
        </row>
        <row r="743">
          <cell r="B743">
            <v>727</v>
          </cell>
          <cell r="C743" t="str">
            <v>Tuberia Uso agricola Pavco 3/4"- RDE 26</v>
          </cell>
          <cell r="D743" t="str">
            <v>m</v>
          </cell>
          <cell r="E743">
            <v>1862.9599999999998</v>
          </cell>
          <cell r="F743">
            <v>1606</v>
          </cell>
          <cell r="J743" t="str">
            <v>ACUEDUCTO</v>
          </cell>
        </row>
        <row r="744">
          <cell r="B744">
            <v>728</v>
          </cell>
          <cell r="C744" t="str">
            <v>Tuberia Uso agricola Pavco 1"- RDE 26</v>
          </cell>
          <cell r="D744" t="str">
            <v>m</v>
          </cell>
          <cell r="E744">
            <v>2912.7599999999998</v>
          </cell>
          <cell r="F744">
            <v>2511</v>
          </cell>
          <cell r="J744" t="str">
            <v>ACUEDUCTO</v>
          </cell>
        </row>
        <row r="745">
          <cell r="B745">
            <v>729</v>
          </cell>
          <cell r="C745" t="str">
            <v>Tuberia Uso agricola Pavco 1.1/4"- RDE 26</v>
          </cell>
          <cell r="D745" t="str">
            <v>m</v>
          </cell>
          <cell r="E745">
            <v>4377.84</v>
          </cell>
          <cell r="F745">
            <v>3774</v>
          </cell>
          <cell r="J745" t="str">
            <v>ACUEDUCTO</v>
          </cell>
        </row>
        <row r="746">
          <cell r="B746">
            <v>730</v>
          </cell>
          <cell r="C746" t="str">
            <v>Tuberia Uso agricola Pavco 1,1/2"- RDE 26</v>
          </cell>
          <cell r="D746" t="str">
            <v>m</v>
          </cell>
          <cell r="E746">
            <v>5558.7199999999993</v>
          </cell>
          <cell r="F746">
            <v>4792</v>
          </cell>
          <cell r="J746" t="str">
            <v>ACUEDUCTO</v>
          </cell>
        </row>
        <row r="747">
          <cell r="B747">
            <v>731</v>
          </cell>
          <cell r="C747" t="str">
            <v>Tuberia Uso agricola Pavco 2"- RDE 32,5</v>
          </cell>
          <cell r="D747" t="str">
            <v>m</v>
          </cell>
          <cell r="E747">
            <v>6754.6799999999994</v>
          </cell>
          <cell r="F747">
            <v>5823</v>
          </cell>
          <cell r="J747" t="str">
            <v>ACUEDUCTO</v>
          </cell>
        </row>
        <row r="748">
          <cell r="B748">
            <v>732</v>
          </cell>
          <cell r="C748" t="str">
            <v>Tuberia Uso agricola Pavco 2"- RDE 41</v>
          </cell>
          <cell r="D748" t="str">
            <v>m</v>
          </cell>
          <cell r="E748">
            <v>5627.16</v>
          </cell>
          <cell r="F748">
            <v>4851</v>
          </cell>
          <cell r="J748" t="str">
            <v>ACUEDUCTO</v>
          </cell>
        </row>
        <row r="749">
          <cell r="B749">
            <v>733</v>
          </cell>
          <cell r="C749" t="str">
            <v>Tuberia Uso agricola Pavco 3"- RDE 41</v>
          </cell>
          <cell r="D749" t="str">
            <v>m</v>
          </cell>
          <cell r="E749">
            <v>11551.279999999999</v>
          </cell>
          <cell r="F749">
            <v>9958</v>
          </cell>
          <cell r="J749" t="str">
            <v>ACUEDUCTO</v>
          </cell>
        </row>
        <row r="750">
          <cell r="B750">
            <v>734</v>
          </cell>
          <cell r="C750" t="str">
            <v>Tuberia Uso agricola Pavco 3"- RDE 51</v>
          </cell>
          <cell r="D750" t="str">
            <v>m</v>
          </cell>
          <cell r="E750">
            <v>10248.599999999999</v>
          </cell>
          <cell r="F750">
            <v>8835</v>
          </cell>
          <cell r="J750" t="str">
            <v>ACUEDUCTO</v>
          </cell>
        </row>
        <row r="751">
          <cell r="B751">
            <v>735</v>
          </cell>
          <cell r="C751" t="str">
            <v>Tuberia Uso agricola Pavco 4"- RDE 51</v>
          </cell>
          <cell r="D751" t="str">
            <v>m</v>
          </cell>
          <cell r="E751">
            <v>15502.24</v>
          </cell>
          <cell r="F751">
            <v>13364</v>
          </cell>
          <cell r="J751" t="str">
            <v>ACUEDUCTO</v>
          </cell>
        </row>
        <row r="752">
          <cell r="B752">
            <v>736</v>
          </cell>
          <cell r="C752" t="str">
            <v>Tuberia Uso agricola Pavco 6"- RDE 51</v>
          </cell>
          <cell r="D752" t="str">
            <v>m</v>
          </cell>
          <cell r="E752">
            <v>33261.839999999997</v>
          </cell>
          <cell r="F752">
            <v>28674</v>
          </cell>
          <cell r="J752" t="str">
            <v>ACUEDUCTO</v>
          </cell>
        </row>
        <row r="753">
          <cell r="B753">
            <v>737</v>
          </cell>
          <cell r="C753" t="str">
            <v>Tuberia Uso agricola Pavco 8"- RDE 51</v>
          </cell>
          <cell r="D753" t="str">
            <v>m</v>
          </cell>
          <cell r="E753">
            <v>56344.679999999993</v>
          </cell>
          <cell r="F753">
            <v>48573</v>
          </cell>
          <cell r="J753" t="str">
            <v>ACUEDUCTO</v>
          </cell>
        </row>
        <row r="754">
          <cell r="B754">
            <v>738</v>
          </cell>
          <cell r="C754" t="str">
            <v>Tuberia Uso agricola Pavco 10"- RDE 51</v>
          </cell>
          <cell r="D754" t="str">
            <v>m</v>
          </cell>
          <cell r="E754">
            <v>87104.4</v>
          </cell>
          <cell r="F754">
            <v>75090</v>
          </cell>
          <cell r="J754" t="str">
            <v>ACUEDUCTO</v>
          </cell>
        </row>
        <row r="755">
          <cell r="B755">
            <v>739</v>
          </cell>
          <cell r="C755" t="str">
            <v>Tuberia Uso agricola Pavco 12"- RDE 51</v>
          </cell>
          <cell r="D755" t="str">
            <v>m</v>
          </cell>
          <cell r="E755">
            <v>124590.95999999999</v>
          </cell>
          <cell r="F755">
            <v>107406</v>
          </cell>
          <cell r="J755" t="str">
            <v>ACUEDUCTO</v>
          </cell>
        </row>
        <row r="756">
          <cell r="B756">
            <v>740</v>
          </cell>
          <cell r="C756" t="str">
            <v>Bisagra cobrizada de 3"</v>
          </cell>
          <cell r="D756" t="str">
            <v>un</v>
          </cell>
          <cell r="E756">
            <v>2076.3999999999996</v>
          </cell>
          <cell r="F756">
            <v>1790</v>
          </cell>
          <cell r="J756" t="str">
            <v>ACUEDUCTO</v>
          </cell>
        </row>
        <row r="757">
          <cell r="B757">
            <v>741</v>
          </cell>
          <cell r="C757" t="str">
            <v>Gancho placa  eternit placa ondulada 55</v>
          </cell>
          <cell r="D757" t="str">
            <v>un</v>
          </cell>
          <cell r="E757">
            <v>348</v>
          </cell>
          <cell r="F757">
            <v>300</v>
          </cell>
          <cell r="J757" t="str">
            <v>ACUEDUCTO</v>
          </cell>
        </row>
        <row r="758">
          <cell r="B758">
            <v>742</v>
          </cell>
          <cell r="C758" t="str">
            <v>Portacnadado negro  no 4</v>
          </cell>
          <cell r="D758" t="str">
            <v>un</v>
          </cell>
          <cell r="E758">
            <v>1508</v>
          </cell>
          <cell r="F758">
            <v>1300</v>
          </cell>
          <cell r="J758" t="str">
            <v>ACUEDUCTO</v>
          </cell>
        </row>
        <row r="759">
          <cell r="B759">
            <v>743</v>
          </cell>
          <cell r="C759" t="str">
            <v>Teja placa ondulada No. 6</v>
          </cell>
          <cell r="D759" t="str">
            <v>un</v>
          </cell>
          <cell r="E759">
            <v>22771</v>
          </cell>
          <cell r="F759">
            <v>19630.172413793105</v>
          </cell>
          <cell r="J759" t="str">
            <v>ACUEDUCTO</v>
          </cell>
        </row>
        <row r="760">
          <cell r="B760">
            <v>744</v>
          </cell>
          <cell r="C760" t="str">
            <v>Tuberia HG galvanizada para agua 1/4"</v>
          </cell>
          <cell r="D760" t="str">
            <v>m</v>
          </cell>
          <cell r="E760">
            <v>3898.7599999999998</v>
          </cell>
          <cell r="F760">
            <v>3361</v>
          </cell>
          <cell r="J760" t="str">
            <v>ACUEDUCTO</v>
          </cell>
        </row>
        <row r="761">
          <cell r="B761">
            <v>745</v>
          </cell>
          <cell r="C761" t="str">
            <v>Tuberia HG galvanizada para agua 3/8"</v>
          </cell>
          <cell r="D761" t="str">
            <v>m</v>
          </cell>
          <cell r="E761">
            <v>3476.52</v>
          </cell>
          <cell r="F761">
            <v>2997</v>
          </cell>
          <cell r="J761" t="str">
            <v>ACUEDUCTO</v>
          </cell>
        </row>
        <row r="762">
          <cell r="B762">
            <v>746</v>
          </cell>
          <cell r="C762" t="str">
            <v>Tuberia HG galvanizada para agua 1/2"</v>
          </cell>
          <cell r="D762" t="str">
            <v>m</v>
          </cell>
          <cell r="E762">
            <v>3880.2</v>
          </cell>
          <cell r="F762">
            <v>3345</v>
          </cell>
          <cell r="J762" t="str">
            <v>ACUEDUCTO</v>
          </cell>
        </row>
        <row r="763">
          <cell r="B763">
            <v>747</v>
          </cell>
          <cell r="C763" t="str">
            <v>Tuberia HG galvanizada para agua 1"</v>
          </cell>
          <cell r="D763" t="str">
            <v>m</v>
          </cell>
          <cell r="E763">
            <v>7655.9999999999991</v>
          </cell>
          <cell r="F763">
            <v>6600</v>
          </cell>
          <cell r="J763" t="str">
            <v>ACUEDUCTO</v>
          </cell>
        </row>
        <row r="764">
          <cell r="B764">
            <v>748</v>
          </cell>
          <cell r="C764" t="str">
            <v>Tuberia HG galvanizada para agua 1-1/4"</v>
          </cell>
          <cell r="D764" t="str">
            <v>m</v>
          </cell>
          <cell r="E764">
            <v>10369.433333333332</v>
          </cell>
          <cell r="F764">
            <v>8939.1666666666661</v>
          </cell>
          <cell r="J764" t="str">
            <v>ACUEDUCTO</v>
          </cell>
        </row>
        <row r="765">
          <cell r="B765">
            <v>749</v>
          </cell>
          <cell r="C765" t="str">
            <v>Tuberia HG galvanizada para agua 1-1/2"</v>
          </cell>
          <cell r="D765" t="str">
            <v>m</v>
          </cell>
          <cell r="E765">
            <v>16713.28</v>
          </cell>
          <cell r="F765">
            <v>14408</v>
          </cell>
          <cell r="J765" t="str">
            <v>ACUEDUCTO</v>
          </cell>
        </row>
        <row r="766">
          <cell r="B766">
            <v>750</v>
          </cell>
          <cell r="C766" t="str">
            <v>Tuberia HG galvanizada para agua 2"</v>
          </cell>
          <cell r="D766" t="str">
            <v>m</v>
          </cell>
          <cell r="E766">
            <v>20750.853333333333</v>
          </cell>
          <cell r="F766">
            <v>17888.666666666668</v>
          </cell>
          <cell r="J766" t="str">
            <v>ACUEDUCTO</v>
          </cell>
        </row>
        <row r="767">
          <cell r="B767">
            <v>751</v>
          </cell>
          <cell r="C767" t="str">
            <v>Tuberia HG galvanizada para agua 2-1/2"</v>
          </cell>
          <cell r="D767" t="str">
            <v>m</v>
          </cell>
          <cell r="E767">
            <v>27968.179999999997</v>
          </cell>
          <cell r="F767">
            <v>24110.5</v>
          </cell>
          <cell r="J767" t="str">
            <v>ACUEDUCTO</v>
          </cell>
        </row>
        <row r="768">
          <cell r="B768">
            <v>752</v>
          </cell>
          <cell r="C768" t="str">
            <v>Tuberia HG galvanizada para agua 3"</v>
          </cell>
          <cell r="D768" t="str">
            <v>m</v>
          </cell>
          <cell r="E768">
            <v>33847.64</v>
          </cell>
          <cell r="F768">
            <v>29179</v>
          </cell>
          <cell r="J768" t="str">
            <v>ACUEDUCTO</v>
          </cell>
        </row>
        <row r="769">
          <cell r="B769">
            <v>753</v>
          </cell>
          <cell r="C769" t="str">
            <v>Tuberia HG galvanizada para agua 4"</v>
          </cell>
          <cell r="D769" t="str">
            <v>m</v>
          </cell>
          <cell r="E769">
            <v>48831.166666666664</v>
          </cell>
          <cell r="F769">
            <v>42095.833333333336</v>
          </cell>
          <cell r="J769" t="str">
            <v>ACUEDUCTO</v>
          </cell>
        </row>
        <row r="770">
          <cell r="B770">
            <v>754</v>
          </cell>
          <cell r="C770" t="str">
            <v>Tee HG 3/8"</v>
          </cell>
          <cell r="D770" t="str">
            <v>un</v>
          </cell>
          <cell r="E770">
            <v>864.19999999999993</v>
          </cell>
          <cell r="F770">
            <v>745</v>
          </cell>
          <cell r="J770" t="str">
            <v>ACUEDUCTO</v>
          </cell>
        </row>
        <row r="771">
          <cell r="B771">
            <v>755</v>
          </cell>
          <cell r="C771" t="str">
            <v>Tee HG 3/4"</v>
          </cell>
          <cell r="D771" t="str">
            <v>un</v>
          </cell>
          <cell r="E771">
            <v>1049.8</v>
          </cell>
          <cell r="F771">
            <v>905</v>
          </cell>
          <cell r="J771" t="str">
            <v>ACUEDUCTO</v>
          </cell>
        </row>
        <row r="772">
          <cell r="B772">
            <v>756</v>
          </cell>
          <cell r="C772" t="str">
            <v>Tee HG 1"</v>
          </cell>
          <cell r="D772" t="str">
            <v>un</v>
          </cell>
          <cell r="E772">
            <v>1799.1599999999999</v>
          </cell>
          <cell r="F772">
            <v>1551</v>
          </cell>
          <cell r="J772" t="str">
            <v>ACUEDUCTO</v>
          </cell>
        </row>
        <row r="773">
          <cell r="B773">
            <v>757</v>
          </cell>
          <cell r="C773" t="str">
            <v>Tee HG 1 1/4"</v>
          </cell>
          <cell r="D773" t="str">
            <v>un</v>
          </cell>
          <cell r="E773">
            <v>2809.52</v>
          </cell>
          <cell r="F773">
            <v>2422</v>
          </cell>
          <cell r="J773" t="str">
            <v>ACUEDUCTO</v>
          </cell>
        </row>
        <row r="774">
          <cell r="B774">
            <v>758</v>
          </cell>
          <cell r="C774" t="str">
            <v>Tee HG 1 1/2"</v>
          </cell>
          <cell r="D774" t="str">
            <v>un</v>
          </cell>
          <cell r="E774">
            <v>3599.4799999999996</v>
          </cell>
          <cell r="F774">
            <v>3103</v>
          </cell>
          <cell r="J774" t="str">
            <v>ACUEDUCTO</v>
          </cell>
        </row>
        <row r="775">
          <cell r="B775">
            <v>759</v>
          </cell>
          <cell r="C775" t="str">
            <v>Tee HG 2"</v>
          </cell>
          <cell r="D775" t="str">
            <v>un</v>
          </cell>
          <cell r="E775">
            <v>5133</v>
          </cell>
          <cell r="F775">
            <v>4425</v>
          </cell>
          <cell r="J775" t="str">
            <v>ACUEDUCTO</v>
          </cell>
        </row>
        <row r="776">
          <cell r="B776">
            <v>760</v>
          </cell>
          <cell r="C776" t="str">
            <v>Tee HG 2 1/2"</v>
          </cell>
          <cell r="D776" t="str">
            <v>un</v>
          </cell>
          <cell r="E776">
            <v>11619.72</v>
          </cell>
          <cell r="F776">
            <v>10017</v>
          </cell>
          <cell r="J776" t="str">
            <v>ACUEDUCTO</v>
          </cell>
        </row>
        <row r="777">
          <cell r="B777">
            <v>761</v>
          </cell>
          <cell r="C777" t="str">
            <v>Tee HG 3"</v>
          </cell>
          <cell r="D777" t="str">
            <v>un</v>
          </cell>
          <cell r="E777">
            <v>16249.279999999999</v>
          </cell>
          <cell r="F777">
            <v>14008</v>
          </cell>
          <cell r="J777" t="str">
            <v>ACUEDUCTO</v>
          </cell>
        </row>
        <row r="778">
          <cell r="B778">
            <v>762</v>
          </cell>
          <cell r="C778" t="str">
            <v>Tee HG 4"</v>
          </cell>
          <cell r="D778" t="str">
            <v>un</v>
          </cell>
          <cell r="E778">
            <v>29501.119999999999</v>
          </cell>
          <cell r="F778">
            <v>25432</v>
          </cell>
          <cell r="J778" t="str">
            <v>ACUEDUCTO</v>
          </cell>
        </row>
        <row r="779">
          <cell r="B779">
            <v>763</v>
          </cell>
          <cell r="C779" t="str">
            <v>Registro en Bronce tipo bola 1/2" FIV</v>
          </cell>
          <cell r="D779" t="str">
            <v>un</v>
          </cell>
          <cell r="E779">
            <v>6090</v>
          </cell>
          <cell r="F779">
            <v>5250</v>
          </cell>
          <cell r="J779" t="str">
            <v>ACUEDUCTO</v>
          </cell>
        </row>
        <row r="780">
          <cell r="B780">
            <v>764</v>
          </cell>
          <cell r="C780" t="str">
            <v>Registro en Bronce tipo bola 3/4" FIV</v>
          </cell>
          <cell r="D780" t="str">
            <v>un</v>
          </cell>
          <cell r="E780">
            <v>8700</v>
          </cell>
          <cell r="F780">
            <v>7500.0000000000009</v>
          </cell>
          <cell r="J780" t="str">
            <v>ACUEDUCTO</v>
          </cell>
        </row>
        <row r="781">
          <cell r="B781">
            <v>765</v>
          </cell>
          <cell r="C781" t="str">
            <v>Registro en Bronce tipo bola 1" FIV</v>
          </cell>
          <cell r="D781" t="str">
            <v>un</v>
          </cell>
          <cell r="E781">
            <v>14789.999999999998</v>
          </cell>
          <cell r="F781">
            <v>12750</v>
          </cell>
          <cell r="J781" t="str">
            <v>ACUEDUCTO</v>
          </cell>
        </row>
        <row r="782">
          <cell r="B782">
            <v>766</v>
          </cell>
          <cell r="C782" t="str">
            <v>Registro en Bronce tipo bola 1 -1/4"  FIV</v>
          </cell>
          <cell r="D782" t="str">
            <v>un</v>
          </cell>
          <cell r="E782">
            <v>22040</v>
          </cell>
          <cell r="F782">
            <v>19000</v>
          </cell>
          <cell r="J782" t="str">
            <v>ACUEDUCTO</v>
          </cell>
        </row>
        <row r="783">
          <cell r="B783">
            <v>767</v>
          </cell>
          <cell r="C783" t="str">
            <v>Registro en Bronce tipo bola 1 -1/2" FIV</v>
          </cell>
          <cell r="D783" t="str">
            <v>un</v>
          </cell>
          <cell r="E783">
            <v>33930</v>
          </cell>
          <cell r="F783">
            <v>29250.000000000004</v>
          </cell>
          <cell r="J783" t="str">
            <v>ACUEDUCTO</v>
          </cell>
        </row>
        <row r="784">
          <cell r="B784">
            <v>768</v>
          </cell>
          <cell r="C784" t="str">
            <v>Registro en Bronce tipo bola 2" FIV</v>
          </cell>
          <cell r="D784" t="str">
            <v>un</v>
          </cell>
          <cell r="E784">
            <v>53359.999999999993</v>
          </cell>
          <cell r="F784">
            <v>46000</v>
          </cell>
          <cell r="J784" t="str">
            <v>ACUEDUCTO</v>
          </cell>
        </row>
        <row r="785">
          <cell r="B785">
            <v>769</v>
          </cell>
          <cell r="C785" t="str">
            <v>Registro en Bronce tipo bola 2- 1/2" FIV</v>
          </cell>
          <cell r="D785" t="str">
            <v>un</v>
          </cell>
          <cell r="E785">
            <v>107589.99999999999</v>
          </cell>
          <cell r="F785">
            <v>92750</v>
          </cell>
          <cell r="J785" t="str">
            <v>ACUEDUCTO</v>
          </cell>
        </row>
        <row r="786">
          <cell r="B786">
            <v>770</v>
          </cell>
          <cell r="C786" t="str">
            <v>Registro en Bronce tipo bola 3"  FIV</v>
          </cell>
          <cell r="D786" t="str">
            <v>un</v>
          </cell>
          <cell r="E786">
            <v>160370</v>
          </cell>
          <cell r="F786">
            <v>138250</v>
          </cell>
          <cell r="J786" t="str">
            <v>ACUEDUCTO</v>
          </cell>
        </row>
        <row r="787">
          <cell r="B787">
            <v>771</v>
          </cell>
          <cell r="C787" t="str">
            <v>Registro en Bronce tipo bola 4"</v>
          </cell>
          <cell r="D787" t="str">
            <v>un</v>
          </cell>
          <cell r="E787">
            <v>276080</v>
          </cell>
          <cell r="F787">
            <v>238000.00000000003</v>
          </cell>
          <cell r="J787" t="str">
            <v>ACUEDUCTO</v>
          </cell>
        </row>
        <row r="788">
          <cell r="B788">
            <v>772</v>
          </cell>
          <cell r="C788" t="str">
            <v>Valvula cheque Hidro 1/2"</v>
          </cell>
          <cell r="D788" t="str">
            <v>un</v>
          </cell>
          <cell r="E788">
            <v>14499.999999999998</v>
          </cell>
          <cell r="F788">
            <v>12500</v>
          </cell>
          <cell r="J788" t="str">
            <v>ACUEDUCTO</v>
          </cell>
        </row>
        <row r="789">
          <cell r="B789">
            <v>773</v>
          </cell>
          <cell r="C789" t="str">
            <v>Valvula cheque Hidro 3/4"</v>
          </cell>
          <cell r="D789" t="str">
            <v>un</v>
          </cell>
          <cell r="E789">
            <v>16936</v>
          </cell>
          <cell r="F789">
            <v>14600.000000000002</v>
          </cell>
          <cell r="J789" t="str">
            <v>ACUEDUCTO</v>
          </cell>
        </row>
        <row r="790">
          <cell r="B790">
            <v>774</v>
          </cell>
          <cell r="C790" t="str">
            <v>Valvula cheque Hidro 1"</v>
          </cell>
          <cell r="D790" t="str">
            <v>un</v>
          </cell>
          <cell r="E790">
            <v>28651.999999999996</v>
          </cell>
          <cell r="F790">
            <v>24700</v>
          </cell>
          <cell r="J790" t="str">
            <v>ACUEDUCTO</v>
          </cell>
        </row>
        <row r="791">
          <cell r="B791">
            <v>775</v>
          </cell>
          <cell r="C791" t="str">
            <v>Valvula cheque Hidro 1-1/4"</v>
          </cell>
          <cell r="D791" t="str">
            <v>un</v>
          </cell>
          <cell r="E791">
            <v>42456</v>
          </cell>
          <cell r="F791">
            <v>36600</v>
          </cell>
          <cell r="J791" t="str">
            <v>ACUEDUCTO</v>
          </cell>
        </row>
        <row r="792">
          <cell r="B792">
            <v>776</v>
          </cell>
          <cell r="C792" t="str">
            <v>Valvula cheque Hidro 1-1/2"</v>
          </cell>
          <cell r="D792" t="str">
            <v>un</v>
          </cell>
          <cell r="E792">
            <v>67280</v>
          </cell>
          <cell r="F792">
            <v>58000.000000000007</v>
          </cell>
          <cell r="J792" t="str">
            <v>ACUEDUCTO</v>
          </cell>
        </row>
        <row r="793">
          <cell r="B793">
            <v>777</v>
          </cell>
          <cell r="C793" t="str">
            <v>Valvula cheque Hidro 2"</v>
          </cell>
          <cell r="D793" t="str">
            <v>un</v>
          </cell>
          <cell r="E793">
            <v>107647.99999999999</v>
          </cell>
          <cell r="F793">
            <v>92800</v>
          </cell>
          <cell r="J793" t="str">
            <v>ACUEDUCTO</v>
          </cell>
        </row>
        <row r="794">
          <cell r="B794">
            <v>778</v>
          </cell>
          <cell r="C794" t="str">
            <v>Valvula cheque Hidro 3"</v>
          </cell>
          <cell r="D794" t="str">
            <v>un</v>
          </cell>
          <cell r="E794">
            <v>275286</v>
          </cell>
          <cell r="F794">
            <v>237315.51724137933</v>
          </cell>
          <cell r="J794" t="str">
            <v>ACUEDUCTO</v>
          </cell>
        </row>
        <row r="795">
          <cell r="B795">
            <v>779</v>
          </cell>
          <cell r="C795" t="str">
            <v>Valvula cheque Hidro 4"</v>
          </cell>
          <cell r="D795" t="str">
            <v>un</v>
          </cell>
          <cell r="E795">
            <v>456608</v>
          </cell>
          <cell r="F795">
            <v>393627.58620689658</v>
          </cell>
          <cell r="J795" t="str">
            <v>ACUEDUCTO</v>
          </cell>
        </row>
        <row r="796">
          <cell r="B796">
            <v>780</v>
          </cell>
          <cell r="C796" t="str">
            <v>Valvula cheque cortina  1/2"</v>
          </cell>
          <cell r="D796" t="str">
            <v>un</v>
          </cell>
          <cell r="E796">
            <v>20068</v>
          </cell>
          <cell r="F796">
            <v>17300</v>
          </cell>
          <cell r="J796" t="str">
            <v>ACUEDUCTO</v>
          </cell>
        </row>
        <row r="797">
          <cell r="B797">
            <v>781</v>
          </cell>
          <cell r="C797" t="str">
            <v>Valvula cheque cortina 3/4"</v>
          </cell>
          <cell r="D797" t="str">
            <v>un</v>
          </cell>
          <cell r="E797">
            <v>34336</v>
          </cell>
          <cell r="F797">
            <v>29600.000000000004</v>
          </cell>
          <cell r="J797" t="str">
            <v>ACUEDUCTO</v>
          </cell>
        </row>
        <row r="798">
          <cell r="B798">
            <v>782</v>
          </cell>
          <cell r="C798" t="str">
            <v>Valvula cheque cortina 1"</v>
          </cell>
          <cell r="D798" t="str">
            <v>un</v>
          </cell>
          <cell r="E798">
            <v>50576</v>
          </cell>
          <cell r="F798">
            <v>43600</v>
          </cell>
          <cell r="J798" t="str">
            <v>ACUEDUCTO</v>
          </cell>
        </row>
        <row r="799">
          <cell r="B799">
            <v>783</v>
          </cell>
          <cell r="C799" t="str">
            <v>Valvula cheque cortina 1-1/4"</v>
          </cell>
          <cell r="D799" t="str">
            <v>un</v>
          </cell>
          <cell r="E799">
            <v>72500</v>
          </cell>
          <cell r="F799">
            <v>62500.000000000007</v>
          </cell>
          <cell r="J799" t="str">
            <v>ACUEDUCTO</v>
          </cell>
        </row>
        <row r="800">
          <cell r="B800">
            <v>784</v>
          </cell>
          <cell r="C800" t="str">
            <v>Valvula cheque de cortina 1-1/2"</v>
          </cell>
          <cell r="D800" t="str">
            <v>un</v>
          </cell>
          <cell r="E800">
            <v>97208</v>
          </cell>
          <cell r="F800">
            <v>83800</v>
          </cell>
          <cell r="J800" t="str">
            <v>ACUEDUCTO</v>
          </cell>
        </row>
        <row r="801">
          <cell r="B801">
            <v>785</v>
          </cell>
          <cell r="C801" t="str">
            <v>Valvula cheque de cortina 2"</v>
          </cell>
          <cell r="D801" t="str">
            <v>un</v>
          </cell>
          <cell r="E801">
            <v>154164</v>
          </cell>
          <cell r="F801">
            <v>132900</v>
          </cell>
          <cell r="J801" t="str">
            <v>ACUEDUCTO</v>
          </cell>
        </row>
        <row r="802">
          <cell r="B802">
            <v>786</v>
          </cell>
          <cell r="C802" t="str">
            <v>Valvula cheque de cortina 3"</v>
          </cell>
          <cell r="D802" t="str">
            <v>un</v>
          </cell>
          <cell r="E802">
            <v>355888</v>
          </cell>
          <cell r="F802">
            <v>306800</v>
          </cell>
          <cell r="J802" t="str">
            <v>ACUEDUCTO</v>
          </cell>
        </row>
        <row r="803">
          <cell r="B803">
            <v>787</v>
          </cell>
          <cell r="C803" t="str">
            <v>union Simple HG 3/8"</v>
          </cell>
          <cell r="D803" t="str">
            <v>un</v>
          </cell>
          <cell r="E803">
            <v>530</v>
          </cell>
          <cell r="F803">
            <v>456.89655172413796</v>
          </cell>
          <cell r="J803" t="str">
            <v>ACUEDUCTO</v>
          </cell>
        </row>
        <row r="804">
          <cell r="B804">
            <v>788</v>
          </cell>
          <cell r="C804" t="str">
            <v>union Simple HG 1/2"</v>
          </cell>
          <cell r="D804" t="str">
            <v>un</v>
          </cell>
          <cell r="E804">
            <v>450</v>
          </cell>
          <cell r="F804">
            <v>387.93103448275866</v>
          </cell>
          <cell r="J804" t="str">
            <v>ACUEDUCTO</v>
          </cell>
        </row>
        <row r="805">
          <cell r="B805">
            <v>789</v>
          </cell>
          <cell r="C805" t="str">
            <v>unión Simple HG 3/4"</v>
          </cell>
          <cell r="D805" t="str">
            <v>un</v>
          </cell>
          <cell r="E805">
            <v>640</v>
          </cell>
          <cell r="F805">
            <v>551.72413793103453</v>
          </cell>
          <cell r="J805" t="str">
            <v>ACUEDUCTO</v>
          </cell>
        </row>
        <row r="806">
          <cell r="B806">
            <v>790</v>
          </cell>
          <cell r="C806" t="str">
            <v>union Simple HG 1"</v>
          </cell>
          <cell r="D806" t="str">
            <v>un</v>
          </cell>
          <cell r="E806">
            <v>1050</v>
          </cell>
          <cell r="F806">
            <v>905.17241379310349</v>
          </cell>
          <cell r="J806" t="str">
            <v>ACUEDUCTO</v>
          </cell>
        </row>
        <row r="807">
          <cell r="B807">
            <v>791</v>
          </cell>
          <cell r="C807" t="str">
            <v>unión Simple HG 1-1/4"</v>
          </cell>
          <cell r="D807" t="str">
            <v>un</v>
          </cell>
          <cell r="E807">
            <v>1540</v>
          </cell>
          <cell r="F807">
            <v>1327.5862068965519</v>
          </cell>
          <cell r="J807" t="str">
            <v>ACUEDUCTO</v>
          </cell>
        </row>
        <row r="808">
          <cell r="B808">
            <v>792</v>
          </cell>
          <cell r="C808" t="str">
            <v>unión Simple HG 1-1/2"</v>
          </cell>
          <cell r="D808" t="str">
            <v>un</v>
          </cell>
          <cell r="E808">
            <v>1860</v>
          </cell>
          <cell r="F808">
            <v>1603.4482758620691</v>
          </cell>
          <cell r="J808" t="str">
            <v>ACUEDUCTO</v>
          </cell>
        </row>
        <row r="809">
          <cell r="B809">
            <v>793</v>
          </cell>
          <cell r="C809" t="str">
            <v>unión Simple HG 2"</v>
          </cell>
          <cell r="D809" t="str">
            <v>un</v>
          </cell>
          <cell r="E809">
            <v>2910</v>
          </cell>
          <cell r="F809">
            <v>2508.6206896551726</v>
          </cell>
          <cell r="J809" t="str">
            <v>ACUEDUCTO</v>
          </cell>
        </row>
        <row r="810">
          <cell r="B810">
            <v>794</v>
          </cell>
          <cell r="C810" t="str">
            <v>unión Simple HG 2-1/2"</v>
          </cell>
          <cell r="D810" t="str">
            <v>un</v>
          </cell>
          <cell r="E810">
            <v>6200</v>
          </cell>
          <cell r="F810">
            <v>5344.8275862068967</v>
          </cell>
          <cell r="J810" t="str">
            <v>ACUEDUCTO</v>
          </cell>
        </row>
        <row r="811">
          <cell r="B811">
            <v>795</v>
          </cell>
          <cell r="C811" t="str">
            <v>unión Simple HG 3"</v>
          </cell>
          <cell r="D811" t="str">
            <v>un</v>
          </cell>
          <cell r="E811">
            <v>9400</v>
          </cell>
          <cell r="F811">
            <v>8103.4482758620697</v>
          </cell>
          <cell r="J811" t="str">
            <v>ACUEDUCTO</v>
          </cell>
        </row>
        <row r="812">
          <cell r="B812">
            <v>796</v>
          </cell>
          <cell r="C812" t="str">
            <v>unión Simple HG 4"</v>
          </cell>
          <cell r="D812" t="str">
            <v>un</v>
          </cell>
          <cell r="E812">
            <v>16350</v>
          </cell>
          <cell r="F812">
            <v>14094.827586206897</v>
          </cell>
          <cell r="J812" t="str">
            <v>ACUEDUCTO</v>
          </cell>
        </row>
        <row r="813">
          <cell r="B813">
            <v>797</v>
          </cell>
          <cell r="C813" t="str">
            <v>Cheque R-W  Roscado 1/2"</v>
          </cell>
          <cell r="D813" t="str">
            <v>un</v>
          </cell>
          <cell r="E813">
            <v>23200</v>
          </cell>
          <cell r="F813">
            <v>20000</v>
          </cell>
          <cell r="J813" t="str">
            <v>ACUEDUCTO</v>
          </cell>
        </row>
        <row r="814">
          <cell r="B814">
            <v>798</v>
          </cell>
          <cell r="C814" t="str">
            <v>Cheque R-W Roscado 3/4"</v>
          </cell>
          <cell r="D814" t="str">
            <v>un</v>
          </cell>
          <cell r="E814">
            <v>31900.000000000004</v>
          </cell>
          <cell r="F814">
            <v>27500.000000000004</v>
          </cell>
          <cell r="J814" t="str">
            <v>ACUEDUCTO</v>
          </cell>
        </row>
        <row r="815">
          <cell r="B815">
            <v>799</v>
          </cell>
          <cell r="C815" t="str">
            <v>Cheque R-W Roscado 1"</v>
          </cell>
          <cell r="D815" t="str">
            <v>un</v>
          </cell>
          <cell r="E815">
            <v>45240</v>
          </cell>
          <cell r="F815">
            <v>39000</v>
          </cell>
          <cell r="J815" t="str">
            <v>ACUEDUCTO</v>
          </cell>
        </row>
        <row r="816">
          <cell r="B816">
            <v>800</v>
          </cell>
          <cell r="C816" t="str">
            <v>Cheque R-W Roscado 1-1/4"</v>
          </cell>
          <cell r="D816" t="str">
            <v>un</v>
          </cell>
          <cell r="E816">
            <v>64380.000000000007</v>
          </cell>
          <cell r="F816">
            <v>55500.000000000007</v>
          </cell>
          <cell r="J816" t="str">
            <v>ACUEDUCTO</v>
          </cell>
        </row>
        <row r="817">
          <cell r="B817">
            <v>801</v>
          </cell>
          <cell r="C817" t="str">
            <v>Cheque R-W Roscado 1-1/2"</v>
          </cell>
          <cell r="D817" t="str">
            <v>un</v>
          </cell>
          <cell r="E817">
            <v>85840</v>
          </cell>
          <cell r="F817">
            <v>74000</v>
          </cell>
          <cell r="J817" t="str">
            <v>ACUEDUCTO</v>
          </cell>
        </row>
        <row r="818">
          <cell r="B818">
            <v>802</v>
          </cell>
          <cell r="C818" t="str">
            <v>Cheque R-W Roscado  2"</v>
          </cell>
          <cell r="D818" t="str">
            <v>un</v>
          </cell>
          <cell r="E818">
            <v>141250</v>
          </cell>
          <cell r="F818">
            <v>121767.24137931035</v>
          </cell>
          <cell r="J818" t="str">
            <v>ACUEDUCTO</v>
          </cell>
        </row>
        <row r="819">
          <cell r="B819">
            <v>803</v>
          </cell>
          <cell r="C819" t="str">
            <v>Cable Cu Aislado THW 2/0 AWG</v>
          </cell>
          <cell r="D819" t="str">
            <v>un</v>
          </cell>
          <cell r="E819">
            <v>14981.4</v>
          </cell>
          <cell r="F819">
            <v>12915</v>
          </cell>
          <cell r="J819" t="str">
            <v>ENERGIA</v>
          </cell>
        </row>
        <row r="820">
          <cell r="B820">
            <v>804</v>
          </cell>
          <cell r="C820" t="str">
            <v>Cable Cu Aislado THW 4/0 AWG</v>
          </cell>
          <cell r="D820" t="str">
            <v>un</v>
          </cell>
          <cell r="E820">
            <v>23476.079999999998</v>
          </cell>
          <cell r="F820">
            <v>20238</v>
          </cell>
          <cell r="J820" t="str">
            <v>ENERGIA</v>
          </cell>
        </row>
        <row r="821">
          <cell r="B821">
            <v>805</v>
          </cell>
          <cell r="C821" t="str">
            <v>Terminal de compresion Cu 2/0 AWG</v>
          </cell>
          <cell r="D821" t="str">
            <v>un</v>
          </cell>
          <cell r="E821">
            <v>7911.2</v>
          </cell>
          <cell r="F821">
            <v>6820</v>
          </cell>
          <cell r="J821" t="str">
            <v>ENERGIA</v>
          </cell>
        </row>
        <row r="822">
          <cell r="B822">
            <v>806</v>
          </cell>
          <cell r="C822" t="str">
            <v>Terminal de compresion Cu 4/0 AWG</v>
          </cell>
          <cell r="D822" t="str">
            <v>un</v>
          </cell>
          <cell r="E822">
            <v>9686</v>
          </cell>
          <cell r="F822">
            <v>8350</v>
          </cell>
          <cell r="J822" t="str">
            <v>ENERGIA</v>
          </cell>
        </row>
        <row r="823">
          <cell r="B823">
            <v>807</v>
          </cell>
          <cell r="C823" t="str">
            <v>Tubo conduit PVC 3"</v>
          </cell>
          <cell r="D823" t="str">
            <v>m</v>
          </cell>
          <cell r="E823">
            <v>9860</v>
          </cell>
          <cell r="F823">
            <v>8500</v>
          </cell>
          <cell r="J823" t="str">
            <v>ENERGIA</v>
          </cell>
        </row>
        <row r="824">
          <cell r="B824">
            <v>808</v>
          </cell>
          <cell r="C824" t="str">
            <v>Tubo conduit PVC 1  1/4"</v>
          </cell>
          <cell r="D824" t="str">
            <v>m</v>
          </cell>
          <cell r="E824">
            <v>4640</v>
          </cell>
          <cell r="F824">
            <v>4000</v>
          </cell>
          <cell r="J824" t="str">
            <v>ENERGIA</v>
          </cell>
        </row>
        <row r="825">
          <cell r="B825">
            <v>809</v>
          </cell>
          <cell r="C825" t="str">
            <v>Tubo conduit PVC 3/4"</v>
          </cell>
          <cell r="D825" t="str">
            <v>m</v>
          </cell>
          <cell r="E825">
            <v>2088</v>
          </cell>
          <cell r="F825">
            <v>1800</v>
          </cell>
          <cell r="J825" t="str">
            <v>ENERGIA</v>
          </cell>
        </row>
        <row r="826">
          <cell r="B826">
            <v>810</v>
          </cell>
          <cell r="C826" t="str">
            <v>Tubo conduit PVC 1"</v>
          </cell>
          <cell r="D826" t="str">
            <v>m</v>
          </cell>
          <cell r="E826">
            <v>2900</v>
          </cell>
          <cell r="F826">
            <v>2500</v>
          </cell>
          <cell r="J826" t="str">
            <v>ENERGIA</v>
          </cell>
        </row>
        <row r="827">
          <cell r="B827">
            <v>811</v>
          </cell>
          <cell r="C827" t="str">
            <v>Tubo conduit PVC 1  1/2"</v>
          </cell>
          <cell r="D827" t="str">
            <v>m</v>
          </cell>
          <cell r="E827">
            <v>5916</v>
          </cell>
          <cell r="F827">
            <v>5100</v>
          </cell>
          <cell r="J827" t="str">
            <v>ENERGIA</v>
          </cell>
        </row>
        <row r="828">
          <cell r="B828">
            <v>812</v>
          </cell>
          <cell r="C828" t="str">
            <v>Adaptador terminal PVC de 3/4"</v>
          </cell>
          <cell r="D828" t="str">
            <v>un</v>
          </cell>
          <cell r="E828">
            <v>269.12</v>
          </cell>
          <cell r="F828">
            <v>232</v>
          </cell>
          <cell r="J828" t="str">
            <v>ENERGIA</v>
          </cell>
        </row>
        <row r="829">
          <cell r="B829">
            <v>813</v>
          </cell>
          <cell r="C829" t="str">
            <v>Adaptador terminal PVC de 1"</v>
          </cell>
          <cell r="D829" t="str">
            <v>un</v>
          </cell>
          <cell r="E829">
            <v>607.83999999999992</v>
          </cell>
          <cell r="F829">
            <v>524</v>
          </cell>
          <cell r="J829" t="str">
            <v>ENERGIA</v>
          </cell>
        </row>
        <row r="830">
          <cell r="B830">
            <v>814</v>
          </cell>
          <cell r="C830" t="str">
            <v>Adaptador terminal PVC de 1  1/4"</v>
          </cell>
          <cell r="D830" t="str">
            <v>un</v>
          </cell>
          <cell r="E830">
            <v>1845.56</v>
          </cell>
          <cell r="F830">
            <v>1591</v>
          </cell>
          <cell r="J830" t="str">
            <v>ENERGIA</v>
          </cell>
        </row>
        <row r="831">
          <cell r="B831">
            <v>815</v>
          </cell>
          <cell r="C831" t="str">
            <v>Adaptador terminal PVC de 1  1/2"</v>
          </cell>
          <cell r="D831" t="str">
            <v>un</v>
          </cell>
          <cell r="E831">
            <v>2123.96</v>
          </cell>
          <cell r="F831">
            <v>1831</v>
          </cell>
          <cell r="J831" t="str">
            <v>ENERGIA</v>
          </cell>
        </row>
        <row r="832">
          <cell r="B832">
            <v>816</v>
          </cell>
          <cell r="C832" t="str">
            <v>Adaptador terminal PVC de 2"</v>
          </cell>
          <cell r="D832" t="str">
            <v>un</v>
          </cell>
          <cell r="E832">
            <v>3080.9599999999996</v>
          </cell>
          <cell r="F832">
            <v>2656</v>
          </cell>
          <cell r="J832" t="str">
            <v>ENERGIA</v>
          </cell>
        </row>
        <row r="833">
          <cell r="B833">
            <v>817</v>
          </cell>
          <cell r="C833" t="str">
            <v>Adaptador terminal PVC de 3"</v>
          </cell>
          <cell r="D833" t="str">
            <v>un</v>
          </cell>
          <cell r="E833">
            <v>4457.88</v>
          </cell>
          <cell r="F833">
            <v>3843</v>
          </cell>
          <cell r="J833" t="str">
            <v>ENERGIA</v>
          </cell>
        </row>
        <row r="834">
          <cell r="B834">
            <v>818</v>
          </cell>
          <cell r="C834" t="str">
            <v>Bandeja portacables de 10x10</v>
          </cell>
          <cell r="D834" t="str">
            <v>un</v>
          </cell>
          <cell r="E834">
            <v>19720</v>
          </cell>
          <cell r="F834">
            <v>17000</v>
          </cell>
          <cell r="J834" t="str">
            <v>ENERGIA</v>
          </cell>
        </row>
        <row r="835">
          <cell r="B835">
            <v>819</v>
          </cell>
          <cell r="C835" t="str">
            <v>Poste de 12Mts x 1050 Kg</v>
          </cell>
          <cell r="D835" t="str">
            <v>un</v>
          </cell>
          <cell r="E835">
            <v>580000</v>
          </cell>
          <cell r="F835">
            <v>500000</v>
          </cell>
          <cell r="J835" t="str">
            <v>ENERGIA</v>
          </cell>
        </row>
        <row r="836">
          <cell r="B836">
            <v>820</v>
          </cell>
          <cell r="C836" t="str">
            <v>Poste de 10Mts x 500 Kg AP</v>
          </cell>
          <cell r="D836" t="str">
            <v>un</v>
          </cell>
          <cell r="E836">
            <v>377000</v>
          </cell>
          <cell r="F836">
            <v>325000</v>
          </cell>
          <cell r="J836" t="str">
            <v>ENERGIA</v>
          </cell>
        </row>
        <row r="837">
          <cell r="B837">
            <v>821</v>
          </cell>
          <cell r="C837" t="str">
            <v>Viga de madera</v>
          </cell>
          <cell r="D837" t="str">
            <v>un</v>
          </cell>
          <cell r="E837">
            <v>104400</v>
          </cell>
          <cell r="F837">
            <v>90000</v>
          </cell>
          <cell r="J837" t="str">
            <v>ENERGIA</v>
          </cell>
        </row>
        <row r="838">
          <cell r="B838">
            <v>822</v>
          </cell>
          <cell r="C838" t="str">
            <v>Cerco de madera</v>
          </cell>
          <cell r="D838" t="str">
            <v>un</v>
          </cell>
          <cell r="E838">
            <v>52200</v>
          </cell>
          <cell r="F838">
            <v>45000</v>
          </cell>
          <cell r="J838" t="str">
            <v>ENERGIA</v>
          </cell>
        </row>
        <row r="839">
          <cell r="B839">
            <v>823</v>
          </cell>
          <cell r="C839" t="str">
            <v>Estribo para 1/2" T</v>
          </cell>
          <cell r="D839" t="str">
            <v>un</v>
          </cell>
          <cell r="E839">
            <v>28999.999999999996</v>
          </cell>
          <cell r="F839">
            <v>25000</v>
          </cell>
          <cell r="J839" t="str">
            <v>ENERGIA</v>
          </cell>
        </row>
        <row r="840">
          <cell r="B840">
            <v>824</v>
          </cell>
          <cell r="C840" t="str">
            <v>Transformador Trif. 150 KVA - 208/120V</v>
          </cell>
          <cell r="D840" t="str">
            <v>un</v>
          </cell>
          <cell r="E840">
            <v>11310000</v>
          </cell>
          <cell r="F840">
            <v>9750000</v>
          </cell>
          <cell r="J840" t="str">
            <v>ENERGIA</v>
          </cell>
        </row>
        <row r="841">
          <cell r="B841">
            <v>825</v>
          </cell>
          <cell r="C841" t="str">
            <v>Tablero para equipo de medida autosop.</v>
          </cell>
          <cell r="D841" t="str">
            <v>un</v>
          </cell>
          <cell r="E841">
            <v>1392000</v>
          </cell>
          <cell r="F841">
            <v>1200000</v>
          </cell>
          <cell r="J841" t="str">
            <v>ENERGIA</v>
          </cell>
        </row>
        <row r="842">
          <cell r="B842">
            <v>826</v>
          </cell>
          <cell r="C842" t="str">
            <v>Transformador de corriente 400/5</v>
          </cell>
          <cell r="D842" t="str">
            <v>un</v>
          </cell>
          <cell r="E842">
            <v>191400</v>
          </cell>
          <cell r="F842">
            <v>165000</v>
          </cell>
          <cell r="J842" t="str">
            <v>ENERGIA</v>
          </cell>
        </row>
        <row r="843">
          <cell r="B843">
            <v>827</v>
          </cell>
          <cell r="C843" t="str">
            <v>Medidor electronico</v>
          </cell>
          <cell r="D843" t="str">
            <v>un</v>
          </cell>
          <cell r="E843">
            <v>4408000</v>
          </cell>
          <cell r="F843">
            <v>3800000</v>
          </cell>
          <cell r="J843" t="str">
            <v>ENERGIA</v>
          </cell>
        </row>
        <row r="844">
          <cell r="B844">
            <v>828</v>
          </cell>
          <cell r="C844" t="str">
            <v>Cable de Cu THW 6 AWG</v>
          </cell>
          <cell r="D844" t="str">
            <v>m</v>
          </cell>
          <cell r="E844">
            <v>3711.9999999999995</v>
          </cell>
          <cell r="F844">
            <v>3200</v>
          </cell>
          <cell r="J844" t="str">
            <v>ENERGIA</v>
          </cell>
        </row>
        <row r="845">
          <cell r="B845">
            <v>829</v>
          </cell>
          <cell r="C845" t="str">
            <v>Cable de Cu THW 8 AWG</v>
          </cell>
          <cell r="D845" t="str">
            <v>m</v>
          </cell>
          <cell r="E845">
            <v>1148.3999999999999</v>
          </cell>
          <cell r="F845">
            <v>990</v>
          </cell>
          <cell r="J845" t="str">
            <v>ENERGIA</v>
          </cell>
        </row>
        <row r="846">
          <cell r="B846">
            <v>830</v>
          </cell>
          <cell r="C846" t="str">
            <v>Cable de Cu 8 AWG desnudo</v>
          </cell>
          <cell r="D846" t="str">
            <v>m</v>
          </cell>
          <cell r="E846">
            <v>1044</v>
          </cell>
          <cell r="F846">
            <v>900</v>
          </cell>
          <cell r="J846" t="str">
            <v>ENERGIA</v>
          </cell>
        </row>
        <row r="847">
          <cell r="B847">
            <v>831</v>
          </cell>
          <cell r="C847" t="str">
            <v>Cable de cobre  THW 4 AWG</v>
          </cell>
          <cell r="D847" t="str">
            <v>m</v>
          </cell>
          <cell r="E847">
            <v>4930</v>
          </cell>
          <cell r="F847">
            <v>4250</v>
          </cell>
          <cell r="J847" t="str">
            <v>ENERGIA</v>
          </cell>
        </row>
        <row r="848">
          <cell r="B848">
            <v>832</v>
          </cell>
          <cell r="C848" t="str">
            <v>Bornera conexión y prueba medidores</v>
          </cell>
          <cell r="D848" t="str">
            <v>un</v>
          </cell>
          <cell r="E848">
            <v>220399.99999999997</v>
          </cell>
          <cell r="F848">
            <v>190000</v>
          </cell>
          <cell r="J848" t="str">
            <v>ENERGIA</v>
          </cell>
        </row>
        <row r="849">
          <cell r="B849">
            <v>833</v>
          </cell>
          <cell r="C849" t="str">
            <v>Tablero de automaticos de 12 circuitos</v>
          </cell>
          <cell r="D849" t="str">
            <v>un</v>
          </cell>
          <cell r="E849">
            <v>162400</v>
          </cell>
          <cell r="F849">
            <v>140000</v>
          </cell>
          <cell r="J849" t="str">
            <v>ENERGIA</v>
          </cell>
        </row>
        <row r="850">
          <cell r="B850">
            <v>834</v>
          </cell>
          <cell r="C850" t="str">
            <v>Tablero de automaticos de 18 circuitos</v>
          </cell>
          <cell r="D850" t="str">
            <v>un</v>
          </cell>
          <cell r="E850">
            <v>197200</v>
          </cell>
          <cell r="F850">
            <v>170000</v>
          </cell>
          <cell r="J850" t="str">
            <v>ENERGIA</v>
          </cell>
        </row>
        <row r="851">
          <cell r="B851">
            <v>835</v>
          </cell>
          <cell r="C851" t="str">
            <v>Tablero de automaticos de 24 circuitos</v>
          </cell>
          <cell r="D851" t="str">
            <v>un</v>
          </cell>
          <cell r="E851">
            <v>250500.84</v>
          </cell>
          <cell r="F851">
            <v>215949</v>
          </cell>
          <cell r="J851" t="str">
            <v>ENERGIA</v>
          </cell>
        </row>
        <row r="852">
          <cell r="B852">
            <v>836</v>
          </cell>
          <cell r="C852" t="str">
            <v>Tablero de automaticos de 30 circuitos</v>
          </cell>
          <cell r="D852" t="str">
            <v>un</v>
          </cell>
          <cell r="E852">
            <v>304999.95999999996</v>
          </cell>
          <cell r="F852">
            <v>262931</v>
          </cell>
          <cell r="J852" t="str">
            <v>ENERGIA</v>
          </cell>
        </row>
        <row r="853">
          <cell r="B853">
            <v>837</v>
          </cell>
          <cell r="C853" t="str">
            <v>Tablero de automaticos de 36 circuitos</v>
          </cell>
          <cell r="D853" t="str">
            <v>un</v>
          </cell>
          <cell r="E853">
            <v>332998.88</v>
          </cell>
          <cell r="F853">
            <v>287068</v>
          </cell>
          <cell r="J853" t="str">
            <v>ENERGIA</v>
          </cell>
        </row>
        <row r="854">
          <cell r="B854">
            <v>838</v>
          </cell>
          <cell r="C854" t="str">
            <v>Tablero de automaticos de 42 circuitos</v>
          </cell>
          <cell r="D854" t="str">
            <v>un</v>
          </cell>
          <cell r="E854">
            <v>412999.43999999994</v>
          </cell>
          <cell r="F854">
            <v>356034</v>
          </cell>
          <cell r="J854" t="str">
            <v>ENERGIA</v>
          </cell>
        </row>
        <row r="855">
          <cell r="B855">
            <v>839</v>
          </cell>
          <cell r="C855" t="str">
            <v>Interruptor aut. De 1 x 20 en.</v>
          </cell>
          <cell r="D855" t="str">
            <v>un</v>
          </cell>
          <cell r="E855">
            <v>6959.9999999999991</v>
          </cell>
          <cell r="F855">
            <v>6000</v>
          </cell>
          <cell r="J855" t="str">
            <v>ENERGIA</v>
          </cell>
        </row>
        <row r="856">
          <cell r="B856">
            <v>840</v>
          </cell>
          <cell r="C856" t="str">
            <v>Interruptor aut. De 2 x 20 en.</v>
          </cell>
          <cell r="D856" t="str">
            <v>un</v>
          </cell>
          <cell r="E856">
            <v>20880</v>
          </cell>
          <cell r="F856">
            <v>18000</v>
          </cell>
          <cell r="J856" t="str">
            <v>ENERGIA</v>
          </cell>
        </row>
        <row r="857">
          <cell r="B857">
            <v>841</v>
          </cell>
          <cell r="C857" t="str">
            <v>Interruptor aut. De 3 x 30 en.</v>
          </cell>
          <cell r="D857" t="str">
            <v>un</v>
          </cell>
          <cell r="E857">
            <v>45820</v>
          </cell>
          <cell r="F857">
            <v>39500</v>
          </cell>
          <cell r="J857" t="str">
            <v>ENERGIA</v>
          </cell>
        </row>
        <row r="858">
          <cell r="B858">
            <v>842</v>
          </cell>
          <cell r="C858" t="str">
            <v>Interruptor aut. De 3 x 50 en.</v>
          </cell>
          <cell r="D858" t="str">
            <v>un</v>
          </cell>
          <cell r="E858">
            <v>45820</v>
          </cell>
          <cell r="F858">
            <v>39500</v>
          </cell>
          <cell r="J858" t="str">
            <v>ENERGIA</v>
          </cell>
        </row>
        <row r="859">
          <cell r="B859">
            <v>843</v>
          </cell>
          <cell r="C859" t="str">
            <v>Interruptor aut. De 3 x 60 en.</v>
          </cell>
          <cell r="D859" t="str">
            <v>un</v>
          </cell>
          <cell r="E859">
            <v>45820</v>
          </cell>
          <cell r="F859">
            <v>39500</v>
          </cell>
          <cell r="J859" t="str">
            <v>ENERGIA</v>
          </cell>
        </row>
        <row r="860">
          <cell r="B860">
            <v>844</v>
          </cell>
          <cell r="C860" t="str">
            <v>Interruptor aut. De 3 x 70 en.</v>
          </cell>
          <cell r="D860" t="str">
            <v>un</v>
          </cell>
          <cell r="E860">
            <v>48720</v>
          </cell>
          <cell r="F860">
            <v>42000</v>
          </cell>
          <cell r="J860" t="str">
            <v>ENERGIA</v>
          </cell>
        </row>
        <row r="861">
          <cell r="B861">
            <v>845</v>
          </cell>
          <cell r="C861" t="str">
            <v>Interruptor aut. De 3 x 100 en.</v>
          </cell>
          <cell r="D861" t="str">
            <v>un</v>
          </cell>
          <cell r="E861">
            <v>48720</v>
          </cell>
          <cell r="F861">
            <v>42000</v>
          </cell>
          <cell r="J861" t="str">
            <v>ENERGIA</v>
          </cell>
        </row>
        <row r="862">
          <cell r="B862">
            <v>846</v>
          </cell>
          <cell r="C862" t="str">
            <v>Caja de paso 30x30x15</v>
          </cell>
          <cell r="D862" t="str">
            <v>un</v>
          </cell>
          <cell r="E862">
            <v>46400</v>
          </cell>
          <cell r="F862">
            <v>40000</v>
          </cell>
          <cell r="J862" t="str">
            <v>ENERGIA</v>
          </cell>
        </row>
        <row r="863">
          <cell r="B863">
            <v>847</v>
          </cell>
          <cell r="C863" t="str">
            <v xml:space="preserve">Caja de amplificador 50x30x15 </v>
          </cell>
          <cell r="D863" t="str">
            <v>un</v>
          </cell>
          <cell r="E863">
            <v>75400</v>
          </cell>
          <cell r="F863">
            <v>65000</v>
          </cell>
          <cell r="J863" t="str">
            <v>ENERGIA</v>
          </cell>
        </row>
        <row r="864">
          <cell r="B864">
            <v>848</v>
          </cell>
          <cell r="C864" t="str">
            <v>Bandeja portacable 30x15</v>
          </cell>
          <cell r="D864" t="str">
            <v>m</v>
          </cell>
          <cell r="E864">
            <v>27839.999999999996</v>
          </cell>
          <cell r="F864">
            <v>24000</v>
          </cell>
          <cell r="J864" t="str">
            <v>ENERGIA</v>
          </cell>
        </row>
        <row r="865">
          <cell r="B865">
            <v>849</v>
          </cell>
          <cell r="C865" t="str">
            <v>Tubo Galvanizado de 3/4" x 3m (Liviana)</v>
          </cell>
          <cell r="D865" t="str">
            <v>m</v>
          </cell>
          <cell r="E865">
            <v>23200</v>
          </cell>
          <cell r="F865">
            <v>20000</v>
          </cell>
          <cell r="J865" t="str">
            <v>ENERGIA</v>
          </cell>
        </row>
        <row r="866">
          <cell r="B866">
            <v>850</v>
          </cell>
          <cell r="C866" t="str">
            <v>Cinta Band-it 5/8</v>
          </cell>
          <cell r="D866" t="str">
            <v>un</v>
          </cell>
          <cell r="E866">
            <v>2320</v>
          </cell>
          <cell r="F866">
            <v>2000</v>
          </cell>
          <cell r="J866" t="str">
            <v>ENERGIA</v>
          </cell>
        </row>
        <row r="867">
          <cell r="B867">
            <v>851</v>
          </cell>
          <cell r="C867" t="str">
            <v>Grapa Band-it 5/8</v>
          </cell>
          <cell r="D867" t="str">
            <v>un</v>
          </cell>
          <cell r="E867">
            <v>1044</v>
          </cell>
          <cell r="F867">
            <v>900</v>
          </cell>
          <cell r="J867" t="str">
            <v>ENERGIA</v>
          </cell>
        </row>
        <row r="868">
          <cell r="B868">
            <v>852</v>
          </cell>
          <cell r="C868" t="str">
            <v>Alambre de Cu. THW 8 AWG</v>
          </cell>
          <cell r="D868" t="str">
            <v>mts</v>
          </cell>
          <cell r="E868">
            <v>1332.144</v>
          </cell>
          <cell r="F868">
            <v>1148.4000000000001</v>
          </cell>
          <cell r="J868" t="str">
            <v>ENERGIA</v>
          </cell>
        </row>
        <row r="869">
          <cell r="B869">
            <v>853</v>
          </cell>
          <cell r="C869" t="str">
            <v>Toma trifasica 5 polos 30A</v>
          </cell>
          <cell r="D869" t="str">
            <v>un</v>
          </cell>
          <cell r="E869">
            <v>28999.999999999996</v>
          </cell>
          <cell r="F869">
            <v>25000</v>
          </cell>
          <cell r="J869" t="str">
            <v>ENERGIA</v>
          </cell>
        </row>
        <row r="870">
          <cell r="B870">
            <v>854</v>
          </cell>
          <cell r="C870" t="str">
            <v>Curva PVC 1  1/4"</v>
          </cell>
          <cell r="D870" t="str">
            <v>un</v>
          </cell>
          <cell r="E870">
            <v>3248</v>
          </cell>
          <cell r="F870">
            <v>2800</v>
          </cell>
          <cell r="J870" t="str">
            <v>ENERGIA</v>
          </cell>
        </row>
        <row r="871">
          <cell r="B871">
            <v>855</v>
          </cell>
          <cell r="C871" t="str">
            <v>Tubo Galvanizado de 1" x 3m</v>
          </cell>
          <cell r="D871" t="str">
            <v>un</v>
          </cell>
          <cell r="E871">
            <v>34800</v>
          </cell>
          <cell r="F871">
            <v>30000</v>
          </cell>
          <cell r="J871" t="str">
            <v>ENERGIA</v>
          </cell>
        </row>
        <row r="872">
          <cell r="B872">
            <v>856</v>
          </cell>
          <cell r="C872" t="str">
            <v>Luminaria de sodio  250W</v>
          </cell>
          <cell r="D872" t="str">
            <v>un</v>
          </cell>
          <cell r="E872">
            <v>394400</v>
          </cell>
          <cell r="F872">
            <v>340000</v>
          </cell>
          <cell r="J872" t="str">
            <v>ENERGIA</v>
          </cell>
        </row>
        <row r="873">
          <cell r="B873">
            <v>857</v>
          </cell>
          <cell r="C873" t="str">
            <v>Luminaria de sodio  150W</v>
          </cell>
          <cell r="D873" t="str">
            <v>un</v>
          </cell>
          <cell r="E873">
            <v>324800</v>
          </cell>
          <cell r="F873">
            <v>280000</v>
          </cell>
          <cell r="J873" t="str">
            <v>ENERGIA</v>
          </cell>
        </row>
        <row r="874">
          <cell r="B874">
            <v>858</v>
          </cell>
          <cell r="C874" t="str">
            <v>Lampara Fluorescente 2x40W</v>
          </cell>
          <cell r="D874" t="str">
            <v>un</v>
          </cell>
          <cell r="E874">
            <v>37120</v>
          </cell>
          <cell r="F874">
            <v>32000</v>
          </cell>
          <cell r="J874" t="str">
            <v>ENERGIA</v>
          </cell>
        </row>
        <row r="875">
          <cell r="B875">
            <v>859</v>
          </cell>
          <cell r="C875" t="str">
            <v>Tuberia HG galvanizada para gas 1/2"</v>
          </cell>
          <cell r="D875" t="str">
            <v>m</v>
          </cell>
          <cell r="E875">
            <v>6598.4666666666662</v>
          </cell>
          <cell r="F875">
            <v>5688.333333333333</v>
          </cell>
          <cell r="J875" t="str">
            <v>GAS</v>
          </cell>
        </row>
        <row r="876">
          <cell r="B876">
            <v>860</v>
          </cell>
          <cell r="C876" t="str">
            <v>Tuberia HG galvanizada para gas 3/4"</v>
          </cell>
          <cell r="D876" t="str">
            <v>m</v>
          </cell>
          <cell r="E876">
            <v>8747.1733333333323</v>
          </cell>
          <cell r="F876">
            <v>7540.666666666667</v>
          </cell>
          <cell r="J876" t="str">
            <v>GAS</v>
          </cell>
        </row>
        <row r="877">
          <cell r="B877">
            <v>861</v>
          </cell>
          <cell r="C877" t="str">
            <v>Tuberia HG galvanizada para gas 1"</v>
          </cell>
          <cell r="D877" t="str">
            <v>m</v>
          </cell>
          <cell r="E877">
            <v>12858.986666666666</v>
          </cell>
          <cell r="F877">
            <v>11085.333333333334</v>
          </cell>
          <cell r="J877" t="str">
            <v>GAS</v>
          </cell>
        </row>
        <row r="878">
          <cell r="B878">
            <v>862</v>
          </cell>
          <cell r="C878" t="str">
            <v>Tuberia HG galvanizada para gas 1-1/4"</v>
          </cell>
          <cell r="D878" t="str">
            <v>m</v>
          </cell>
          <cell r="E878">
            <v>17356.113333333331</v>
          </cell>
          <cell r="F878">
            <v>14962.166666666666</v>
          </cell>
          <cell r="J878" t="str">
            <v>GAS</v>
          </cell>
        </row>
        <row r="879">
          <cell r="B879">
            <v>863</v>
          </cell>
          <cell r="C879" t="str">
            <v>Tuberia HG galvanizada para gas 1-1/2"</v>
          </cell>
          <cell r="D879" t="str">
            <v>m</v>
          </cell>
          <cell r="E879">
            <v>20716.439999999999</v>
          </cell>
          <cell r="F879">
            <v>17859</v>
          </cell>
          <cell r="J879" t="str">
            <v>GAS</v>
          </cell>
        </row>
        <row r="880">
          <cell r="B880">
            <v>864</v>
          </cell>
          <cell r="C880" t="str">
            <v>Tuberia HG galvanizada para gas 2"</v>
          </cell>
          <cell r="D880" t="str">
            <v>m</v>
          </cell>
          <cell r="E880">
            <v>27759.766666666663</v>
          </cell>
          <cell r="F880">
            <v>23930.833333333332</v>
          </cell>
          <cell r="J880" t="str">
            <v>GAS</v>
          </cell>
        </row>
        <row r="881">
          <cell r="B881">
            <v>865</v>
          </cell>
          <cell r="C881" t="str">
            <v>Tuberia HG galvanizada para gas 2-1/2"</v>
          </cell>
          <cell r="D881" t="str">
            <v>m</v>
          </cell>
          <cell r="E881">
            <v>43498.453333333331</v>
          </cell>
          <cell r="F881">
            <v>37498.666666666664</v>
          </cell>
          <cell r="J881" t="str">
            <v>GAS</v>
          </cell>
        </row>
        <row r="882">
          <cell r="B882">
            <v>866</v>
          </cell>
          <cell r="C882" t="str">
            <v>Tuberia HG galvanizada para gas  3"</v>
          </cell>
          <cell r="D882" t="str">
            <v>m</v>
          </cell>
          <cell r="E882">
            <v>56755.126666666663</v>
          </cell>
          <cell r="F882">
            <v>48926.833333333336</v>
          </cell>
          <cell r="J882" t="str">
            <v>GAS</v>
          </cell>
        </row>
        <row r="883">
          <cell r="B883">
            <v>867</v>
          </cell>
          <cell r="C883" t="str">
            <v>Tuberia HG galvanizada para gas  4"</v>
          </cell>
          <cell r="D883" t="str">
            <v>m</v>
          </cell>
          <cell r="E883">
            <v>80581.333333333328</v>
          </cell>
          <cell r="F883">
            <v>69466.666666666672</v>
          </cell>
          <cell r="J883" t="str">
            <v>GAS</v>
          </cell>
        </row>
        <row r="884">
          <cell r="B884">
            <v>868</v>
          </cell>
          <cell r="C884" t="str">
            <v>Tuberia HG galvanizada para gas  6"</v>
          </cell>
          <cell r="D884" t="str">
            <v>m</v>
          </cell>
          <cell r="E884">
            <v>150610.34</v>
          </cell>
          <cell r="F884">
            <v>129836.5</v>
          </cell>
          <cell r="J884" t="str">
            <v>GAS</v>
          </cell>
        </row>
        <row r="885">
          <cell r="B885">
            <v>869</v>
          </cell>
          <cell r="C885" t="str">
            <v>Malla eslabonada Calibre 12</v>
          </cell>
          <cell r="D885" t="str">
            <v>m2</v>
          </cell>
          <cell r="E885">
            <v>6380</v>
          </cell>
          <cell r="F885">
            <v>5500</v>
          </cell>
          <cell r="J885" t="str">
            <v>varios</v>
          </cell>
        </row>
        <row r="886">
          <cell r="B886">
            <v>870</v>
          </cell>
          <cell r="C886" t="str">
            <v>Bentonita</v>
          </cell>
          <cell r="D886" t="str">
            <v>kg</v>
          </cell>
          <cell r="E886">
            <v>393.23999999999995</v>
          </cell>
          <cell r="F886">
            <v>339</v>
          </cell>
        </row>
        <row r="887">
          <cell r="B887">
            <v>871</v>
          </cell>
          <cell r="C887" t="str">
            <v>tapones de copa HG 1/2"</v>
          </cell>
          <cell r="D887" t="str">
            <v>un</v>
          </cell>
          <cell r="E887">
            <v>450</v>
          </cell>
          <cell r="F887">
            <v>387.93103448275866</v>
          </cell>
          <cell r="J887" t="str">
            <v>ACUEDUCTO</v>
          </cell>
        </row>
        <row r="888">
          <cell r="B888">
            <v>872</v>
          </cell>
          <cell r="C888" t="str">
            <v>Lamina Galvanizada .90 de desarrollo</v>
          </cell>
          <cell r="D888" t="str">
            <v>m</v>
          </cell>
          <cell r="E888">
            <v>5220</v>
          </cell>
          <cell r="F888">
            <v>4500</v>
          </cell>
          <cell r="J888" t="str">
            <v>ACUEDUCTO</v>
          </cell>
        </row>
        <row r="889">
          <cell r="B889">
            <v>873</v>
          </cell>
          <cell r="C889" t="str">
            <v>Tragante en bronce 6" x 4"</v>
          </cell>
          <cell r="D889" t="str">
            <v>un</v>
          </cell>
          <cell r="E889">
            <v>3599.4799999999996</v>
          </cell>
          <cell r="F889">
            <v>3103</v>
          </cell>
          <cell r="J889" t="str">
            <v>ACUEDUCTO</v>
          </cell>
        </row>
        <row r="890">
          <cell r="B890">
            <v>874</v>
          </cell>
          <cell r="C890" t="str">
            <v>Tragante en bronce  4" x 3"</v>
          </cell>
          <cell r="D890" t="str">
            <v>un</v>
          </cell>
          <cell r="E890">
            <v>3181.8799999999997</v>
          </cell>
          <cell r="F890">
            <v>2743</v>
          </cell>
          <cell r="J890" t="str">
            <v>ACUEDUCTO</v>
          </cell>
        </row>
        <row r="891">
          <cell r="B891">
            <v>875</v>
          </cell>
          <cell r="C891" t="str">
            <v>Rejillas 4" x 3"</v>
          </cell>
          <cell r="D891" t="str">
            <v>un</v>
          </cell>
          <cell r="E891">
            <v>3363.9999999999995</v>
          </cell>
          <cell r="F891">
            <v>2900</v>
          </cell>
          <cell r="J891" t="str">
            <v>ACUEDUCTO</v>
          </cell>
        </row>
        <row r="892">
          <cell r="B892">
            <v>876</v>
          </cell>
          <cell r="C892" t="str">
            <v>Abrazadera y soporte  para tuberia de 4"</v>
          </cell>
          <cell r="D892" t="str">
            <v>un</v>
          </cell>
          <cell r="E892">
            <v>5800</v>
          </cell>
          <cell r="F892">
            <v>5000</v>
          </cell>
          <cell r="J892" t="str">
            <v>ACUEDUCTO</v>
          </cell>
        </row>
        <row r="893">
          <cell r="B893">
            <v>877</v>
          </cell>
          <cell r="C893" t="str">
            <v>Abrazadera y soporte  para tuberia de 3"</v>
          </cell>
          <cell r="D893" t="str">
            <v>un</v>
          </cell>
          <cell r="E893">
            <v>3479.9999999999995</v>
          </cell>
          <cell r="F893">
            <v>3000</v>
          </cell>
          <cell r="J893" t="str">
            <v>ACUEDUCTO</v>
          </cell>
        </row>
        <row r="894">
          <cell r="B894">
            <v>878</v>
          </cell>
          <cell r="C894" t="str">
            <v>sistema de abastecimiento de agua portable</v>
          </cell>
          <cell r="D894" t="str">
            <v>un</v>
          </cell>
          <cell r="E894">
            <v>580000</v>
          </cell>
          <cell r="F894">
            <v>500000</v>
          </cell>
          <cell r="J894" t="str">
            <v>ACUEDUCTO</v>
          </cell>
        </row>
        <row r="895">
          <cell r="B895">
            <v>879</v>
          </cell>
          <cell r="C895" t="str">
            <v>Valvula de flotador 1-1/2"</v>
          </cell>
          <cell r="D895" t="str">
            <v>un</v>
          </cell>
          <cell r="E895">
            <v>11858</v>
          </cell>
          <cell r="F895">
            <v>10222.413793103449</v>
          </cell>
          <cell r="J895" t="str">
            <v>ACUEDUCTO</v>
          </cell>
        </row>
        <row r="896">
          <cell r="B896">
            <v>880</v>
          </cell>
          <cell r="C896" t="str">
            <v>uniòn dresser metalica 4"</v>
          </cell>
          <cell r="D896" t="str">
            <v>un</v>
          </cell>
          <cell r="E896">
            <v>55679.999999999993</v>
          </cell>
          <cell r="F896">
            <v>48000</v>
          </cell>
          <cell r="J896" t="str">
            <v>ACUEDUCTO</v>
          </cell>
        </row>
        <row r="897">
          <cell r="B897">
            <v>881</v>
          </cell>
          <cell r="C897" t="str">
            <v>Taza fluxometro institucional con griferÝa</v>
          </cell>
          <cell r="D897" t="str">
            <v>un</v>
          </cell>
          <cell r="E897">
            <v>173768</v>
          </cell>
          <cell r="F897">
            <v>149800</v>
          </cell>
          <cell r="J897" t="str">
            <v>ACUEDUCTO</v>
          </cell>
        </row>
        <row r="898">
          <cell r="B898">
            <v>882</v>
          </cell>
          <cell r="C898" t="str">
            <v>Sanitario ni±os completo mancesa</v>
          </cell>
          <cell r="D898" t="str">
            <v>un</v>
          </cell>
          <cell r="E898">
            <v>237999.52</v>
          </cell>
          <cell r="F898">
            <v>205172</v>
          </cell>
          <cell r="J898" t="str">
            <v>ACUEDUCTO</v>
          </cell>
        </row>
        <row r="899">
          <cell r="B899">
            <v>883</v>
          </cell>
          <cell r="C899" t="str">
            <v>lavamanos incrustar blanco con griferia de sobreponer</v>
          </cell>
          <cell r="D899" t="str">
            <v>un</v>
          </cell>
          <cell r="E899">
            <v>229480.47999999998</v>
          </cell>
          <cell r="F899">
            <v>197828</v>
          </cell>
          <cell r="J899" t="str">
            <v>ACUEDUCTO</v>
          </cell>
        </row>
        <row r="900">
          <cell r="B900">
            <v>884</v>
          </cell>
          <cell r="C900" t="str">
            <v>lavamanos colgar blanco con griferia</v>
          </cell>
          <cell r="D900" t="str">
            <v>un</v>
          </cell>
          <cell r="E900">
            <v>229480.47999999998</v>
          </cell>
          <cell r="F900">
            <v>197828</v>
          </cell>
          <cell r="J900" t="str">
            <v>ACUEDUCTO</v>
          </cell>
        </row>
        <row r="901">
          <cell r="B901">
            <v>885</v>
          </cell>
          <cell r="C901" t="str">
            <v>Orinales</v>
          </cell>
          <cell r="D901" t="str">
            <v>un</v>
          </cell>
          <cell r="E901">
            <v>104999.71999999999</v>
          </cell>
          <cell r="F901">
            <v>90517</v>
          </cell>
          <cell r="J901" t="str">
            <v>ACUEDUCTO</v>
          </cell>
        </row>
        <row r="902">
          <cell r="B902">
            <v>886</v>
          </cell>
          <cell r="C902" t="str">
            <v>Dispensador de papel</v>
          </cell>
          <cell r="D902" t="str">
            <v>un</v>
          </cell>
          <cell r="E902">
            <v>71804</v>
          </cell>
          <cell r="F902">
            <v>61900</v>
          </cell>
          <cell r="J902" t="str">
            <v>ACUEDUCTO</v>
          </cell>
        </row>
        <row r="903">
          <cell r="B903">
            <v>887</v>
          </cell>
          <cell r="C903" t="str">
            <v>Dispensador de toallas</v>
          </cell>
          <cell r="D903" t="str">
            <v>un</v>
          </cell>
          <cell r="E903">
            <v>108459.99999999999</v>
          </cell>
          <cell r="F903">
            <v>93500</v>
          </cell>
          <cell r="J903" t="str">
            <v>ACUEDUCTO</v>
          </cell>
        </row>
        <row r="904">
          <cell r="B904">
            <v>888</v>
          </cell>
          <cell r="C904" t="str">
            <v>Jabonera  acero inoxidable</v>
          </cell>
          <cell r="D904" t="str">
            <v>un</v>
          </cell>
          <cell r="E904">
            <v>44080</v>
          </cell>
          <cell r="F904">
            <v>38000</v>
          </cell>
          <cell r="J904" t="str">
            <v>ACUEDUCTO</v>
          </cell>
        </row>
        <row r="905">
          <cell r="B905">
            <v>889</v>
          </cell>
          <cell r="C905" t="str">
            <v>Taparegistro metalico 20 x 20</v>
          </cell>
          <cell r="D905" t="str">
            <v>un</v>
          </cell>
          <cell r="E905">
            <v>56839.999999999993</v>
          </cell>
          <cell r="F905">
            <v>49000</v>
          </cell>
          <cell r="J905" t="str">
            <v>ACUEDUCTO</v>
          </cell>
        </row>
        <row r="906">
          <cell r="B906">
            <v>890</v>
          </cell>
          <cell r="C906" t="str">
            <v>Rejillas de piso</v>
          </cell>
          <cell r="D906" t="str">
            <v>un</v>
          </cell>
          <cell r="E906">
            <v>12528</v>
          </cell>
          <cell r="F906">
            <v>10800</v>
          </cell>
          <cell r="J906" t="str">
            <v>ACUEDUCTO</v>
          </cell>
        </row>
        <row r="907">
          <cell r="B907">
            <v>891</v>
          </cell>
          <cell r="C907" t="str">
            <v>Barras discapacitados 1" x 12"</v>
          </cell>
          <cell r="D907" t="str">
            <v>un</v>
          </cell>
          <cell r="E907">
            <v>69484</v>
          </cell>
          <cell r="F907">
            <v>59900</v>
          </cell>
          <cell r="J907" t="str">
            <v>ACUEDUCTO</v>
          </cell>
        </row>
        <row r="908">
          <cell r="B908">
            <v>892</v>
          </cell>
          <cell r="C908" t="str">
            <v>Lavamanos acero inoxidable sferico acero brillante di 37 cms pestaña 42 cms fondo 19 cms</v>
          </cell>
          <cell r="D908" t="str">
            <v>un</v>
          </cell>
          <cell r="E908">
            <v>140940</v>
          </cell>
          <cell r="F908">
            <v>121500</v>
          </cell>
          <cell r="J908" t="str">
            <v>ACUEDUCTO</v>
          </cell>
        </row>
        <row r="909">
          <cell r="B909">
            <v>893</v>
          </cell>
          <cell r="C909" t="str">
            <v>Valvula para orinal</v>
          </cell>
          <cell r="D909" t="str">
            <v>un</v>
          </cell>
          <cell r="E909">
            <v>148480</v>
          </cell>
          <cell r="F909">
            <v>128000</v>
          </cell>
          <cell r="J909" t="str">
            <v>ACUEDUCTO</v>
          </cell>
        </row>
        <row r="910">
          <cell r="B910">
            <v>894</v>
          </cell>
          <cell r="C910" t="str">
            <v>Tubos conectores para valvula de orinal</v>
          </cell>
          <cell r="D910" t="str">
            <v>un</v>
          </cell>
          <cell r="E910">
            <v>46400</v>
          </cell>
          <cell r="F910">
            <v>40000</v>
          </cell>
          <cell r="J910" t="str">
            <v>ACUEDUCTO</v>
          </cell>
        </row>
        <row r="911">
          <cell r="B911">
            <v>895</v>
          </cell>
          <cell r="C911" t="str">
            <v>Incrustaciones (4 piezas corona)</v>
          </cell>
          <cell r="D911" t="str">
            <v>un</v>
          </cell>
          <cell r="E911">
            <v>34568</v>
          </cell>
          <cell r="F911">
            <v>29800</v>
          </cell>
          <cell r="J911" t="str">
            <v>ACUEDUCTO</v>
          </cell>
        </row>
        <row r="912">
          <cell r="B912">
            <v>896</v>
          </cell>
          <cell r="C912" t="str">
            <v>Dispensadores de agua (bebederos)</v>
          </cell>
          <cell r="D912" t="str">
            <v>un</v>
          </cell>
          <cell r="E912">
            <v>3653999.9999999995</v>
          </cell>
          <cell r="F912">
            <v>3150000</v>
          </cell>
          <cell r="J912" t="str">
            <v>ACUEDUCTO</v>
          </cell>
        </row>
        <row r="913">
          <cell r="B913">
            <v>897</v>
          </cell>
          <cell r="C913" t="str">
            <v>válvula de descarga sanitario</v>
          </cell>
          <cell r="D913" t="str">
            <v>un</v>
          </cell>
          <cell r="E913">
            <v>75400</v>
          </cell>
          <cell r="F913">
            <v>65000</v>
          </cell>
          <cell r="J913" t="str">
            <v>ACUEDUCTO</v>
          </cell>
        </row>
        <row r="914">
          <cell r="B914">
            <v>898</v>
          </cell>
          <cell r="C914" t="str">
            <v>Secador de manos eléctrico</v>
          </cell>
          <cell r="D914" t="str">
            <v>un</v>
          </cell>
          <cell r="E914">
            <v>382800</v>
          </cell>
          <cell r="F914">
            <v>330000</v>
          </cell>
          <cell r="J914" t="str">
            <v>ACUEDUCTO</v>
          </cell>
        </row>
        <row r="915">
          <cell r="B915">
            <v>899</v>
          </cell>
          <cell r="C915" t="str">
            <v>Alambre de Cu. 14  desnudo</v>
          </cell>
          <cell r="D915" t="str">
            <v>m</v>
          </cell>
          <cell r="E915">
            <v>211.11999999999998</v>
          </cell>
          <cell r="F915">
            <v>182</v>
          </cell>
          <cell r="G915">
            <v>1.98</v>
          </cell>
          <cell r="H915">
            <v>6.5000000000000002E-2</v>
          </cell>
          <cell r="I915">
            <v>0.09</v>
          </cell>
          <cell r="J915" t="str">
            <v>ENERGIA</v>
          </cell>
        </row>
        <row r="916">
          <cell r="B916">
            <v>900</v>
          </cell>
          <cell r="C916" t="str">
            <v>Fluxometro</v>
          </cell>
          <cell r="D916" t="str">
            <v>un</v>
          </cell>
          <cell r="E916">
            <v>282460</v>
          </cell>
          <cell r="F916">
            <v>243500</v>
          </cell>
          <cell r="J916" t="str">
            <v>ACUEDUCTO</v>
          </cell>
        </row>
        <row r="917">
          <cell r="B917">
            <v>901</v>
          </cell>
          <cell r="C917" t="str">
            <v>Chazo plástico</v>
          </cell>
          <cell r="D917" t="str">
            <v>un</v>
          </cell>
          <cell r="E917">
            <v>348</v>
          </cell>
          <cell r="F917">
            <v>300</v>
          </cell>
        </row>
        <row r="918">
          <cell r="B918">
            <v>902</v>
          </cell>
          <cell r="C918" t="str">
            <v>Grifería lavamos</v>
          </cell>
          <cell r="D918" t="str">
            <v>un</v>
          </cell>
          <cell r="E918">
            <v>177480</v>
          </cell>
          <cell r="F918">
            <v>153000</v>
          </cell>
        </row>
        <row r="919">
          <cell r="B919">
            <v>903</v>
          </cell>
          <cell r="C919" t="str">
            <v>Vara rolliza 3 mts</v>
          </cell>
          <cell r="D919" t="str">
            <v>un</v>
          </cell>
          <cell r="E919">
            <v>8700</v>
          </cell>
          <cell r="F919">
            <v>7500</v>
          </cell>
        </row>
        <row r="920">
          <cell r="B920">
            <v>904</v>
          </cell>
          <cell r="C920" t="str">
            <v>Bebedero de sobreponer</v>
          </cell>
          <cell r="D920" t="str">
            <v>un</v>
          </cell>
          <cell r="E920">
            <v>402520</v>
          </cell>
          <cell r="F920">
            <v>347000</v>
          </cell>
        </row>
        <row r="921">
          <cell r="B921">
            <v>905</v>
          </cell>
          <cell r="C921" t="str">
            <v>Filtro para bebedero</v>
          </cell>
          <cell r="D921" t="str">
            <v>un</v>
          </cell>
          <cell r="E921">
            <v>139200</v>
          </cell>
          <cell r="F921">
            <v>120000</v>
          </cell>
        </row>
        <row r="922">
          <cell r="B922">
            <v>906</v>
          </cell>
          <cell r="C922" t="str">
            <v>Muro Plycem impermeabilizado</v>
          </cell>
          <cell r="D922" t="str">
            <v>m2</v>
          </cell>
          <cell r="E922">
            <v>50000</v>
          </cell>
          <cell r="F922">
            <v>43103.448275862072</v>
          </cell>
        </row>
        <row r="923">
          <cell r="B923">
            <v>907</v>
          </cell>
          <cell r="C923" t="str">
            <v>Sello asfáltico</v>
          </cell>
          <cell r="D923" t="str">
            <v>m3</v>
          </cell>
          <cell r="E923">
            <v>265000</v>
          </cell>
          <cell r="F923">
            <v>228448.27586206899</v>
          </cell>
        </row>
        <row r="924">
          <cell r="B924">
            <v>908</v>
          </cell>
          <cell r="C924" t="str">
            <v>Cielo Raso plástico duroglass embozado</v>
          </cell>
          <cell r="D924" t="str">
            <v>m2</v>
          </cell>
          <cell r="E924">
            <v>18328</v>
          </cell>
          <cell r="F924">
            <v>15800</v>
          </cell>
        </row>
        <row r="925">
          <cell r="B925">
            <v>909</v>
          </cell>
          <cell r="C925" t="str">
            <v>Anticorrosivo</v>
          </cell>
          <cell r="D925" t="str">
            <v>GAL</v>
          </cell>
          <cell r="E925">
            <v>10440</v>
          </cell>
          <cell r="F925">
            <v>9000</v>
          </cell>
        </row>
        <row r="926">
          <cell r="B926">
            <v>910</v>
          </cell>
          <cell r="C926" t="str">
            <v>Lija</v>
          </cell>
          <cell r="D926" t="str">
            <v>un</v>
          </cell>
          <cell r="E926">
            <v>1855.9999999999998</v>
          </cell>
          <cell r="F926">
            <v>1600</v>
          </cell>
        </row>
        <row r="927">
          <cell r="B927">
            <v>911</v>
          </cell>
          <cell r="C927" t="str">
            <v>Toma doble regulada con polo a tierra 15A</v>
          </cell>
          <cell r="D927" t="str">
            <v>un</v>
          </cell>
          <cell r="E927">
            <v>20880</v>
          </cell>
          <cell r="F927">
            <v>18000</v>
          </cell>
          <cell r="J927" t="str">
            <v>ENERGIA</v>
          </cell>
        </row>
        <row r="928">
          <cell r="B928">
            <v>912</v>
          </cell>
          <cell r="C928" t="str">
            <v>Suelo artificial</v>
          </cell>
          <cell r="D928" t="str">
            <v>kg</v>
          </cell>
          <cell r="E928">
            <v>5220</v>
          </cell>
          <cell r="F928">
            <v>4500</v>
          </cell>
          <cell r="J928" t="str">
            <v>ENERGIA</v>
          </cell>
        </row>
        <row r="929">
          <cell r="B929">
            <v>913</v>
          </cell>
          <cell r="C929" t="str">
            <v>Soldadura termo fundente</v>
          </cell>
          <cell r="D929" t="str">
            <v>u</v>
          </cell>
          <cell r="E929">
            <v>22040</v>
          </cell>
          <cell r="F929">
            <v>19000</v>
          </cell>
          <cell r="J929" t="str">
            <v>ENERGIA</v>
          </cell>
        </row>
        <row r="930">
          <cell r="B930">
            <v>914</v>
          </cell>
          <cell r="C930" t="str">
            <v>Caja de paso 20x20x20 con barraje</v>
          </cell>
          <cell r="D930" t="str">
            <v>u</v>
          </cell>
          <cell r="E930">
            <v>34800</v>
          </cell>
          <cell r="F930">
            <v>30000</v>
          </cell>
          <cell r="J930" t="str">
            <v>ENERGIA</v>
          </cell>
        </row>
        <row r="931">
          <cell r="B931">
            <v>915</v>
          </cell>
          <cell r="C931" t="str">
            <v>Pararrayos ionizante</v>
          </cell>
          <cell r="D931" t="str">
            <v>u</v>
          </cell>
          <cell r="E931">
            <v>4059999.9999999995</v>
          </cell>
          <cell r="F931">
            <v>3500000</v>
          </cell>
          <cell r="J931" t="str">
            <v>ENERGIA</v>
          </cell>
        </row>
        <row r="932">
          <cell r="B932">
            <v>916</v>
          </cell>
          <cell r="C932" t="str">
            <v>Tubo Conduit galvanizado de 3" (pesado)</v>
          </cell>
          <cell r="D932" t="str">
            <v>m</v>
          </cell>
          <cell r="E932">
            <v>52200</v>
          </cell>
          <cell r="F932">
            <v>45000</v>
          </cell>
          <cell r="J932" t="str">
            <v>ENERGIA</v>
          </cell>
        </row>
        <row r="933">
          <cell r="B933">
            <v>917</v>
          </cell>
          <cell r="C933" t="str">
            <v>Capacete galvanizado de 3"</v>
          </cell>
          <cell r="D933" t="str">
            <v>u</v>
          </cell>
          <cell r="E933">
            <v>20880</v>
          </cell>
          <cell r="F933">
            <v>18000</v>
          </cell>
          <cell r="J933" t="str">
            <v>ENERGIA</v>
          </cell>
        </row>
        <row r="934">
          <cell r="B934">
            <v>918</v>
          </cell>
          <cell r="C934" t="str">
            <v>curva galvanizado  de 3 pulgadas</v>
          </cell>
          <cell r="D934" t="str">
            <v>u</v>
          </cell>
          <cell r="E934">
            <v>174000</v>
          </cell>
          <cell r="F934">
            <v>150000</v>
          </cell>
          <cell r="J934" t="str">
            <v>ENERGIA</v>
          </cell>
        </row>
        <row r="935">
          <cell r="B935">
            <v>919</v>
          </cell>
          <cell r="C935" t="str">
            <v>Caja de concreto con marco y tapa (CS275)</v>
          </cell>
          <cell r="D935" t="str">
            <v>u</v>
          </cell>
          <cell r="E935">
            <v>440799.99999999994</v>
          </cell>
          <cell r="F935">
            <v>380000</v>
          </cell>
          <cell r="J935" t="str">
            <v>ENERGIA</v>
          </cell>
        </row>
        <row r="936">
          <cell r="B936">
            <v>920</v>
          </cell>
          <cell r="C936" t="str">
            <v>Totalizador automático de 400 amp</v>
          </cell>
          <cell r="D936" t="str">
            <v>u</v>
          </cell>
          <cell r="E936">
            <v>1624000</v>
          </cell>
          <cell r="F936">
            <v>1400000</v>
          </cell>
          <cell r="J936" t="str">
            <v>ENERGIA</v>
          </cell>
        </row>
        <row r="937">
          <cell r="B937">
            <v>921</v>
          </cell>
          <cell r="C937" t="str">
            <v>tablero general</v>
          </cell>
          <cell r="D937" t="str">
            <v>u</v>
          </cell>
          <cell r="E937">
            <v>4651600</v>
          </cell>
          <cell r="F937">
            <v>4010000</v>
          </cell>
          <cell r="J937" t="str">
            <v>ENERGIA</v>
          </cell>
        </row>
        <row r="938">
          <cell r="B938">
            <v>922</v>
          </cell>
          <cell r="C938" t="str">
            <v>pararrayos  12 KV</v>
          </cell>
          <cell r="D938" t="str">
            <v>u</v>
          </cell>
          <cell r="E938">
            <v>156600</v>
          </cell>
          <cell r="F938">
            <v>135000</v>
          </cell>
          <cell r="J938" t="str">
            <v>ENERGIA</v>
          </cell>
        </row>
        <row r="939">
          <cell r="B939">
            <v>923</v>
          </cell>
          <cell r="C939" t="str">
            <v>Empalme de resina tipo 91B-1 de 3M o similar</v>
          </cell>
          <cell r="D939" t="str">
            <v>u</v>
          </cell>
          <cell r="E939">
            <v>164720</v>
          </cell>
          <cell r="F939">
            <v>142000</v>
          </cell>
          <cell r="J939" t="str">
            <v>ENERGIA</v>
          </cell>
        </row>
        <row r="940">
          <cell r="B940">
            <v>924</v>
          </cell>
          <cell r="C940" t="str">
            <v>lámpara incandescente con apagador de cadena</v>
          </cell>
          <cell r="D940" t="str">
            <v>u</v>
          </cell>
          <cell r="E940">
            <v>28999.999999999996</v>
          </cell>
          <cell r="F940">
            <v>25000</v>
          </cell>
          <cell r="J940" t="str">
            <v>ENERGIA</v>
          </cell>
        </row>
        <row r="941">
          <cell r="B941">
            <v>925</v>
          </cell>
          <cell r="C941" t="str">
            <v>lámpara incandescente de 200w</v>
          </cell>
          <cell r="D941" t="str">
            <v>u</v>
          </cell>
          <cell r="E941">
            <v>40600</v>
          </cell>
          <cell r="F941">
            <v>35000</v>
          </cell>
          <cell r="J941" t="str">
            <v>ENERGIA</v>
          </cell>
        </row>
        <row r="942">
          <cell r="B942">
            <v>926</v>
          </cell>
          <cell r="C942" t="str">
            <v>Reflector 500w</v>
          </cell>
          <cell r="D942" t="str">
            <v>u</v>
          </cell>
          <cell r="E942">
            <v>440799.99999999994</v>
          </cell>
          <cell r="F942">
            <v>380000</v>
          </cell>
          <cell r="J942" t="str">
            <v>ENERGIA</v>
          </cell>
        </row>
        <row r="943">
          <cell r="B943">
            <v>927</v>
          </cell>
          <cell r="C943" t="str">
            <v>Alambre de Cu 12 AWG desnudo</v>
          </cell>
          <cell r="D943" t="str">
            <v>m</v>
          </cell>
          <cell r="E943">
            <v>348</v>
          </cell>
          <cell r="F943">
            <v>300</v>
          </cell>
          <cell r="J943" t="str">
            <v>ENERGIA</v>
          </cell>
        </row>
        <row r="944">
          <cell r="B944">
            <v>928</v>
          </cell>
          <cell r="C944" t="str">
            <v>Toma bifásica tetrapolar  30A</v>
          </cell>
          <cell r="D944" t="str">
            <v>un</v>
          </cell>
          <cell r="E944">
            <v>26679.999999999996</v>
          </cell>
          <cell r="F944">
            <v>23000</v>
          </cell>
          <cell r="J944" t="str">
            <v>ENERGIA</v>
          </cell>
        </row>
        <row r="945">
          <cell r="B945">
            <v>929</v>
          </cell>
          <cell r="C945" t="str">
            <v>Curva PVC 1  1/2"</v>
          </cell>
          <cell r="D945" t="str">
            <v>un</v>
          </cell>
          <cell r="E945">
            <v>4640</v>
          </cell>
          <cell r="F945">
            <v>4000</v>
          </cell>
          <cell r="J945" t="str">
            <v>ENERGIA</v>
          </cell>
        </row>
        <row r="946">
          <cell r="B946">
            <v>930</v>
          </cell>
          <cell r="C946" t="str">
            <v>Caja de concreto con marco y tapa (CS274)</v>
          </cell>
          <cell r="D946" t="str">
            <v>un</v>
          </cell>
          <cell r="E946">
            <v>214599.99999999997</v>
          </cell>
          <cell r="F946">
            <v>185000</v>
          </cell>
          <cell r="J946" t="str">
            <v>ENERGIA</v>
          </cell>
        </row>
        <row r="947">
          <cell r="B947">
            <v>931</v>
          </cell>
          <cell r="C947" t="str">
            <v>Strp telefónico de 30" caja de 45x40x10</v>
          </cell>
          <cell r="D947" t="str">
            <v>un</v>
          </cell>
          <cell r="E947">
            <v>133400</v>
          </cell>
          <cell r="F947">
            <v>115000</v>
          </cell>
          <cell r="J947" t="str">
            <v>ENERGIA</v>
          </cell>
        </row>
        <row r="948">
          <cell r="B948">
            <v>932</v>
          </cell>
          <cell r="C948" t="str">
            <v>Regleta de 10"</v>
          </cell>
          <cell r="D948" t="str">
            <v>un</v>
          </cell>
          <cell r="E948">
            <v>9280</v>
          </cell>
          <cell r="F948">
            <v>8000</v>
          </cell>
          <cell r="J948" t="str">
            <v>ENERGIA</v>
          </cell>
        </row>
        <row r="949">
          <cell r="B949">
            <v>933</v>
          </cell>
          <cell r="C949" t="str">
            <v>Ducto (canaleta de 10x4)</v>
          </cell>
          <cell r="D949" t="str">
            <v>m</v>
          </cell>
          <cell r="E949">
            <v>13919.999999999998</v>
          </cell>
          <cell r="F949">
            <v>12000</v>
          </cell>
          <cell r="J949" t="str">
            <v>ENERGIA</v>
          </cell>
        </row>
        <row r="950">
          <cell r="B950">
            <v>934</v>
          </cell>
          <cell r="C950" t="str">
            <v>Toma doble siemens</v>
          </cell>
          <cell r="D950" t="str">
            <v>un</v>
          </cell>
          <cell r="E950">
            <v>32294.399999999998</v>
          </cell>
          <cell r="F950">
            <v>27840</v>
          </cell>
          <cell r="J950" t="str">
            <v>ENERGIA</v>
          </cell>
        </row>
        <row r="951">
          <cell r="B951">
            <v>935</v>
          </cell>
          <cell r="C951" t="str">
            <v>Sika uno para mortero</v>
          </cell>
          <cell r="D951" t="str">
            <v>kg</v>
          </cell>
          <cell r="E951">
            <v>3498.56</v>
          </cell>
          <cell r="F951">
            <v>3016</v>
          </cell>
        </row>
        <row r="952">
          <cell r="B952">
            <v>936</v>
          </cell>
          <cell r="C952" t="str">
            <v>Caolín</v>
          </cell>
          <cell r="D952" t="str">
            <v>bt</v>
          </cell>
          <cell r="E952">
            <v>8003.9999999999991</v>
          </cell>
          <cell r="F952">
            <v>6900</v>
          </cell>
        </row>
        <row r="953">
          <cell r="B953">
            <v>937</v>
          </cell>
          <cell r="C953" t="str">
            <v>pabmeril pliego 9" x 11"</v>
          </cell>
          <cell r="D953" t="str">
            <v>un</v>
          </cell>
          <cell r="E953">
            <v>1855.9999999999998</v>
          </cell>
          <cell r="F953">
            <v>1600</v>
          </cell>
        </row>
        <row r="954">
          <cell r="B954">
            <v>938</v>
          </cell>
          <cell r="C954" t="str">
            <v xml:space="preserve">Pintura  acrílica de demarcación </v>
          </cell>
          <cell r="D954" t="str">
            <v>GAL</v>
          </cell>
          <cell r="E954">
            <v>44080</v>
          </cell>
          <cell r="F954">
            <v>38000</v>
          </cell>
        </row>
        <row r="955">
          <cell r="B955">
            <v>939</v>
          </cell>
          <cell r="C955" t="str">
            <v>esferas reflectivas</v>
          </cell>
          <cell r="D955" t="str">
            <v>kg</v>
          </cell>
          <cell r="E955">
            <v>4059.9999999999995</v>
          </cell>
          <cell r="F955">
            <v>3500</v>
          </cell>
        </row>
        <row r="956">
          <cell r="B956">
            <v>940</v>
          </cell>
          <cell r="C956" t="str">
            <v>Vinilo</v>
          </cell>
          <cell r="D956" t="str">
            <v>GAL</v>
          </cell>
          <cell r="E956">
            <v>37491.199999999997</v>
          </cell>
          <cell r="F956">
            <v>32320</v>
          </cell>
        </row>
        <row r="957">
          <cell r="B957">
            <v>941</v>
          </cell>
          <cell r="C957" t="str">
            <v>Yeso (bulto x 25 kg)</v>
          </cell>
          <cell r="D957" t="str">
            <v>bt</v>
          </cell>
          <cell r="E957">
            <v>13455.999999999998</v>
          </cell>
          <cell r="F957">
            <v>11600</v>
          </cell>
        </row>
        <row r="958">
          <cell r="B958">
            <v>942</v>
          </cell>
          <cell r="C958" t="str">
            <v>Cerradura  sencilla</v>
          </cell>
          <cell r="D958" t="str">
            <v>un</v>
          </cell>
          <cell r="E958">
            <v>19720</v>
          </cell>
          <cell r="F958">
            <v>17000</v>
          </cell>
        </row>
        <row r="959">
          <cell r="B959">
            <v>943</v>
          </cell>
          <cell r="C959" t="str">
            <v>Cerradura  para aulas y oficinas</v>
          </cell>
          <cell r="D959" t="str">
            <v>un</v>
          </cell>
          <cell r="E959">
            <v>32479.999999999996</v>
          </cell>
          <cell r="F959">
            <v>28000</v>
          </cell>
        </row>
        <row r="960">
          <cell r="B960">
            <v>944</v>
          </cell>
          <cell r="C960" t="str">
            <v>Cerradura entrada principal</v>
          </cell>
          <cell r="D960" t="str">
            <v>un</v>
          </cell>
          <cell r="E960">
            <v>90480</v>
          </cell>
          <cell r="F960">
            <v>78000</v>
          </cell>
        </row>
        <row r="961">
          <cell r="B961">
            <v>945</v>
          </cell>
          <cell r="C961" t="str">
            <v>ácido  muriático</v>
          </cell>
          <cell r="D961" t="str">
            <v>GAL</v>
          </cell>
          <cell r="E961">
            <v>40600</v>
          </cell>
          <cell r="F961">
            <v>35000</v>
          </cell>
        </row>
        <row r="962">
          <cell r="B962">
            <v>946</v>
          </cell>
          <cell r="C962" t="str">
            <v>Cajilla Ferrocemento</v>
          </cell>
          <cell r="D962" t="str">
            <v>un</v>
          </cell>
          <cell r="E962">
            <v>150800</v>
          </cell>
          <cell r="F962">
            <v>130000</v>
          </cell>
        </row>
        <row r="963">
          <cell r="B963">
            <v>947</v>
          </cell>
          <cell r="C963" t="str">
            <v>Junta de expansión 3"</v>
          </cell>
          <cell r="D963" t="str">
            <v>un</v>
          </cell>
          <cell r="E963">
            <v>0</v>
          </cell>
        </row>
        <row r="964">
          <cell r="B964">
            <v>948</v>
          </cell>
          <cell r="C964" t="str">
            <v>Junta de expansión 4"</v>
          </cell>
          <cell r="D964" t="str">
            <v>un</v>
          </cell>
          <cell r="E964">
            <v>0</v>
          </cell>
        </row>
        <row r="965">
          <cell r="B965">
            <v>949</v>
          </cell>
          <cell r="C965" t="str">
            <v>Ladrillo Estructural Portante 30</v>
          </cell>
          <cell r="D965" t="str">
            <v>un</v>
          </cell>
          <cell r="E965">
            <v>707.59999999999991</v>
          </cell>
          <cell r="F965">
            <v>610</v>
          </cell>
        </row>
        <row r="966">
          <cell r="B966">
            <v>950</v>
          </cell>
          <cell r="C966" t="str">
            <v>Dotación Cancha deportiva</v>
          </cell>
          <cell r="D966" t="str">
            <v>un</v>
          </cell>
          <cell r="E966">
            <v>6959999.9999999991</v>
          </cell>
          <cell r="F966">
            <v>6000000</v>
          </cell>
        </row>
        <row r="967">
          <cell r="B967">
            <v>951</v>
          </cell>
          <cell r="C967" t="str">
            <v>Césped</v>
          </cell>
          <cell r="D967" t="str">
            <v>m2</v>
          </cell>
          <cell r="E967">
            <v>1739.9999999999998</v>
          </cell>
          <cell r="F967">
            <v>1500</v>
          </cell>
        </row>
        <row r="968">
          <cell r="B968">
            <v>952</v>
          </cell>
          <cell r="C968" t="str">
            <v xml:space="preserve">Piso granito </v>
          </cell>
          <cell r="D968" t="str">
            <v>m2</v>
          </cell>
          <cell r="E968">
            <v>24128</v>
          </cell>
          <cell r="F968">
            <v>20800</v>
          </cell>
        </row>
        <row r="969">
          <cell r="B969">
            <v>953</v>
          </cell>
          <cell r="C969" t="str">
            <v>árboles</v>
          </cell>
          <cell r="D969" t="str">
            <v>un</v>
          </cell>
          <cell r="E969">
            <v>12180</v>
          </cell>
          <cell r="F969">
            <v>10500</v>
          </cell>
        </row>
        <row r="970">
          <cell r="B970">
            <v>954</v>
          </cell>
          <cell r="C970" t="str">
            <v>Vinisol trafico pesado</v>
          </cell>
          <cell r="D970" t="str">
            <v>m2</v>
          </cell>
          <cell r="E970">
            <v>21576</v>
          </cell>
          <cell r="F970">
            <v>18600</v>
          </cell>
        </row>
        <row r="971">
          <cell r="B971">
            <v>955</v>
          </cell>
          <cell r="C971" t="str">
            <v>Adoquín ladrillo marca santafé</v>
          </cell>
          <cell r="D971" t="str">
            <v>un</v>
          </cell>
          <cell r="E971">
            <v>475.59999999999997</v>
          </cell>
          <cell r="F971">
            <v>410</v>
          </cell>
        </row>
        <row r="972">
          <cell r="B972">
            <v>956</v>
          </cell>
          <cell r="C972" t="str">
            <v>Ladrillo tolete pesado</v>
          </cell>
          <cell r="D972" t="str">
            <v>un</v>
          </cell>
          <cell r="E972">
            <v>504.59999999999997</v>
          </cell>
          <cell r="F972">
            <v>435</v>
          </cell>
        </row>
        <row r="973">
          <cell r="B973">
            <v>957</v>
          </cell>
          <cell r="C973" t="str">
            <v>Tablón de Gres 0.30 X 0.30</v>
          </cell>
          <cell r="D973" t="str">
            <v>m2</v>
          </cell>
          <cell r="E973">
            <v>15079.999999999998</v>
          </cell>
          <cell r="F973">
            <v>13000</v>
          </cell>
        </row>
        <row r="974">
          <cell r="B974">
            <v>958</v>
          </cell>
          <cell r="C974" t="str">
            <v>Cenefa 0.15*.33</v>
          </cell>
          <cell r="D974" t="str">
            <v>m</v>
          </cell>
          <cell r="E974">
            <v>6496</v>
          </cell>
          <cell r="F974">
            <v>5600</v>
          </cell>
        </row>
        <row r="975">
          <cell r="B975">
            <v>959</v>
          </cell>
          <cell r="C975" t="str">
            <v>Tablilla</v>
          </cell>
          <cell r="D975" t="str">
            <v>m</v>
          </cell>
          <cell r="E975">
            <v>1455.8</v>
          </cell>
          <cell r="F975">
            <v>1255</v>
          </cell>
        </row>
        <row r="976">
          <cell r="B976">
            <v>960</v>
          </cell>
          <cell r="C976" t="str">
            <v>Cerámica piso 0.33 * 0.33</v>
          </cell>
          <cell r="D976" t="str">
            <v>m2</v>
          </cell>
          <cell r="E976">
            <v>20677</v>
          </cell>
          <cell r="F976">
            <v>17825</v>
          </cell>
        </row>
        <row r="977">
          <cell r="B977">
            <v>961</v>
          </cell>
          <cell r="C977" t="str">
            <v>ALFOMBRA</v>
          </cell>
          <cell r="D977" t="str">
            <v>M2</v>
          </cell>
          <cell r="E977">
            <v>24916.799999999999</v>
          </cell>
          <cell r="F977">
            <v>21480</v>
          </cell>
        </row>
        <row r="978">
          <cell r="B978">
            <v>962</v>
          </cell>
          <cell r="C978" t="str">
            <v>Bóxer</v>
          </cell>
          <cell r="D978" t="str">
            <v>un</v>
          </cell>
          <cell r="E978">
            <v>1392</v>
          </cell>
          <cell r="F978">
            <v>1200</v>
          </cell>
        </row>
        <row r="979">
          <cell r="B979">
            <v>963</v>
          </cell>
          <cell r="C979" t="str">
            <v>soldadura estaño</v>
          </cell>
          <cell r="D979" t="str">
            <v>ml</v>
          </cell>
          <cell r="E979">
            <v>17400</v>
          </cell>
          <cell r="F979">
            <v>15000</v>
          </cell>
        </row>
        <row r="980">
          <cell r="B980">
            <v>964</v>
          </cell>
          <cell r="C980" t="str">
            <v>Mordaza</v>
          </cell>
          <cell r="D980" t="str">
            <v>JGO</v>
          </cell>
          <cell r="E980">
            <v>139.19999999999999</v>
          </cell>
          <cell r="F980">
            <v>120</v>
          </cell>
        </row>
        <row r="981">
          <cell r="B981">
            <v>965</v>
          </cell>
          <cell r="C981" t="str">
            <v>Casetón de guadua</v>
          </cell>
          <cell r="D981" t="str">
            <v>m2</v>
          </cell>
          <cell r="E981">
            <v>6500.0019999999995</v>
          </cell>
          <cell r="F981">
            <v>5603.45</v>
          </cell>
        </row>
        <row r="982">
          <cell r="B982">
            <v>966</v>
          </cell>
          <cell r="C982" t="str">
            <v>Testero de borde</v>
          </cell>
          <cell r="D982" t="str">
            <v>mts</v>
          </cell>
          <cell r="E982">
            <v>560.00159999999994</v>
          </cell>
          <cell r="F982">
            <v>482.76</v>
          </cell>
        </row>
        <row r="983">
          <cell r="B983">
            <v>967</v>
          </cell>
          <cell r="C983" t="str">
            <v>Tablero de entrepiso</v>
          </cell>
          <cell r="D983" t="str">
            <v>m2</v>
          </cell>
          <cell r="E983">
            <v>1948.9972</v>
          </cell>
          <cell r="F983">
            <v>1680.17</v>
          </cell>
        </row>
        <row r="984">
          <cell r="B984">
            <v>968</v>
          </cell>
          <cell r="C984" t="str">
            <v>Recargo por bombeo</v>
          </cell>
          <cell r="D984" t="str">
            <v>m3</v>
          </cell>
          <cell r="E984">
            <v>17999.998399999997</v>
          </cell>
          <cell r="F984">
            <v>15517.24</v>
          </cell>
        </row>
        <row r="985">
          <cell r="B985">
            <v>969</v>
          </cell>
          <cell r="C985" t="str">
            <v>Cinta PVC</v>
          </cell>
          <cell r="D985" t="str">
            <v>m</v>
          </cell>
          <cell r="E985">
            <v>11542</v>
          </cell>
          <cell r="F985">
            <v>9950</v>
          </cell>
        </row>
        <row r="986">
          <cell r="B986">
            <v>970</v>
          </cell>
          <cell r="C986" t="str">
            <v>Rocktop</v>
          </cell>
          <cell r="D986" t="str">
            <v>Kg</v>
          </cell>
          <cell r="E986">
            <v>2131.5</v>
          </cell>
          <cell r="F986">
            <v>1837.5</v>
          </cell>
        </row>
        <row r="987">
          <cell r="B987">
            <v>971</v>
          </cell>
          <cell r="C987" t="str">
            <v>Tortillería 1/2 * 1/4 "</v>
          </cell>
          <cell r="D987" t="str">
            <v>un</v>
          </cell>
          <cell r="E987">
            <v>52.199999999999996</v>
          </cell>
          <cell r="F987">
            <v>45</v>
          </cell>
        </row>
        <row r="988">
          <cell r="B988">
            <v>972</v>
          </cell>
          <cell r="C988" t="str">
            <v>soldadura  95-5 plata</v>
          </cell>
          <cell r="D988" t="str">
            <v>un</v>
          </cell>
          <cell r="E988">
            <v>25520</v>
          </cell>
          <cell r="F988">
            <v>22000</v>
          </cell>
        </row>
        <row r="989">
          <cell r="B989">
            <v>973</v>
          </cell>
          <cell r="C989" t="str">
            <v>Limpiador 70-70</v>
          </cell>
          <cell r="D989" t="str">
            <v>un</v>
          </cell>
          <cell r="E989">
            <v>2320</v>
          </cell>
          <cell r="F989">
            <v>2000</v>
          </cell>
        </row>
        <row r="990">
          <cell r="B990">
            <v>974</v>
          </cell>
          <cell r="C990" t="str">
            <v>abrazadera plástica de 3/4"</v>
          </cell>
          <cell r="D990" t="str">
            <v>un</v>
          </cell>
          <cell r="E990">
            <v>115.99999999999999</v>
          </cell>
          <cell r="F990">
            <v>100</v>
          </cell>
        </row>
        <row r="991">
          <cell r="B991">
            <v>975</v>
          </cell>
          <cell r="C991" t="str">
            <v>abrazadera plástica de 5/8"</v>
          </cell>
          <cell r="D991" t="str">
            <v>un</v>
          </cell>
          <cell r="E991">
            <v>115.99999999999999</v>
          </cell>
          <cell r="F991">
            <v>100</v>
          </cell>
        </row>
        <row r="992">
          <cell r="B992">
            <v>976</v>
          </cell>
          <cell r="C992" t="str">
            <v>Trenza de cobre de 1"</v>
          </cell>
          <cell r="D992" t="str">
            <v>un</v>
          </cell>
          <cell r="E992">
            <v>25520</v>
          </cell>
          <cell r="F992">
            <v>22000</v>
          </cell>
        </row>
        <row r="993">
          <cell r="B993">
            <v>977</v>
          </cell>
          <cell r="C993" t="str">
            <v>Cilindro de 100 lb.</v>
          </cell>
          <cell r="D993" t="str">
            <v>un</v>
          </cell>
          <cell r="E993">
            <v>69600</v>
          </cell>
          <cell r="F993">
            <v>60000</v>
          </cell>
        </row>
        <row r="994">
          <cell r="B994">
            <v>978</v>
          </cell>
          <cell r="C994" t="str">
            <v>Regulador de primera etapa</v>
          </cell>
          <cell r="D994" t="str">
            <v>un</v>
          </cell>
          <cell r="E994">
            <v>9860</v>
          </cell>
          <cell r="F994">
            <v>8500</v>
          </cell>
        </row>
        <row r="995">
          <cell r="B995">
            <v>979</v>
          </cell>
          <cell r="C995" t="str">
            <v>Teja de Zinc 2,00 m2</v>
          </cell>
          <cell r="D995" t="str">
            <v>un</v>
          </cell>
          <cell r="E995">
            <v>11600</v>
          </cell>
          <cell r="F995">
            <v>10000</v>
          </cell>
        </row>
        <row r="996">
          <cell r="B996">
            <v>980</v>
          </cell>
          <cell r="C996" t="str">
            <v>Manto real adhesivo</v>
          </cell>
          <cell r="D996" t="str">
            <v>m2</v>
          </cell>
          <cell r="E996">
            <v>17519.48</v>
          </cell>
          <cell r="F996">
            <v>15103</v>
          </cell>
        </row>
        <row r="997">
          <cell r="B997">
            <v>981</v>
          </cell>
          <cell r="C997" t="str">
            <v>Emulsión asfáltica</v>
          </cell>
          <cell r="D997" t="str">
            <v>Kg</v>
          </cell>
          <cell r="E997">
            <v>3769.9999999999995</v>
          </cell>
          <cell r="F997">
            <v>3250</v>
          </cell>
        </row>
        <row r="998">
          <cell r="B998">
            <v>982</v>
          </cell>
          <cell r="C998" t="str">
            <v>tubería pvcp de 2-1/2" RDE 21</v>
          </cell>
          <cell r="D998" t="str">
            <v>m</v>
          </cell>
          <cell r="E998">
            <v>2088</v>
          </cell>
          <cell r="F998">
            <v>1800</v>
          </cell>
        </row>
        <row r="999">
          <cell r="B999">
            <v>983</v>
          </cell>
          <cell r="C999" t="str">
            <v>accesorio codo 45º pvcp 2-1/2"</v>
          </cell>
          <cell r="D999" t="str">
            <v>m</v>
          </cell>
          <cell r="E999">
            <v>24360</v>
          </cell>
          <cell r="F999">
            <v>21000</v>
          </cell>
        </row>
        <row r="1000">
          <cell r="B1000">
            <v>984</v>
          </cell>
          <cell r="C1000" t="str">
            <v>Unión dresser metálica 2-1/2"</v>
          </cell>
          <cell r="D1000" t="str">
            <v>un</v>
          </cell>
          <cell r="E1000">
            <v>40600</v>
          </cell>
          <cell r="F1000">
            <v>35000</v>
          </cell>
        </row>
        <row r="1001">
          <cell r="B1001">
            <v>985</v>
          </cell>
          <cell r="C1001" t="str">
            <v>Cheque tipo hidro  2 1/2"</v>
          </cell>
          <cell r="D1001" t="str">
            <v>un</v>
          </cell>
          <cell r="E1001">
            <v>150800</v>
          </cell>
          <cell r="F1001">
            <v>130000</v>
          </cell>
        </row>
        <row r="1002">
          <cell r="B1002">
            <v>986</v>
          </cell>
          <cell r="C1002" t="str">
            <v>equipo de bombeo de aguas lluvias</v>
          </cell>
          <cell r="D1002" t="str">
            <v>un</v>
          </cell>
          <cell r="E1002">
            <v>8828388.7999999989</v>
          </cell>
          <cell r="F1002">
            <v>7610680</v>
          </cell>
        </row>
        <row r="1003">
          <cell r="B1003">
            <v>987</v>
          </cell>
          <cell r="C1003" t="str">
            <v>equipo de bombeo de aguas potable</v>
          </cell>
          <cell r="D1003" t="str">
            <v>un</v>
          </cell>
          <cell r="E1003">
            <v>5815752.7999999998</v>
          </cell>
          <cell r="F1003">
            <v>5013580</v>
          </cell>
        </row>
        <row r="1004">
          <cell r="B1004">
            <v>988</v>
          </cell>
          <cell r="C1004" t="str">
            <v>Malla de gallinero (1,80 mts)</v>
          </cell>
          <cell r="D1004" t="str">
            <v>mts</v>
          </cell>
          <cell r="E1004">
            <v>1611.1111111111111</v>
          </cell>
          <cell r="F1004">
            <v>1388.8888888888889</v>
          </cell>
        </row>
        <row r="1005">
          <cell r="B1005">
            <v>989</v>
          </cell>
          <cell r="C1005" t="str">
            <v>Win de aluminio</v>
          </cell>
          <cell r="D1005" t="str">
            <v>mts</v>
          </cell>
          <cell r="E1005">
            <v>3016</v>
          </cell>
          <cell r="F1005">
            <v>2600</v>
          </cell>
        </row>
        <row r="1006">
          <cell r="B1006">
            <v>990</v>
          </cell>
          <cell r="C1006" t="str">
            <v>Dilatación en bronce</v>
          </cell>
          <cell r="D1006" t="str">
            <v>mts</v>
          </cell>
          <cell r="E1006">
            <v>510</v>
          </cell>
          <cell r="F1006">
            <v>439.65517241379314</v>
          </cell>
        </row>
        <row r="1007">
          <cell r="B1007">
            <v>991</v>
          </cell>
          <cell r="C1007" t="str">
            <v>Tubo estructural cuadrado negro</v>
          </cell>
          <cell r="D1007" t="str">
            <v>mts</v>
          </cell>
          <cell r="E1007">
            <v>5562.2</v>
          </cell>
          <cell r="F1007">
            <v>4795</v>
          </cell>
        </row>
        <row r="1008">
          <cell r="B1008">
            <v>992</v>
          </cell>
          <cell r="C1008" t="str">
            <v>Angulo de 1 x 1 x 1/4"</v>
          </cell>
          <cell r="D1008" t="str">
            <v>mts</v>
          </cell>
          <cell r="E1008">
            <v>1967.36</v>
          </cell>
          <cell r="F1008">
            <v>1696</v>
          </cell>
        </row>
        <row r="1009">
          <cell r="B1009">
            <v>993</v>
          </cell>
          <cell r="C1009" t="str">
            <v>Angulo de 2 x 2 x 1/4"</v>
          </cell>
          <cell r="D1009" t="str">
            <v>mts</v>
          </cell>
          <cell r="E1009">
            <v>5507.6799999999994</v>
          </cell>
          <cell r="F1009">
            <v>4748</v>
          </cell>
        </row>
        <row r="1010">
          <cell r="B1010">
            <v>994</v>
          </cell>
          <cell r="C1010" t="str">
            <v>Limestone Plus</v>
          </cell>
          <cell r="D1010" t="str">
            <v>Kg</v>
          </cell>
          <cell r="E1010">
            <v>8700</v>
          </cell>
          <cell r="F1010">
            <v>7500</v>
          </cell>
        </row>
        <row r="1011">
          <cell r="B1011">
            <v>995</v>
          </cell>
          <cell r="C1011" t="str">
            <v>Listón en ordinario</v>
          </cell>
          <cell r="D1011" t="str">
            <v>m</v>
          </cell>
          <cell r="E1011">
            <v>1392</v>
          </cell>
          <cell r="F1011">
            <v>1200</v>
          </cell>
        </row>
        <row r="1012">
          <cell r="B1012">
            <v>996</v>
          </cell>
          <cell r="C1012" t="str">
            <v>Marco para tapa cámara AP</v>
          </cell>
          <cell r="D1012" t="str">
            <v>un</v>
          </cell>
          <cell r="E1012">
            <v>75315</v>
          </cell>
          <cell r="F1012">
            <v>64926.724137931036</v>
          </cell>
        </row>
        <row r="1013">
          <cell r="B1013">
            <v>997</v>
          </cell>
          <cell r="C1013" t="str">
            <v>Toma bifásica</v>
          </cell>
          <cell r="D1013" t="str">
            <v>un</v>
          </cell>
          <cell r="E1013">
            <v>13919.999999999998</v>
          </cell>
          <cell r="F1013">
            <v>12000</v>
          </cell>
          <cell r="J1013" t="str">
            <v>ENERGIA</v>
          </cell>
        </row>
        <row r="1014">
          <cell r="B1014">
            <v>998</v>
          </cell>
          <cell r="C1014" t="str">
            <v>Toma trifásica</v>
          </cell>
          <cell r="D1014" t="str">
            <v>un</v>
          </cell>
          <cell r="E1014">
            <v>17400</v>
          </cell>
          <cell r="F1014">
            <v>15000</v>
          </cell>
          <cell r="J1014" t="str">
            <v>ENERGIA</v>
          </cell>
        </row>
        <row r="1015">
          <cell r="B1015">
            <v>999</v>
          </cell>
          <cell r="C1015" t="str">
            <v>Cable para sonido</v>
          </cell>
          <cell r="D1015" t="str">
            <v>mts</v>
          </cell>
          <cell r="E1015">
            <v>1392</v>
          </cell>
          <cell r="F1015">
            <v>1200</v>
          </cell>
          <cell r="J1015" t="str">
            <v>ENERGIA</v>
          </cell>
        </row>
        <row r="1016">
          <cell r="B1016">
            <v>1000</v>
          </cell>
          <cell r="C1016" t="str">
            <v>Toma Micrófono</v>
          </cell>
          <cell r="D1016" t="str">
            <v>un</v>
          </cell>
          <cell r="E1016">
            <v>8700</v>
          </cell>
          <cell r="F1016">
            <v>7500</v>
          </cell>
          <cell r="J1016" t="str">
            <v>ENERGIA</v>
          </cell>
        </row>
        <row r="1017">
          <cell r="B1017">
            <v>1001</v>
          </cell>
          <cell r="C1017" t="str">
            <v>Luminaria RA-P Roy Alfa</v>
          </cell>
          <cell r="D1017" t="str">
            <v>un</v>
          </cell>
          <cell r="E1017">
            <v>456427.51999999996</v>
          </cell>
          <cell r="F1017">
            <v>393472</v>
          </cell>
          <cell r="J1017" t="str">
            <v>ENERGIA</v>
          </cell>
        </row>
        <row r="1018">
          <cell r="B1018">
            <v>1002</v>
          </cell>
          <cell r="C1018" t="str">
            <v>cámara Tipo AP-280</v>
          </cell>
          <cell r="D1018" t="str">
            <v>un</v>
          </cell>
          <cell r="E1018">
            <v>197200</v>
          </cell>
          <cell r="F1018">
            <v>170000</v>
          </cell>
          <cell r="J1018" t="str">
            <v>ENERGIA</v>
          </cell>
        </row>
        <row r="1019">
          <cell r="B1019">
            <v>1003</v>
          </cell>
          <cell r="C1019" t="str">
            <v>Interruptor automático industrial 40 - 100</v>
          </cell>
          <cell r="D1019" t="str">
            <v>un</v>
          </cell>
          <cell r="E1019">
            <v>259259.99999999997</v>
          </cell>
          <cell r="F1019">
            <v>223500</v>
          </cell>
          <cell r="J1019" t="str">
            <v>ENERGIA</v>
          </cell>
        </row>
        <row r="1020">
          <cell r="B1020">
            <v>1004</v>
          </cell>
          <cell r="C1020" t="str">
            <v>Gabinete 30x20</v>
          </cell>
          <cell r="D1020" t="str">
            <v>un</v>
          </cell>
          <cell r="E1020">
            <v>57999.999999999993</v>
          </cell>
          <cell r="F1020">
            <v>50000</v>
          </cell>
          <cell r="J1020" t="str">
            <v>ENERGIA</v>
          </cell>
        </row>
        <row r="1021">
          <cell r="B1021">
            <v>1005</v>
          </cell>
          <cell r="C1021" t="str">
            <v>Gabinete 40x30</v>
          </cell>
          <cell r="D1021" t="str">
            <v>un</v>
          </cell>
          <cell r="E1021">
            <v>81200</v>
          </cell>
          <cell r="F1021">
            <v>70000</v>
          </cell>
          <cell r="J1021" t="str">
            <v>ENERGIA</v>
          </cell>
        </row>
        <row r="1022">
          <cell r="B1022">
            <v>1006</v>
          </cell>
          <cell r="C1022" t="str">
            <v>Gabinete 50x40</v>
          </cell>
          <cell r="D1022" t="str">
            <v>un</v>
          </cell>
          <cell r="E1022">
            <v>139200</v>
          </cell>
          <cell r="F1022">
            <v>120000</v>
          </cell>
          <cell r="J1022" t="str">
            <v>ENERGIA</v>
          </cell>
        </row>
        <row r="1023">
          <cell r="B1023">
            <v>1007</v>
          </cell>
          <cell r="C1023" t="str">
            <v>Caja de paso de 40x40x20</v>
          </cell>
          <cell r="D1023" t="str">
            <v>un</v>
          </cell>
          <cell r="E1023">
            <v>46400</v>
          </cell>
          <cell r="F1023">
            <v>40000</v>
          </cell>
          <cell r="J1023" t="str">
            <v>ENERGIA</v>
          </cell>
        </row>
        <row r="1024">
          <cell r="B1024">
            <v>1008</v>
          </cell>
          <cell r="C1024" t="str">
            <v>Caja de paso de 60x60x20</v>
          </cell>
          <cell r="D1024" t="str">
            <v>un</v>
          </cell>
          <cell r="E1024">
            <v>81200</v>
          </cell>
          <cell r="F1024">
            <v>70000</v>
          </cell>
          <cell r="J1024" t="str">
            <v>ENERGIA</v>
          </cell>
        </row>
        <row r="1025">
          <cell r="B1025">
            <v>1009</v>
          </cell>
          <cell r="C1025" t="str">
            <v>Caja de paso de 80x80x20</v>
          </cell>
          <cell r="D1025" t="str">
            <v>un</v>
          </cell>
          <cell r="E1025">
            <v>110199.99999999999</v>
          </cell>
          <cell r="F1025">
            <v>95000</v>
          </cell>
          <cell r="J1025" t="str">
            <v>ENERGIA</v>
          </cell>
        </row>
        <row r="1026">
          <cell r="B1026">
            <v>1010</v>
          </cell>
          <cell r="C1026" t="str">
            <v>Contactor de 20 AMP</v>
          </cell>
          <cell r="D1026" t="str">
            <v>un</v>
          </cell>
          <cell r="E1026">
            <v>139200</v>
          </cell>
          <cell r="F1026">
            <v>120000</v>
          </cell>
          <cell r="J1026" t="str">
            <v>ENERGIA</v>
          </cell>
        </row>
        <row r="1027">
          <cell r="B1027">
            <v>1011</v>
          </cell>
          <cell r="C1027" t="str">
            <v>Pulsador</v>
          </cell>
          <cell r="D1027" t="str">
            <v>un</v>
          </cell>
          <cell r="E1027">
            <v>17400</v>
          </cell>
          <cell r="F1027">
            <v>15000</v>
          </cell>
          <cell r="J1027" t="str">
            <v>ENERGIA</v>
          </cell>
        </row>
        <row r="1028">
          <cell r="B1028">
            <v>1012</v>
          </cell>
          <cell r="C1028" t="str">
            <v>Interruptor de codillo</v>
          </cell>
          <cell r="D1028" t="str">
            <v>un</v>
          </cell>
          <cell r="E1028">
            <v>15079.999999999998</v>
          </cell>
          <cell r="F1028">
            <v>13000</v>
          </cell>
          <cell r="J1028" t="str">
            <v>ENERGIA</v>
          </cell>
        </row>
        <row r="1029">
          <cell r="B1029">
            <v>1013</v>
          </cell>
          <cell r="C1029" t="str">
            <v>Cable de Cu THW 1 1/0 AWG</v>
          </cell>
          <cell r="D1029" t="str">
            <v>mts</v>
          </cell>
          <cell r="E1029">
            <v>13803.999999999998</v>
          </cell>
          <cell r="F1029">
            <v>11900</v>
          </cell>
          <cell r="J1029" t="str">
            <v>ENERGIA</v>
          </cell>
        </row>
        <row r="1030">
          <cell r="B1030">
            <v>1014</v>
          </cell>
          <cell r="C1030" t="str">
            <v>Cable de Cu 1/0 AWG desnudo</v>
          </cell>
          <cell r="D1030" t="str">
            <v>mts</v>
          </cell>
          <cell r="E1030">
            <v>11600</v>
          </cell>
          <cell r="F1030">
            <v>10000</v>
          </cell>
          <cell r="J1030" t="str">
            <v>ENERGIA</v>
          </cell>
        </row>
        <row r="1031">
          <cell r="B1031">
            <v>1015</v>
          </cell>
          <cell r="C1031" t="str">
            <v xml:space="preserve">Cable de Cu THW 300 MCM </v>
          </cell>
          <cell r="D1031" t="str">
            <v>mts</v>
          </cell>
          <cell r="E1031">
            <v>41296</v>
          </cell>
          <cell r="F1031">
            <v>35600</v>
          </cell>
          <cell r="J1031" t="str">
            <v>ENERGIA</v>
          </cell>
        </row>
        <row r="1032">
          <cell r="B1032">
            <v>1016</v>
          </cell>
          <cell r="C1032" t="str">
            <v>Gabinete de cableado</v>
          </cell>
          <cell r="D1032" t="str">
            <v>un</v>
          </cell>
          <cell r="E1032">
            <v>1389100</v>
          </cell>
          <cell r="F1032">
            <v>1197500</v>
          </cell>
          <cell r="J1032" t="str">
            <v>ENERGIA</v>
          </cell>
        </row>
        <row r="1033">
          <cell r="B1033">
            <v>1017</v>
          </cell>
          <cell r="C1033" t="str">
            <v>Base para poste metálico</v>
          </cell>
          <cell r="D1033" t="str">
            <v>mts</v>
          </cell>
          <cell r="E1033">
            <v>28999.999999999996</v>
          </cell>
          <cell r="F1033">
            <v>25000</v>
          </cell>
          <cell r="J1033" t="str">
            <v>ENERGIA</v>
          </cell>
        </row>
        <row r="1034">
          <cell r="B1034">
            <v>1018</v>
          </cell>
          <cell r="C1034" t="str">
            <v>Bandeja portacable 20x10</v>
          </cell>
          <cell r="D1034" t="str">
            <v>mts</v>
          </cell>
          <cell r="E1034">
            <v>22620</v>
          </cell>
          <cell r="F1034">
            <v>19500</v>
          </cell>
          <cell r="J1034" t="str">
            <v>ENERGIA</v>
          </cell>
        </row>
        <row r="1035">
          <cell r="B1035">
            <v>1019</v>
          </cell>
          <cell r="C1035" t="str">
            <v xml:space="preserve">Tubo Conduit Galvanizado de 4" </v>
          </cell>
          <cell r="D1035" t="str">
            <v>mts</v>
          </cell>
          <cell r="E1035">
            <v>62639.999999999993</v>
          </cell>
          <cell r="F1035">
            <v>54000</v>
          </cell>
          <cell r="J1035" t="str">
            <v>ENERGIA</v>
          </cell>
        </row>
        <row r="1036">
          <cell r="B1036">
            <v>1020</v>
          </cell>
          <cell r="C1036" t="str">
            <v>Curva Galvanizada  de 4"</v>
          </cell>
          <cell r="D1036" t="str">
            <v>un</v>
          </cell>
          <cell r="E1036">
            <v>107531.99999999999</v>
          </cell>
          <cell r="F1036">
            <v>92700</v>
          </cell>
          <cell r="J1036" t="str">
            <v>ENERGIA</v>
          </cell>
        </row>
        <row r="1037">
          <cell r="B1037">
            <v>1021</v>
          </cell>
          <cell r="C1037" t="str">
            <v>Capacete galvanizado de 4"</v>
          </cell>
          <cell r="D1037" t="str">
            <v>un</v>
          </cell>
          <cell r="E1037">
            <v>37120</v>
          </cell>
          <cell r="F1037">
            <v>32000</v>
          </cell>
          <cell r="J1037" t="str">
            <v>ENERGIA</v>
          </cell>
        </row>
        <row r="1038">
          <cell r="B1038">
            <v>1022</v>
          </cell>
          <cell r="C1038" t="str">
            <v>lámpara Fluorescente 2x32W</v>
          </cell>
          <cell r="D1038" t="str">
            <v>un</v>
          </cell>
          <cell r="E1038">
            <v>113874.87999999999</v>
          </cell>
          <cell r="F1038">
            <v>98168</v>
          </cell>
          <cell r="J1038" t="str">
            <v>ENERGIA</v>
          </cell>
        </row>
        <row r="1039">
          <cell r="B1039">
            <v>1023</v>
          </cell>
          <cell r="C1039" t="str">
            <v>lámpara Fluorescente 1x13W</v>
          </cell>
          <cell r="D1039" t="str">
            <v>un</v>
          </cell>
          <cell r="E1039">
            <v>110199.99999999999</v>
          </cell>
          <cell r="F1039">
            <v>95000</v>
          </cell>
          <cell r="J1039" t="str">
            <v>ENERGIA</v>
          </cell>
        </row>
        <row r="1040">
          <cell r="B1040">
            <v>1024</v>
          </cell>
          <cell r="C1040" t="str">
            <v>lámpara Fluorescente 1x26W</v>
          </cell>
          <cell r="D1040" t="str">
            <v>un</v>
          </cell>
          <cell r="E1040">
            <v>110199.99999999999</v>
          </cell>
          <cell r="F1040">
            <v>95000</v>
          </cell>
          <cell r="J1040" t="str">
            <v>ENERGIA</v>
          </cell>
        </row>
        <row r="1041">
          <cell r="B1041">
            <v>1025</v>
          </cell>
          <cell r="C1041" t="str">
            <v>Luminaria Metal Halide acrílica 150W</v>
          </cell>
          <cell r="D1041" t="str">
            <v>un</v>
          </cell>
          <cell r="E1041">
            <v>230491.99999999997</v>
          </cell>
          <cell r="F1041">
            <v>198700</v>
          </cell>
          <cell r="J1041" t="str">
            <v>ENERGIA</v>
          </cell>
        </row>
        <row r="1042">
          <cell r="B1042">
            <v>1026</v>
          </cell>
          <cell r="C1042" t="str">
            <v>Luminaria tipo ESI 1080 de Área lux</v>
          </cell>
          <cell r="D1042" t="str">
            <v>un</v>
          </cell>
          <cell r="E1042">
            <v>111011.99999999999</v>
          </cell>
          <cell r="F1042">
            <v>95700</v>
          </cell>
          <cell r="J1042" t="str">
            <v>ENERGIA</v>
          </cell>
        </row>
        <row r="1043">
          <cell r="B1043">
            <v>1027</v>
          </cell>
          <cell r="C1043" t="str">
            <v xml:space="preserve">Cable de Cu 6 AWG desnudo </v>
          </cell>
          <cell r="D1043" t="str">
            <v>mts</v>
          </cell>
          <cell r="E1043">
            <v>3248</v>
          </cell>
          <cell r="F1043">
            <v>2800</v>
          </cell>
          <cell r="J1043" t="str">
            <v>ENERGIA</v>
          </cell>
        </row>
        <row r="1044">
          <cell r="B1044">
            <v>1028</v>
          </cell>
          <cell r="C1044" t="str">
            <v>Cable de Cu THW 2 AWG</v>
          </cell>
          <cell r="D1044" t="str">
            <v>mts</v>
          </cell>
          <cell r="E1044">
            <v>8918.08</v>
          </cell>
          <cell r="F1044">
            <v>7688</v>
          </cell>
          <cell r="J1044" t="str">
            <v>ENERGIA</v>
          </cell>
        </row>
        <row r="1045">
          <cell r="B1045">
            <v>1029</v>
          </cell>
          <cell r="C1045" t="str">
            <v>Tablero de 24 circuitos con totalizador</v>
          </cell>
          <cell r="D1045" t="str">
            <v>un</v>
          </cell>
          <cell r="E1045">
            <v>386280</v>
          </cell>
          <cell r="F1045">
            <v>333000</v>
          </cell>
          <cell r="J1045" t="str">
            <v>ENERGIA</v>
          </cell>
        </row>
        <row r="1046">
          <cell r="B1046">
            <v>1030</v>
          </cell>
          <cell r="C1046" t="str">
            <v>cámara Tipo CS-276</v>
          </cell>
          <cell r="D1046" t="str">
            <v>un</v>
          </cell>
          <cell r="E1046">
            <v>868839.99999999988</v>
          </cell>
          <cell r="F1046">
            <v>749000</v>
          </cell>
          <cell r="J1046" t="str">
            <v>ENERGIA</v>
          </cell>
        </row>
        <row r="1047">
          <cell r="B1047">
            <v>1031</v>
          </cell>
          <cell r="C1047" t="str">
            <v>lámpara fluorescente T-8 de 4x32</v>
          </cell>
          <cell r="D1047" t="str">
            <v>un</v>
          </cell>
          <cell r="E1047">
            <v>336400</v>
          </cell>
          <cell r="F1047">
            <v>290000</v>
          </cell>
          <cell r="J1047" t="str">
            <v>ENERGIA</v>
          </cell>
        </row>
        <row r="1048">
          <cell r="B1048">
            <v>1032</v>
          </cell>
          <cell r="C1048" t="str">
            <v>Bala bombillo fluorescente 2x13 W</v>
          </cell>
          <cell r="D1048" t="str">
            <v>un</v>
          </cell>
          <cell r="E1048">
            <v>75400</v>
          </cell>
          <cell r="F1048">
            <v>65000</v>
          </cell>
          <cell r="J1048" t="str">
            <v>ENERGIA</v>
          </cell>
        </row>
        <row r="1049">
          <cell r="B1049">
            <v>1033</v>
          </cell>
          <cell r="C1049" t="str">
            <v>Bala bombillo fluorescente 2x26 W</v>
          </cell>
          <cell r="D1049" t="str">
            <v>un</v>
          </cell>
          <cell r="E1049">
            <v>87435</v>
          </cell>
          <cell r="F1049">
            <v>75375</v>
          </cell>
          <cell r="J1049" t="str">
            <v>ENERGIA</v>
          </cell>
        </row>
        <row r="1050">
          <cell r="B1050">
            <v>1034</v>
          </cell>
          <cell r="C1050" t="str">
            <v>Aplique bombillo fluorescente 2x13W</v>
          </cell>
          <cell r="D1050" t="str">
            <v>un</v>
          </cell>
          <cell r="E1050">
            <v>98600</v>
          </cell>
          <cell r="F1050">
            <v>85000</v>
          </cell>
          <cell r="J1050" t="str">
            <v>ENERGIA</v>
          </cell>
        </row>
        <row r="1051">
          <cell r="B1051">
            <v>1035</v>
          </cell>
          <cell r="C1051" t="str">
            <v>Aplique bombillo fluorescente 2x26W</v>
          </cell>
          <cell r="D1051" t="str">
            <v>un</v>
          </cell>
          <cell r="E1051">
            <v>150800</v>
          </cell>
          <cell r="F1051">
            <v>130000</v>
          </cell>
          <cell r="J1051" t="str">
            <v>ENERGIA</v>
          </cell>
        </row>
        <row r="1052">
          <cell r="B1052">
            <v>1036</v>
          </cell>
          <cell r="C1052" t="str">
            <v>Luminaria Na 70W tipo pedestal Sendalux</v>
          </cell>
          <cell r="D1052" t="str">
            <v>un</v>
          </cell>
          <cell r="E1052">
            <v>512719.99999999994</v>
          </cell>
          <cell r="F1052">
            <v>442000</v>
          </cell>
          <cell r="J1052" t="str">
            <v>ENERGIA</v>
          </cell>
        </row>
        <row r="1053">
          <cell r="B1053">
            <v>1037</v>
          </cell>
          <cell r="C1053" t="str">
            <v>Luminaria horizontal cerrada 250W hg</v>
          </cell>
          <cell r="D1053" t="str">
            <v>un</v>
          </cell>
          <cell r="E1053">
            <v>354960</v>
          </cell>
          <cell r="F1053">
            <v>306000</v>
          </cell>
          <cell r="J1053" t="str">
            <v>ENERGIA</v>
          </cell>
        </row>
        <row r="1054">
          <cell r="B1054">
            <v>1038</v>
          </cell>
          <cell r="C1054" t="str">
            <v>Caja de paso 30x30x30 en mampostería</v>
          </cell>
          <cell r="D1054" t="str">
            <v>un</v>
          </cell>
          <cell r="E1054">
            <v>165300</v>
          </cell>
          <cell r="F1054">
            <v>142500</v>
          </cell>
          <cell r="J1054" t="str">
            <v>ENERGIA</v>
          </cell>
        </row>
        <row r="1055">
          <cell r="B1055">
            <v>1039</v>
          </cell>
          <cell r="C1055" t="str">
            <v>Tablero de automáticos de 6 circuitos</v>
          </cell>
          <cell r="D1055" t="str">
            <v>un</v>
          </cell>
          <cell r="E1055">
            <v>98600</v>
          </cell>
          <cell r="F1055">
            <v>85000</v>
          </cell>
          <cell r="J1055" t="str">
            <v>ENERGIA</v>
          </cell>
        </row>
        <row r="1056">
          <cell r="B1056">
            <v>1040</v>
          </cell>
          <cell r="C1056" t="str">
            <v>Caja de control de tierra</v>
          </cell>
          <cell r="D1056" t="str">
            <v>un</v>
          </cell>
          <cell r="E1056">
            <v>661200</v>
          </cell>
          <cell r="F1056">
            <v>570000</v>
          </cell>
          <cell r="J1056" t="str">
            <v>ENERGIA</v>
          </cell>
        </row>
        <row r="1057">
          <cell r="B1057">
            <v>1041</v>
          </cell>
          <cell r="C1057" t="str">
            <v>Transformador trifásico 75 KVA</v>
          </cell>
          <cell r="D1057" t="str">
            <v>un</v>
          </cell>
          <cell r="E1057">
            <v>8650862.3999999985</v>
          </cell>
          <cell r="F1057">
            <v>7457640</v>
          </cell>
          <cell r="J1057" t="str">
            <v>ENERGIA</v>
          </cell>
        </row>
        <row r="1058">
          <cell r="B1058">
            <v>1042</v>
          </cell>
          <cell r="C1058" t="str">
            <v>Soporte portafusibles con fusible 250 Amp.</v>
          </cell>
          <cell r="D1058" t="str">
            <v>un</v>
          </cell>
          <cell r="E1058">
            <v>231999.99999999997</v>
          </cell>
          <cell r="F1058">
            <v>200000</v>
          </cell>
          <cell r="J1058" t="str">
            <v>ENERGIA</v>
          </cell>
        </row>
        <row r="1059">
          <cell r="B1059">
            <v>1043</v>
          </cell>
          <cell r="C1059" t="str">
            <v>Abrazadera en U</v>
          </cell>
          <cell r="D1059" t="str">
            <v>un</v>
          </cell>
          <cell r="E1059">
            <v>7655.9999999999991</v>
          </cell>
          <cell r="F1059">
            <v>6600</v>
          </cell>
          <cell r="J1059" t="str">
            <v>ENERGIA</v>
          </cell>
        </row>
        <row r="1060">
          <cell r="B1060">
            <v>1044</v>
          </cell>
          <cell r="C1060" t="str">
            <v>Abrazadera para transformador</v>
          </cell>
          <cell r="D1060" t="str">
            <v>un</v>
          </cell>
          <cell r="E1060">
            <v>17400</v>
          </cell>
          <cell r="F1060">
            <v>15000</v>
          </cell>
          <cell r="J1060" t="str">
            <v>ENERGIA</v>
          </cell>
        </row>
        <row r="1061">
          <cell r="B1061">
            <v>1045</v>
          </cell>
          <cell r="C1061" t="str">
            <v>Conector de tornillo con chaqueta</v>
          </cell>
          <cell r="D1061" t="str">
            <v>un</v>
          </cell>
          <cell r="E1061">
            <v>17400</v>
          </cell>
          <cell r="F1061">
            <v>15000</v>
          </cell>
          <cell r="J1061" t="str">
            <v>ENERGIA</v>
          </cell>
        </row>
        <row r="1062">
          <cell r="B1062">
            <v>1046</v>
          </cell>
          <cell r="C1062" t="str">
            <v>Armario para equipo de medida</v>
          </cell>
          <cell r="D1062" t="str">
            <v>un</v>
          </cell>
          <cell r="E1062">
            <v>927999.99999999988</v>
          </cell>
          <cell r="F1062">
            <v>800000</v>
          </cell>
          <cell r="J1062" t="str">
            <v>ENERGIA</v>
          </cell>
        </row>
        <row r="1063">
          <cell r="B1063">
            <v>1047</v>
          </cell>
          <cell r="C1063" t="str">
            <v xml:space="preserve">Cable de Cu THW 350 MCM </v>
          </cell>
          <cell r="D1063" t="str">
            <v>mts</v>
          </cell>
          <cell r="E1063">
            <v>48143.479999999996</v>
          </cell>
          <cell r="F1063">
            <v>41503</v>
          </cell>
          <cell r="J1063" t="str">
            <v>ENERGIA</v>
          </cell>
        </row>
        <row r="1064">
          <cell r="B1064">
            <v>1048</v>
          </cell>
          <cell r="C1064" t="str">
            <v>Gabinete metálico Cal. 18 BWG</v>
          </cell>
          <cell r="D1064" t="str">
            <v>un</v>
          </cell>
          <cell r="E1064">
            <v>556800</v>
          </cell>
          <cell r="F1064">
            <v>480000</v>
          </cell>
          <cell r="J1064" t="str">
            <v>ENERGIA</v>
          </cell>
        </row>
        <row r="1065">
          <cell r="B1065">
            <v>1049</v>
          </cell>
          <cell r="C1065" t="str">
            <v>Control alumbrado 30x35x12</v>
          </cell>
          <cell r="D1065" t="str">
            <v>un</v>
          </cell>
          <cell r="E1065">
            <v>812000</v>
          </cell>
          <cell r="F1065">
            <v>700000</v>
          </cell>
          <cell r="J1065" t="str">
            <v>ENERGIA</v>
          </cell>
        </row>
        <row r="1066">
          <cell r="B1066">
            <v>1050</v>
          </cell>
          <cell r="C1066" t="str">
            <v>Control alumbrado 20x25x12</v>
          </cell>
          <cell r="D1066" t="str">
            <v>un</v>
          </cell>
          <cell r="E1066">
            <v>638000</v>
          </cell>
          <cell r="F1066">
            <v>550000</v>
          </cell>
          <cell r="J1066" t="str">
            <v>ENERGIA</v>
          </cell>
        </row>
        <row r="1067">
          <cell r="B1067">
            <v>1051</v>
          </cell>
          <cell r="C1067" t="str">
            <v>Gabinete metálico 60x60x20 cableado</v>
          </cell>
          <cell r="D1067" t="str">
            <v>un</v>
          </cell>
          <cell r="E1067">
            <v>603200</v>
          </cell>
          <cell r="F1067">
            <v>520000</v>
          </cell>
          <cell r="J1067" t="str">
            <v>ENERGIA</v>
          </cell>
        </row>
        <row r="1068">
          <cell r="B1068">
            <v>1052</v>
          </cell>
          <cell r="C1068" t="str">
            <v xml:space="preserve">Regulador de voltaje 45 KVA </v>
          </cell>
          <cell r="D1068" t="str">
            <v>un</v>
          </cell>
          <cell r="E1068">
            <v>13919999.999999998</v>
          </cell>
          <cell r="F1068">
            <v>12000000</v>
          </cell>
          <cell r="J1068" t="str">
            <v>ENERGIA</v>
          </cell>
        </row>
        <row r="1069">
          <cell r="B1069">
            <v>1053</v>
          </cell>
          <cell r="C1069" t="str">
            <v>Tablero general regulado</v>
          </cell>
          <cell r="D1069" t="str">
            <v>un</v>
          </cell>
          <cell r="E1069">
            <v>1739999.9999999998</v>
          </cell>
          <cell r="F1069">
            <v>1500000</v>
          </cell>
          <cell r="J1069" t="str">
            <v>ENERGIA</v>
          </cell>
        </row>
        <row r="1070">
          <cell r="B1070">
            <v>1054</v>
          </cell>
          <cell r="C1070" t="str">
            <v>Rack de Comunicaciones</v>
          </cell>
          <cell r="D1070" t="str">
            <v>un</v>
          </cell>
          <cell r="E1070">
            <v>406000</v>
          </cell>
          <cell r="F1070">
            <v>350000</v>
          </cell>
          <cell r="J1070" t="str">
            <v>ENERGIA</v>
          </cell>
        </row>
        <row r="1071">
          <cell r="B1071">
            <v>1055</v>
          </cell>
          <cell r="C1071" t="str">
            <v>lámpara Fluorescente T-8 de 17W</v>
          </cell>
          <cell r="D1071" t="str">
            <v>un</v>
          </cell>
          <cell r="E1071">
            <v>91640</v>
          </cell>
          <cell r="F1071">
            <v>79000</v>
          </cell>
          <cell r="J1071" t="str">
            <v>ENERGIA</v>
          </cell>
        </row>
        <row r="1072">
          <cell r="B1072">
            <v>1056</v>
          </cell>
          <cell r="C1072" t="str">
            <v>lámpara Fluorescente T-8 de 32W</v>
          </cell>
          <cell r="D1072" t="str">
            <v>un</v>
          </cell>
          <cell r="E1072">
            <v>127599.99999999999</v>
          </cell>
          <cell r="F1072">
            <v>110000</v>
          </cell>
          <cell r="G1072" t="str">
            <v xml:space="preserve"> </v>
          </cell>
          <cell r="J1072" t="str">
            <v>ENERGIA</v>
          </cell>
        </row>
        <row r="1073">
          <cell r="B1073">
            <v>1057</v>
          </cell>
          <cell r="C1073" t="str">
            <v>Aplique fluorescente 2X32 W</v>
          </cell>
          <cell r="D1073" t="str">
            <v>un</v>
          </cell>
          <cell r="E1073">
            <v>164952</v>
          </cell>
          <cell r="F1073">
            <v>142200</v>
          </cell>
          <cell r="J1073" t="str">
            <v>ENERGIA</v>
          </cell>
        </row>
        <row r="1074">
          <cell r="B1074">
            <v>1058</v>
          </cell>
          <cell r="C1074" t="str">
            <v>Bala halógena 13W</v>
          </cell>
          <cell r="D1074" t="str">
            <v>un</v>
          </cell>
          <cell r="E1074">
            <v>37584</v>
          </cell>
          <cell r="F1074">
            <v>32400</v>
          </cell>
          <cell r="J1074" t="str">
            <v>ENERGIA</v>
          </cell>
        </row>
        <row r="1075">
          <cell r="B1075">
            <v>1059</v>
          </cell>
          <cell r="C1075" t="str">
            <v>lámpara Hid. MH de 250W</v>
          </cell>
          <cell r="D1075" t="str">
            <v>un</v>
          </cell>
          <cell r="E1075">
            <v>394748</v>
          </cell>
          <cell r="F1075">
            <v>340300</v>
          </cell>
          <cell r="J1075" t="str">
            <v>ENERGIA</v>
          </cell>
        </row>
        <row r="1076">
          <cell r="B1076">
            <v>1060</v>
          </cell>
          <cell r="C1076" t="str">
            <v>Reflector MH  de 250W</v>
          </cell>
          <cell r="D1076" t="str">
            <v>un</v>
          </cell>
          <cell r="E1076">
            <v>461099.99999999994</v>
          </cell>
          <cell r="F1076">
            <v>397500</v>
          </cell>
          <cell r="J1076" t="str">
            <v>ENERGIA</v>
          </cell>
        </row>
        <row r="1077">
          <cell r="B1077">
            <v>1061</v>
          </cell>
          <cell r="C1077" t="str">
            <v>Reflector MH  de 100W</v>
          </cell>
          <cell r="D1077" t="str">
            <v>un</v>
          </cell>
          <cell r="E1077">
            <v>195460</v>
          </cell>
          <cell r="F1077">
            <v>168500</v>
          </cell>
          <cell r="J1077" t="str">
            <v>ENERGIA</v>
          </cell>
        </row>
        <row r="1078">
          <cell r="B1078">
            <v>1062</v>
          </cell>
          <cell r="C1078" t="str">
            <v>Reflector MH  de 500W</v>
          </cell>
          <cell r="D1078" t="str">
            <v>un</v>
          </cell>
          <cell r="E1078">
            <v>491839.99999999994</v>
          </cell>
          <cell r="F1078">
            <v>424000</v>
          </cell>
          <cell r="J1078" t="str">
            <v>ENERGIA</v>
          </cell>
        </row>
        <row r="1079">
          <cell r="B1079">
            <v>1063</v>
          </cell>
          <cell r="C1079" t="str">
            <v>Farol de Na 700W Ref. M-130</v>
          </cell>
          <cell r="D1079" t="str">
            <v>un</v>
          </cell>
          <cell r="E1079">
            <v>336864</v>
          </cell>
          <cell r="F1079">
            <v>290400</v>
          </cell>
          <cell r="J1079" t="str">
            <v>ENERGIA</v>
          </cell>
        </row>
        <row r="1080">
          <cell r="B1080">
            <v>1064</v>
          </cell>
          <cell r="C1080" t="str">
            <v>Bala MH de 100W</v>
          </cell>
          <cell r="D1080" t="str">
            <v>un</v>
          </cell>
          <cell r="E1080">
            <v>220283.99999999997</v>
          </cell>
          <cell r="F1080">
            <v>189900</v>
          </cell>
          <cell r="J1080" t="str">
            <v>ENERGIA</v>
          </cell>
        </row>
        <row r="1081">
          <cell r="B1081">
            <v>1065</v>
          </cell>
          <cell r="C1081" t="str">
            <v>Concreto 4000 psi</v>
          </cell>
          <cell r="D1081" t="str">
            <v>m3</v>
          </cell>
          <cell r="E1081">
            <v>208858</v>
          </cell>
          <cell r="F1081">
            <v>180050</v>
          </cell>
        </row>
        <row r="1082">
          <cell r="B1082">
            <v>1066</v>
          </cell>
          <cell r="C1082" t="str">
            <v>Bloque No. 4 de arcilla</v>
          </cell>
          <cell r="D1082" t="str">
            <v>un</v>
          </cell>
          <cell r="E1082">
            <v>667</v>
          </cell>
          <cell r="F1082">
            <v>575</v>
          </cell>
        </row>
        <row r="1083">
          <cell r="B1083">
            <v>1067</v>
          </cell>
          <cell r="C1083" t="str">
            <v>Bloque No. 5 de arcilla</v>
          </cell>
          <cell r="D1083" t="str">
            <v>un</v>
          </cell>
          <cell r="E1083">
            <v>742.4</v>
          </cell>
          <cell r="F1083">
            <v>640</v>
          </cell>
        </row>
        <row r="1084">
          <cell r="B1084">
            <v>1068</v>
          </cell>
          <cell r="C1084" t="str">
            <v>Bloque No. 6 de arcilla</v>
          </cell>
          <cell r="D1084" t="str">
            <v>un</v>
          </cell>
          <cell r="E1084">
            <v>823.59999999999991</v>
          </cell>
          <cell r="F1084">
            <v>710</v>
          </cell>
        </row>
        <row r="1085">
          <cell r="B1085">
            <v>1069</v>
          </cell>
          <cell r="C1085" t="str">
            <v>Tolete fino Liviano Hueco</v>
          </cell>
          <cell r="D1085" t="str">
            <v>un</v>
          </cell>
          <cell r="E1085">
            <v>481.4</v>
          </cell>
          <cell r="F1085">
            <v>415</v>
          </cell>
        </row>
        <row r="1086">
          <cell r="B1086">
            <v>1070</v>
          </cell>
          <cell r="C1086" t="str">
            <v>Tubería Novafort 16"</v>
          </cell>
          <cell r="D1086" t="str">
            <v>m</v>
          </cell>
          <cell r="E1086">
            <v>116265.63999999998</v>
          </cell>
          <cell r="F1086">
            <v>100229</v>
          </cell>
        </row>
        <row r="1087">
          <cell r="B1087">
            <v>1071</v>
          </cell>
          <cell r="C1087" t="str">
            <v>Accesorios Novafort 16"</v>
          </cell>
          <cell r="D1087" t="str">
            <v>un</v>
          </cell>
          <cell r="E1087">
            <v>206018.31999999998</v>
          </cell>
          <cell r="F1087">
            <v>177602</v>
          </cell>
        </row>
        <row r="1088">
          <cell r="B1088">
            <v>1072</v>
          </cell>
          <cell r="C1088" t="str">
            <v>Icopor</v>
          </cell>
          <cell r="D1088" t="str">
            <v>m2</v>
          </cell>
          <cell r="E1088">
            <v>3311.7999999999997</v>
          </cell>
          <cell r="F1088">
            <v>2855</v>
          </cell>
        </row>
        <row r="1089">
          <cell r="B1089">
            <v>1073</v>
          </cell>
          <cell r="C1089" t="str">
            <v>Accesorios Novafort 12"</v>
          </cell>
          <cell r="D1089" t="str">
            <v>un</v>
          </cell>
          <cell r="E1089">
            <v>111880.84</v>
          </cell>
          <cell r="F1089">
            <v>96449</v>
          </cell>
        </row>
        <row r="1090">
          <cell r="B1090">
            <v>1074</v>
          </cell>
          <cell r="C1090" t="str">
            <v>Tolete Fino Liviano</v>
          </cell>
          <cell r="D1090" t="str">
            <v>un</v>
          </cell>
          <cell r="E1090">
            <v>423.4</v>
          </cell>
          <cell r="F1090">
            <v>365</v>
          </cell>
        </row>
        <row r="1091">
          <cell r="B1091">
            <v>1075</v>
          </cell>
          <cell r="C1091" t="str">
            <v>PVC Sanitaria  6"</v>
          </cell>
          <cell r="D1091" t="str">
            <v>m</v>
          </cell>
          <cell r="E1091">
            <v>5722.9759999999997</v>
          </cell>
          <cell r="F1091">
            <v>4933.6000000000004</v>
          </cell>
        </row>
        <row r="1092">
          <cell r="B1092">
            <v>1076</v>
          </cell>
          <cell r="C1092" t="str">
            <v>Codo de 90 PVC Sanitaria 6"</v>
          </cell>
          <cell r="D1092" t="str">
            <v>un</v>
          </cell>
          <cell r="E1092">
            <v>69745</v>
          </cell>
          <cell r="F1092">
            <v>60125</v>
          </cell>
        </row>
        <row r="1093">
          <cell r="B1093">
            <v>1077</v>
          </cell>
          <cell r="C1093" t="str">
            <v>Registro de P/D Red White ó Kitz de 1-1/2"</v>
          </cell>
          <cell r="D1093" t="str">
            <v>un</v>
          </cell>
          <cell r="E1093">
            <v>57668.24</v>
          </cell>
          <cell r="F1093">
            <v>49714</v>
          </cell>
        </row>
        <row r="1094">
          <cell r="B1094">
            <v>1078</v>
          </cell>
          <cell r="C1094" t="str">
            <v>Registro de P/D Red White ó Kitz de 4"</v>
          </cell>
          <cell r="D1094" t="str">
            <v>un</v>
          </cell>
          <cell r="E1094">
            <v>665840</v>
          </cell>
          <cell r="F1094">
            <v>574000</v>
          </cell>
        </row>
        <row r="1095">
          <cell r="B1095">
            <v>1079</v>
          </cell>
          <cell r="C1095" t="str">
            <v>Registro de P/D Red White ó Kitz de 2</v>
          </cell>
          <cell r="D1095" t="str">
            <v>un</v>
          </cell>
          <cell r="E1095">
            <v>91872</v>
          </cell>
          <cell r="F1095">
            <v>79200</v>
          </cell>
        </row>
        <row r="1096">
          <cell r="B1096">
            <v>1080</v>
          </cell>
          <cell r="C1096" t="str">
            <v>Registro de P/D Red White ó Kitz de 1-1/4"</v>
          </cell>
          <cell r="D1096" t="str">
            <v>un</v>
          </cell>
          <cell r="E1096">
            <v>42653.2</v>
          </cell>
          <cell r="F1096">
            <v>36770</v>
          </cell>
        </row>
        <row r="1097">
          <cell r="B1097">
            <v>1081</v>
          </cell>
          <cell r="C1097" t="str">
            <v>Registro de P/D Red White ó Kitz de 3/4</v>
          </cell>
          <cell r="D1097" t="str">
            <v>un</v>
          </cell>
          <cell r="E1097">
            <v>30739.999999999996</v>
          </cell>
          <cell r="F1097">
            <v>26500</v>
          </cell>
        </row>
        <row r="1098">
          <cell r="B1098">
            <v>1082</v>
          </cell>
          <cell r="C1098" t="str">
            <v>Registro de P/D Red White ó Kitz de 1/2</v>
          </cell>
          <cell r="D1098" t="str">
            <v>un</v>
          </cell>
          <cell r="E1098">
            <v>19090.12</v>
          </cell>
          <cell r="F1098">
            <v>16457</v>
          </cell>
        </row>
        <row r="1099">
          <cell r="B1099">
            <v>1083</v>
          </cell>
          <cell r="C1099" t="str">
            <v xml:space="preserve">Cheque R/W Roscado 1-1/2" </v>
          </cell>
          <cell r="D1099" t="str">
            <v>un</v>
          </cell>
          <cell r="E1099">
            <v>85851.599999999991</v>
          </cell>
          <cell r="F1099">
            <v>74010</v>
          </cell>
        </row>
        <row r="1100">
          <cell r="B1100">
            <v>1084</v>
          </cell>
          <cell r="C1100" t="str">
            <v xml:space="preserve">Ladriblock 14 </v>
          </cell>
          <cell r="D1100" t="str">
            <v>un</v>
          </cell>
          <cell r="E1100">
            <v>1165.8</v>
          </cell>
          <cell r="F1100">
            <v>1005</v>
          </cell>
        </row>
        <row r="1101">
          <cell r="B1101">
            <v>1085</v>
          </cell>
          <cell r="C1101" t="str">
            <v>Registro de P/D Red White ó Kitz de 2-1/2"</v>
          </cell>
          <cell r="D1101" t="str">
            <v>un</v>
          </cell>
          <cell r="E1101">
            <v>248587.99999999997</v>
          </cell>
          <cell r="F1101">
            <v>214300</v>
          </cell>
        </row>
        <row r="1102">
          <cell r="B1102">
            <v>1086</v>
          </cell>
          <cell r="C1102" t="str">
            <v>Unión Borracha 2"</v>
          </cell>
          <cell r="D1102" t="str">
            <v>un</v>
          </cell>
          <cell r="E1102">
            <v>37120</v>
          </cell>
          <cell r="F1102">
            <v>32000</v>
          </cell>
        </row>
        <row r="1103">
          <cell r="B1103">
            <v>1087</v>
          </cell>
          <cell r="C1103" t="str">
            <v>Tubería Galvanizada para Gas 1-1/2"</v>
          </cell>
          <cell r="D1103" t="str">
            <v>un</v>
          </cell>
          <cell r="E1103">
            <v>21456.519999999997</v>
          </cell>
          <cell r="F1103">
            <v>18497</v>
          </cell>
        </row>
        <row r="1104">
          <cell r="B1104">
            <v>1088</v>
          </cell>
          <cell r="C1104" t="str">
            <v>Codo de 90 Galvanizado de 1-1/2"</v>
          </cell>
          <cell r="D1104" t="str">
            <v>un</v>
          </cell>
          <cell r="E1104">
            <v>4352.32</v>
          </cell>
          <cell r="F1104">
            <v>3752</v>
          </cell>
        </row>
        <row r="1105">
          <cell r="B1105">
            <v>1089</v>
          </cell>
          <cell r="C1105" t="str">
            <v>Universal Galvanizada de 1-1/2"</v>
          </cell>
          <cell r="D1105" t="str">
            <v>un</v>
          </cell>
          <cell r="E1105">
            <v>8748.7199999999993</v>
          </cell>
          <cell r="F1105">
            <v>7542</v>
          </cell>
        </row>
        <row r="1106">
          <cell r="B1106">
            <v>1090</v>
          </cell>
          <cell r="C1106" t="str">
            <v>Válvula de pie de 2-1/2" de bronce canastilla plástica</v>
          </cell>
          <cell r="D1106" t="str">
            <v>un</v>
          </cell>
          <cell r="E1106">
            <v>78313.919999999998</v>
          </cell>
          <cell r="F1106">
            <v>67512</v>
          </cell>
        </row>
        <row r="1107">
          <cell r="B1107">
            <v>1091</v>
          </cell>
          <cell r="C1107" t="str">
            <v>Válvula de pie de 4" de bronce canastilla bronce</v>
          </cell>
          <cell r="D1107" t="str">
            <v>un</v>
          </cell>
          <cell r="E1107">
            <v>375826.07999999996</v>
          </cell>
          <cell r="F1107">
            <v>323988</v>
          </cell>
        </row>
        <row r="1108">
          <cell r="B1108">
            <v>1092</v>
          </cell>
          <cell r="C1108" t="str">
            <v>Brida de 2"</v>
          </cell>
          <cell r="D1108" t="str">
            <v>un</v>
          </cell>
          <cell r="E1108">
            <v>19209.599999999999</v>
          </cell>
          <cell r="F1108">
            <v>16560</v>
          </cell>
        </row>
        <row r="1109">
          <cell r="B1109">
            <v>1093</v>
          </cell>
          <cell r="C1109" t="str">
            <v>Junta de Expansión Borracha 1-1/2"</v>
          </cell>
          <cell r="D1109" t="str">
            <v>un</v>
          </cell>
          <cell r="E1109">
            <v>16820</v>
          </cell>
          <cell r="F1109">
            <v>14500</v>
          </cell>
        </row>
        <row r="1110">
          <cell r="B1110">
            <v>1094</v>
          </cell>
          <cell r="C1110" t="str">
            <v>Tableta de gres 0,20 * 0,20</v>
          </cell>
          <cell r="D1110" t="str">
            <v>m2</v>
          </cell>
          <cell r="E1110">
            <v>18502</v>
          </cell>
          <cell r="F1110">
            <v>15950</v>
          </cell>
        </row>
        <row r="1111">
          <cell r="B1111">
            <v>1095</v>
          </cell>
          <cell r="C1111" t="str">
            <v>Brida de 1 1/2" PVC soldada importada</v>
          </cell>
          <cell r="D1111" t="str">
            <v>un</v>
          </cell>
          <cell r="E1111">
            <v>12667.199999999999</v>
          </cell>
          <cell r="F1111">
            <v>10920</v>
          </cell>
        </row>
        <row r="1112">
          <cell r="B1112">
            <v>1096</v>
          </cell>
          <cell r="C1112" t="str">
            <v>Niple pasamuro 2" Galvanizado</v>
          </cell>
          <cell r="D1112" t="str">
            <v>m</v>
          </cell>
          <cell r="E1112">
            <v>13800.519999999999</v>
          </cell>
          <cell r="F1112">
            <v>11897</v>
          </cell>
        </row>
        <row r="1113">
          <cell r="B1113">
            <v>1097</v>
          </cell>
          <cell r="C1113" t="str">
            <v>Copa concéntrica de 4" * 2"</v>
          </cell>
          <cell r="D1113" t="str">
            <v>un</v>
          </cell>
          <cell r="E1113">
            <v>26174.239999999998</v>
          </cell>
          <cell r="F1113">
            <v>22564</v>
          </cell>
        </row>
        <row r="1114">
          <cell r="B1114">
            <v>1098</v>
          </cell>
          <cell r="C1114" t="str">
            <v>Tubería PVC presiòn de 1-1 /2"</v>
          </cell>
          <cell r="D1114" t="str">
            <v>un</v>
          </cell>
          <cell r="E1114">
            <v>1194.8</v>
          </cell>
          <cell r="F1114">
            <v>1030</v>
          </cell>
        </row>
        <row r="1115">
          <cell r="B1115">
            <v>1099</v>
          </cell>
          <cell r="C1115" t="str">
            <v>Accesorios Codo 45º PVC Presión de 1-1 /2"</v>
          </cell>
          <cell r="D1115" t="str">
            <v>un</v>
          </cell>
          <cell r="E1115">
            <v>4985.6799999999994</v>
          </cell>
          <cell r="F1115">
            <v>4298</v>
          </cell>
        </row>
        <row r="1116">
          <cell r="B1116">
            <v>1100</v>
          </cell>
          <cell r="C1116" t="str">
            <v>Cheque 2"</v>
          </cell>
          <cell r="D1116" t="str">
            <v>un</v>
          </cell>
          <cell r="E1116">
            <v>141926</v>
          </cell>
          <cell r="F1116">
            <v>122350</v>
          </cell>
        </row>
        <row r="1117">
          <cell r="B1117">
            <v>1101</v>
          </cell>
          <cell r="C1117" t="str">
            <v>Tubería PVC Sanitaria 6"</v>
          </cell>
          <cell r="D1117" t="str">
            <v>un</v>
          </cell>
          <cell r="E1117">
            <v>5481</v>
          </cell>
          <cell r="F1117">
            <v>4725</v>
          </cell>
        </row>
        <row r="1118">
          <cell r="B1118">
            <v>1102</v>
          </cell>
          <cell r="C1118" t="str">
            <v>Accesorios Codo 45º cxc PVC Sanitaria 6"</v>
          </cell>
          <cell r="D1118" t="str">
            <v>un</v>
          </cell>
          <cell r="E1118">
            <v>33711.919999999998</v>
          </cell>
          <cell r="F1118">
            <v>29062</v>
          </cell>
        </row>
        <row r="1119">
          <cell r="B1119">
            <v>1103</v>
          </cell>
          <cell r="C1119" t="str">
            <v>Abrazadera de 2"</v>
          </cell>
          <cell r="D1119" t="str">
            <v>un</v>
          </cell>
          <cell r="E1119">
            <v>8265</v>
          </cell>
          <cell r="F1119">
            <v>7125</v>
          </cell>
        </row>
        <row r="1120">
          <cell r="B1120">
            <v>1104</v>
          </cell>
          <cell r="C1120" t="str">
            <v>Adaptador macho PVC 1/2"</v>
          </cell>
          <cell r="D1120" t="str">
            <v>un</v>
          </cell>
          <cell r="E1120">
            <v>280.71999999999997</v>
          </cell>
          <cell r="F1120">
            <v>242</v>
          </cell>
        </row>
        <row r="1121">
          <cell r="B1121">
            <v>1105</v>
          </cell>
          <cell r="C1121" t="str">
            <v>Adaptador macho PVC 1"</v>
          </cell>
          <cell r="D1121" t="str">
            <v>un</v>
          </cell>
          <cell r="E1121">
            <v>1067.1999999999998</v>
          </cell>
          <cell r="F1121">
            <v>920</v>
          </cell>
        </row>
        <row r="1122">
          <cell r="B1122">
            <v>1106</v>
          </cell>
          <cell r="C1122" t="str">
            <v>Adaptador macho PVC 1 1/4"</v>
          </cell>
          <cell r="D1122" t="str">
            <v>un</v>
          </cell>
          <cell r="E1122">
            <v>2245.7599999999998</v>
          </cell>
          <cell r="F1122">
            <v>1936</v>
          </cell>
        </row>
        <row r="1123">
          <cell r="B1123">
            <v>1107</v>
          </cell>
          <cell r="C1123" t="str">
            <v>Adaptador macho PVC 2"</v>
          </cell>
          <cell r="D1123" t="str">
            <v>un</v>
          </cell>
          <cell r="E1123">
            <v>3760.72</v>
          </cell>
          <cell r="F1123">
            <v>3242</v>
          </cell>
        </row>
        <row r="1124">
          <cell r="B1124">
            <v>1108</v>
          </cell>
          <cell r="C1124" t="str">
            <v>Adaptador macho PVC 3"</v>
          </cell>
          <cell r="D1124" t="str">
            <v>un</v>
          </cell>
          <cell r="E1124">
            <v>14781.88</v>
          </cell>
          <cell r="F1124">
            <v>12743</v>
          </cell>
        </row>
        <row r="1125">
          <cell r="B1125">
            <v>1109</v>
          </cell>
          <cell r="C1125" t="str">
            <v>Adaptador macho PVC 4"</v>
          </cell>
          <cell r="D1125" t="str">
            <v>un</v>
          </cell>
          <cell r="E1125">
            <v>27188.079999999998</v>
          </cell>
          <cell r="F1125">
            <v>23438</v>
          </cell>
        </row>
        <row r="1126">
          <cell r="B1126">
            <v>1110</v>
          </cell>
          <cell r="C1126" t="str">
            <v>Adaptador macho PVC 2-1/2"</v>
          </cell>
          <cell r="D1126" t="str">
            <v>un</v>
          </cell>
          <cell r="E1126">
            <v>9179.08</v>
          </cell>
          <cell r="F1126">
            <v>7913</v>
          </cell>
        </row>
        <row r="1127">
          <cell r="B1127">
            <v>1111</v>
          </cell>
          <cell r="C1127" t="str">
            <v>Tubería de Polietileno 1/2"</v>
          </cell>
          <cell r="D1127" t="str">
            <v>m</v>
          </cell>
          <cell r="E1127">
            <v>2552</v>
          </cell>
          <cell r="F1127">
            <v>2200</v>
          </cell>
        </row>
        <row r="1128">
          <cell r="B1128">
            <v>1112</v>
          </cell>
          <cell r="C1128" t="str">
            <v>Unión tubería de Polietileno 1/2"</v>
          </cell>
          <cell r="D1128" t="str">
            <v>un</v>
          </cell>
          <cell r="E1128">
            <v>927.99999999999989</v>
          </cell>
          <cell r="F1128">
            <v>800</v>
          </cell>
        </row>
        <row r="1129">
          <cell r="B1129">
            <v>1113</v>
          </cell>
          <cell r="C1129" t="str">
            <v>Codo Tubería de Polietileno 1/2"</v>
          </cell>
          <cell r="D1129" t="str">
            <v>un</v>
          </cell>
          <cell r="E1129">
            <v>580</v>
          </cell>
          <cell r="F1129">
            <v>500</v>
          </cell>
        </row>
        <row r="1130">
          <cell r="B1130">
            <v>1114</v>
          </cell>
          <cell r="C1130" t="str">
            <v>Pintura anticorrosiva GRIS</v>
          </cell>
          <cell r="D1130" t="str">
            <v>GAL</v>
          </cell>
          <cell r="E1130">
            <v>26204.399999999998</v>
          </cell>
          <cell r="F1130">
            <v>22590</v>
          </cell>
        </row>
        <row r="1131">
          <cell r="B1131">
            <v>1115</v>
          </cell>
          <cell r="C1131" t="str">
            <v>Tapón de acero Galvanizado Hembra 1/2"</v>
          </cell>
          <cell r="D1131" t="str">
            <v>un</v>
          </cell>
          <cell r="E1131">
            <v>568.4</v>
          </cell>
          <cell r="F1131">
            <v>490</v>
          </cell>
        </row>
        <row r="1132">
          <cell r="B1132">
            <v>1116</v>
          </cell>
          <cell r="C1132" t="str">
            <v>Teflón (rollo de 5 m)</v>
          </cell>
          <cell r="D1132" t="str">
            <v>Rollo</v>
          </cell>
          <cell r="E1132">
            <v>638</v>
          </cell>
          <cell r="F1132">
            <v>550</v>
          </cell>
        </row>
        <row r="1133">
          <cell r="B1133">
            <v>1117</v>
          </cell>
          <cell r="C1133" t="str">
            <v>Sanitario Tanque Nova</v>
          </cell>
          <cell r="D1133" t="str">
            <v>un</v>
          </cell>
          <cell r="E1133">
            <v>142680</v>
          </cell>
          <cell r="F1133">
            <v>123000</v>
          </cell>
        </row>
        <row r="1134">
          <cell r="B1134">
            <v>1118</v>
          </cell>
          <cell r="C1134" t="str">
            <v>Grifería de Ducha</v>
          </cell>
          <cell r="D1134" t="str">
            <v>juego</v>
          </cell>
          <cell r="E1134">
            <v>137518</v>
          </cell>
          <cell r="F1134">
            <v>118550</v>
          </cell>
        </row>
        <row r="1135">
          <cell r="B1135">
            <v>1119</v>
          </cell>
          <cell r="C1135" t="str">
            <v>Tapón de acero Galvanizado Hembra 1"</v>
          </cell>
          <cell r="D1135" t="str">
            <v>un</v>
          </cell>
          <cell r="E1135">
            <v>1209.8799999999999</v>
          </cell>
          <cell r="F1135">
            <v>1043</v>
          </cell>
        </row>
        <row r="1136">
          <cell r="B1136">
            <v>1120</v>
          </cell>
          <cell r="C1136" t="str">
            <v>Cielo Dura Custic 5/8"</v>
          </cell>
          <cell r="D1136" t="str">
            <v>m2</v>
          </cell>
          <cell r="E1136">
            <v>12190.439999999999</v>
          </cell>
          <cell r="F1136">
            <v>10509</v>
          </cell>
        </row>
        <row r="1137">
          <cell r="B1137">
            <v>1121</v>
          </cell>
          <cell r="C1137" t="str">
            <v>Cenefa de 0,20 cm</v>
          </cell>
          <cell r="D1137" t="str">
            <v>m2</v>
          </cell>
          <cell r="E1137">
            <v>2436</v>
          </cell>
          <cell r="F1137">
            <v>2100</v>
          </cell>
        </row>
        <row r="1138">
          <cell r="B1138">
            <v>1122</v>
          </cell>
          <cell r="C1138" t="str">
            <v>Acoflex Plástico 1/2"</v>
          </cell>
          <cell r="D1138" t="str">
            <v>un</v>
          </cell>
          <cell r="E1138">
            <v>1450</v>
          </cell>
          <cell r="F1138">
            <v>1250</v>
          </cell>
        </row>
        <row r="1139">
          <cell r="B1139">
            <v>1123</v>
          </cell>
          <cell r="C1139" t="str">
            <v>Poceta de aseo en granito púlido</v>
          </cell>
          <cell r="D1139" t="str">
            <v>un</v>
          </cell>
          <cell r="E1139">
            <v>56781.999999999993</v>
          </cell>
          <cell r="F1139">
            <v>48950</v>
          </cell>
        </row>
        <row r="1140">
          <cell r="B1140">
            <v>1124</v>
          </cell>
          <cell r="C1140" t="str">
            <v>Loseta Prefabricada A-60</v>
          </cell>
          <cell r="D1140" t="str">
            <v>m2</v>
          </cell>
          <cell r="E1140">
            <v>25587.279999999999</v>
          </cell>
          <cell r="F1140">
            <v>22058</v>
          </cell>
        </row>
        <row r="1141">
          <cell r="B1141">
            <v>1125</v>
          </cell>
          <cell r="C1141" t="str">
            <v>Banca en concreto</v>
          </cell>
          <cell r="D1141" t="str">
            <v>un</v>
          </cell>
          <cell r="E1141">
            <v>54519.999999999993</v>
          </cell>
          <cell r="F1141">
            <v>47000</v>
          </cell>
        </row>
        <row r="1142">
          <cell r="B1142">
            <v>1126</v>
          </cell>
          <cell r="C1142" t="str">
            <v>Adoquín en concreto</v>
          </cell>
          <cell r="D1142" t="str">
            <v>un</v>
          </cell>
          <cell r="E1142">
            <v>528.95999999999992</v>
          </cell>
          <cell r="F1142">
            <v>456</v>
          </cell>
        </row>
        <row r="1143">
          <cell r="B1143">
            <v>1127</v>
          </cell>
          <cell r="C1143" t="str">
            <v>Ladrillo prensado 25 cm x 12 cm x 6 cm</v>
          </cell>
          <cell r="D1143" t="str">
            <v>un</v>
          </cell>
          <cell r="E1143">
            <v>609</v>
          </cell>
          <cell r="F1143">
            <v>525</v>
          </cell>
        </row>
        <row r="1144">
          <cell r="B1144">
            <v>1128</v>
          </cell>
          <cell r="C1144" t="str">
            <v>Medidor de Gas</v>
          </cell>
          <cell r="D1144" t="str">
            <v>un</v>
          </cell>
          <cell r="E1144">
            <v>114277.4</v>
          </cell>
          <cell r="F1144">
            <v>98515</v>
          </cell>
        </row>
        <row r="1145">
          <cell r="B1145">
            <v>1129</v>
          </cell>
          <cell r="C1145" t="str">
            <v xml:space="preserve">Thiner </v>
          </cell>
          <cell r="D1145" t="str">
            <v>GAL</v>
          </cell>
          <cell r="E1145">
            <v>18386</v>
          </cell>
          <cell r="F1145">
            <v>15850</v>
          </cell>
        </row>
        <row r="1146">
          <cell r="B1146">
            <v>1130</v>
          </cell>
          <cell r="C1146" t="str">
            <v>Laca</v>
          </cell>
          <cell r="D1146" t="str">
            <v>GAL</v>
          </cell>
          <cell r="E1146">
            <v>25346</v>
          </cell>
          <cell r="F1146">
            <v>21850</v>
          </cell>
        </row>
        <row r="1147">
          <cell r="B1147">
            <v>1131</v>
          </cell>
          <cell r="C1147" t="str">
            <v>Válvula PVC Roscada 1-1/2"</v>
          </cell>
          <cell r="D1147" t="str">
            <v>un</v>
          </cell>
          <cell r="E1147">
            <v>36493.599999999999</v>
          </cell>
          <cell r="F1147">
            <v>31460</v>
          </cell>
        </row>
        <row r="1148">
          <cell r="B1148">
            <v>1132</v>
          </cell>
          <cell r="C1148" t="str">
            <v>Fallebas</v>
          </cell>
          <cell r="D1148" t="str">
            <v>un</v>
          </cell>
          <cell r="E1148">
            <v>7191.9999999999991</v>
          </cell>
          <cell r="F1148">
            <v>6200</v>
          </cell>
        </row>
        <row r="1149">
          <cell r="B1149">
            <v>1133</v>
          </cell>
          <cell r="C1149" t="str">
            <v>Topes</v>
          </cell>
          <cell r="D1149" t="str">
            <v>un</v>
          </cell>
          <cell r="E1149">
            <v>2900</v>
          </cell>
          <cell r="F1149">
            <v>2500</v>
          </cell>
        </row>
        <row r="1150">
          <cell r="B1150">
            <v>1134</v>
          </cell>
          <cell r="C1150" t="str">
            <v>Sanitario Niños Corona Ref: 30199-100 o EQ</v>
          </cell>
          <cell r="D1150" t="str">
            <v>UN</v>
          </cell>
          <cell r="E1150">
            <v>237999.99999999997</v>
          </cell>
          <cell r="F1150">
            <v>205172.41379310345</v>
          </cell>
        </row>
        <row r="1151">
          <cell r="B1151">
            <v>1135</v>
          </cell>
          <cell r="C1151" t="str">
            <v xml:space="preserve">Vertedero Acero Inoxidable Socoda 0.35x0.50m </v>
          </cell>
          <cell r="D1151" t="str">
            <v>un</v>
          </cell>
          <cell r="E1151">
            <v>42000</v>
          </cell>
          <cell r="F1151">
            <v>36206.896551724138</v>
          </cell>
        </row>
        <row r="1152">
          <cell r="B1152">
            <v>1136</v>
          </cell>
          <cell r="C1152" t="str">
            <v>Orinal Niños Corona con gritería Auto R:06103-100</v>
          </cell>
          <cell r="D1152" t="str">
            <v>un</v>
          </cell>
          <cell r="E1152">
            <v>161599.99999999997</v>
          </cell>
          <cell r="F1152">
            <v>139310.3448275862</v>
          </cell>
        </row>
        <row r="1153">
          <cell r="B1153">
            <v>1137</v>
          </cell>
          <cell r="C1153" t="str">
            <v>Taparegistro Acero Inox con cerradura 15x15cm R:FA-Tipo 1</v>
          </cell>
          <cell r="D1153" t="str">
            <v>un</v>
          </cell>
          <cell r="E1153">
            <v>22000</v>
          </cell>
          <cell r="F1153">
            <v>18965.517241379312</v>
          </cell>
        </row>
        <row r="1154">
          <cell r="B1154">
            <v>1138</v>
          </cell>
          <cell r="C1154" t="str">
            <v>Llave de manguera 1/2" tipo pesado R: 97720</v>
          </cell>
          <cell r="D1154" t="str">
            <v>un</v>
          </cell>
          <cell r="E1154">
            <v>22300</v>
          </cell>
          <cell r="F1154">
            <v>19224.137931034486</v>
          </cell>
        </row>
        <row r="1155">
          <cell r="B1155">
            <v>1139</v>
          </cell>
          <cell r="C1155" t="str">
            <v>Rejillas piso con sosco 3"x2" aluminio</v>
          </cell>
          <cell r="D1155" t="str">
            <v>un</v>
          </cell>
          <cell r="E1155">
            <v>22000</v>
          </cell>
          <cell r="F1155">
            <v>18965.517241379312</v>
          </cell>
        </row>
        <row r="1156">
          <cell r="B1156">
            <v>1140</v>
          </cell>
          <cell r="C1156" t="str">
            <v>Grifería vertederos Galaxia R:50500, Grival Sobreponer</v>
          </cell>
          <cell r="D1156" t="str">
            <v>un</v>
          </cell>
          <cell r="E1156">
            <v>28400</v>
          </cell>
          <cell r="F1156">
            <v>24482.758620689656</v>
          </cell>
        </row>
        <row r="1157">
          <cell r="B1157">
            <v>1141</v>
          </cell>
          <cell r="C1157" t="str">
            <v>Barras de ayuda discapacitados (Barra seguridad grafilada)</v>
          </cell>
          <cell r="D1157" t="str">
            <v>un</v>
          </cell>
          <cell r="E1157">
            <v>64000</v>
          </cell>
          <cell r="F1157">
            <v>55172.413793103449</v>
          </cell>
        </row>
        <row r="1158">
          <cell r="B1158">
            <v>1142</v>
          </cell>
          <cell r="C1158" t="str">
            <v>Espejo calidad peldar 4 mm borde biselado</v>
          </cell>
          <cell r="D1158" t="str">
            <v>M2</v>
          </cell>
          <cell r="E1158">
            <v>30000</v>
          </cell>
          <cell r="F1158">
            <v>25862.068965517243</v>
          </cell>
        </row>
        <row r="1159">
          <cell r="B1159">
            <v>1143</v>
          </cell>
          <cell r="C1159" t="str">
            <v>Espejo vidrio Nal claro 3mm</v>
          </cell>
          <cell r="D1159" t="str">
            <v>M2</v>
          </cell>
          <cell r="E1159">
            <v>27000</v>
          </cell>
          <cell r="F1159">
            <v>23275.862068965518</v>
          </cell>
        </row>
        <row r="1160">
          <cell r="B1160">
            <v>1144</v>
          </cell>
          <cell r="C1160" t="str">
            <v>Puerta para div baño 0.60x1.80m</v>
          </cell>
          <cell r="D1160" t="str">
            <v>un</v>
          </cell>
          <cell r="E1160">
            <v>95000</v>
          </cell>
          <cell r="F1160">
            <v>81896.551724137942</v>
          </cell>
        </row>
        <row r="1161">
          <cell r="B1161">
            <v>1145</v>
          </cell>
          <cell r="C1161" t="str">
            <v>Puerta lamina galvanizada cal 20 (tienda)</v>
          </cell>
          <cell r="D1161" t="str">
            <v>un</v>
          </cell>
          <cell r="E1161">
            <v>280000</v>
          </cell>
          <cell r="F1161">
            <v>241379.31034482759</v>
          </cell>
        </row>
        <row r="1162">
          <cell r="B1162">
            <v>1146</v>
          </cell>
          <cell r="C1162" t="str">
            <v>Puerta lamina galvanizada con recubrimiento 1.0x1.70m</v>
          </cell>
          <cell r="D1162" t="str">
            <v>un</v>
          </cell>
          <cell r="E1162">
            <v>100000</v>
          </cell>
          <cell r="F1162">
            <v>86206.896551724145</v>
          </cell>
        </row>
        <row r="1163">
          <cell r="B1163">
            <v>1147</v>
          </cell>
          <cell r="C1163" t="str">
            <v>Cerradura aulas schlage tulip wood de paso con escudo de aluminio + cilindro seguridad</v>
          </cell>
          <cell r="D1163" t="str">
            <v>un</v>
          </cell>
          <cell r="E1163">
            <v>86164</v>
          </cell>
          <cell r="F1163">
            <v>74279.310344827594</v>
          </cell>
        </row>
        <row r="1164">
          <cell r="B1164">
            <v>1148</v>
          </cell>
          <cell r="C1164" t="str">
            <v>Cerradura para puerta doble schlage tulip wood de paso con escudo de aluminio + cilindro seguridad +doble falleba</v>
          </cell>
          <cell r="D1164" t="str">
            <v>un</v>
          </cell>
          <cell r="E1164">
            <v>82629</v>
          </cell>
          <cell r="F1164">
            <v>71231.896551724145</v>
          </cell>
        </row>
        <row r="1165">
          <cell r="B1165">
            <v>1149</v>
          </cell>
          <cell r="C1165" t="str">
            <v>Cerradura para puerta entamborada schlage tulip wood de paso con escudo de aluminio + cilindro seguridad</v>
          </cell>
          <cell r="D1165" t="str">
            <v>un</v>
          </cell>
          <cell r="E1165">
            <v>69784</v>
          </cell>
          <cell r="F1165">
            <v>60158.620689655174</v>
          </cell>
        </row>
        <row r="1166">
          <cell r="B1166">
            <v>1150</v>
          </cell>
          <cell r="C1166" t="str">
            <v>Cerradura para baño privado schlage tulip wood con escudo de aluminio</v>
          </cell>
          <cell r="D1166" t="str">
            <v>un</v>
          </cell>
          <cell r="E1166">
            <v>36767</v>
          </cell>
          <cell r="F1166">
            <v>31695.689655172417</v>
          </cell>
        </row>
        <row r="1167">
          <cell r="B1167">
            <v>1151</v>
          </cell>
          <cell r="C1167" t="str">
            <v>Cerradura depósitos schlage tipo candado C-999</v>
          </cell>
          <cell r="D1167" t="str">
            <v>un</v>
          </cell>
          <cell r="E1167">
            <v>36767</v>
          </cell>
          <cell r="F1167">
            <v>31695.689655172417</v>
          </cell>
        </row>
        <row r="1168">
          <cell r="B1168">
            <v>1152</v>
          </cell>
          <cell r="C1168" t="str">
            <v>Brazo hidráulico tipo Yale R:2003</v>
          </cell>
          <cell r="D1168" t="str">
            <v>un</v>
          </cell>
          <cell r="E1168">
            <v>123000</v>
          </cell>
          <cell r="F1168">
            <v>106034.4827586207</v>
          </cell>
        </row>
        <row r="1169">
          <cell r="B1169">
            <v>1153</v>
          </cell>
          <cell r="C1169" t="str">
            <v>Sanitario infantil blanco + grifería</v>
          </cell>
          <cell r="D1169" t="str">
            <v>un</v>
          </cell>
          <cell r="E1169">
            <v>237999.99999999997</v>
          </cell>
          <cell r="F1169">
            <v>205172.41379310345</v>
          </cell>
        </row>
        <row r="1170">
          <cell r="B1170">
            <v>1154</v>
          </cell>
          <cell r="C1170" t="str">
            <v>Losas orinal infantil blanco</v>
          </cell>
          <cell r="D1170" t="str">
            <v>un</v>
          </cell>
          <cell r="E1170">
            <v>65000</v>
          </cell>
          <cell r="F1170">
            <v>56034.482758620696</v>
          </cell>
        </row>
        <row r="1171">
          <cell r="B1171">
            <v>1155</v>
          </cell>
          <cell r="C1171" t="str">
            <v>gritería automática orinal</v>
          </cell>
          <cell r="D1171" t="str">
            <v>un</v>
          </cell>
          <cell r="E1171">
            <v>96600</v>
          </cell>
          <cell r="F1171">
            <v>83275.862068965522</v>
          </cell>
        </row>
        <row r="1172">
          <cell r="B1172">
            <v>1156</v>
          </cell>
          <cell r="C1172" t="str">
            <v>Rejillas T 3"·x2" aluminio</v>
          </cell>
          <cell r="D1172" t="str">
            <v>un</v>
          </cell>
          <cell r="E1172">
            <v>18500</v>
          </cell>
          <cell r="F1172">
            <v>15948.275862068967</v>
          </cell>
        </row>
        <row r="1173">
          <cell r="B1173">
            <v>1157</v>
          </cell>
          <cell r="C1173" t="str">
            <v>Cerraduras S.H bell baño dora</v>
          </cell>
          <cell r="D1173" t="str">
            <v>un</v>
          </cell>
          <cell r="E1173">
            <v>16337</v>
          </cell>
          <cell r="F1173">
            <v>14083.620689655174</v>
          </cell>
        </row>
        <row r="1174">
          <cell r="B1174">
            <v>1158</v>
          </cell>
          <cell r="C1174" t="str">
            <v>Cerradura S.H A80PD bellw apt</v>
          </cell>
          <cell r="D1174" t="str">
            <v>un</v>
          </cell>
          <cell r="E1174">
            <v>18922</v>
          </cell>
          <cell r="F1174">
            <v>16312.068965517243</v>
          </cell>
        </row>
        <row r="1175">
          <cell r="B1175">
            <v>1159</v>
          </cell>
          <cell r="C1175" t="str">
            <v>Cerradura S.H H180 tupil apt</v>
          </cell>
          <cell r="D1175" t="str">
            <v>un</v>
          </cell>
          <cell r="E1175">
            <v>69784</v>
          </cell>
          <cell r="F1175">
            <v>60158.620689655174</v>
          </cell>
        </row>
        <row r="1176">
          <cell r="B1176">
            <v>1160</v>
          </cell>
          <cell r="C1176" t="str">
            <v>Cierrapuerta dorma MA-200-2</v>
          </cell>
          <cell r="D1176" t="str">
            <v>un</v>
          </cell>
          <cell r="E1176">
            <v>86164</v>
          </cell>
          <cell r="F1176">
            <v>74279.310344827594</v>
          </cell>
        </row>
        <row r="1177">
          <cell r="B1177">
            <v>1161</v>
          </cell>
          <cell r="C1177" t="str">
            <v>Papelera acero inox</v>
          </cell>
          <cell r="D1177" t="str">
            <v>un</v>
          </cell>
          <cell r="E1177">
            <v>25000</v>
          </cell>
          <cell r="F1177">
            <v>21551.724137931036</v>
          </cell>
        </row>
        <row r="1178">
          <cell r="B1178">
            <v>1162</v>
          </cell>
          <cell r="C1178" t="str">
            <v>Canecas</v>
          </cell>
          <cell r="D1178" t="str">
            <v>un</v>
          </cell>
          <cell r="E1178">
            <v>20184</v>
          </cell>
          <cell r="F1178">
            <v>17400</v>
          </cell>
        </row>
        <row r="1179">
          <cell r="B1179">
            <v>1163</v>
          </cell>
          <cell r="C1179" t="str">
            <v>Bicicletero para 10 de piso</v>
          </cell>
          <cell r="D1179" t="str">
            <v>un</v>
          </cell>
          <cell r="E1179">
            <v>80620</v>
          </cell>
          <cell r="F1179">
            <v>69500</v>
          </cell>
        </row>
        <row r="1180">
          <cell r="B1180">
            <v>1164</v>
          </cell>
          <cell r="C1180" t="str">
            <v>Tablero para marcador seco 1m * 0,8m</v>
          </cell>
          <cell r="D1180" t="str">
            <v>un</v>
          </cell>
          <cell r="E1180">
            <v>156600</v>
          </cell>
          <cell r="F1180">
            <v>135000</v>
          </cell>
        </row>
        <row r="1181">
          <cell r="B1181">
            <v>1165</v>
          </cell>
          <cell r="C1181" t="str">
            <v>Tablero Básquetbol acrílico</v>
          </cell>
          <cell r="D1181" t="str">
            <v>un</v>
          </cell>
          <cell r="E1181">
            <v>927999.99999999988</v>
          </cell>
          <cell r="F1181">
            <v>800000</v>
          </cell>
        </row>
        <row r="1182">
          <cell r="B1182">
            <v>1167</v>
          </cell>
          <cell r="C1182" t="str">
            <v>Desarenador</v>
          </cell>
          <cell r="D1182" t="str">
            <v>un</v>
          </cell>
          <cell r="E1182">
            <v>6612000</v>
          </cell>
          <cell r="F1182">
            <v>5700000</v>
          </cell>
        </row>
        <row r="1183">
          <cell r="B1183">
            <v>1171</v>
          </cell>
          <cell r="C1183" t="str">
            <v>Cajillas para medidor de piso</v>
          </cell>
          <cell r="D1183" t="str">
            <v>un</v>
          </cell>
          <cell r="E1183">
            <v>27685</v>
          </cell>
          <cell r="F1183">
            <v>23866.37931034483</v>
          </cell>
        </row>
        <row r="1184">
          <cell r="B1184">
            <v>1172</v>
          </cell>
          <cell r="C1184" t="str">
            <v>Quemador de Gas</v>
          </cell>
          <cell r="D1184" t="str">
            <v>un</v>
          </cell>
          <cell r="E1184">
            <v>7539.9999999999991</v>
          </cell>
          <cell r="F1184">
            <v>6500</v>
          </cell>
        </row>
        <row r="1185">
          <cell r="B1185">
            <v>1173</v>
          </cell>
          <cell r="C1185" t="str">
            <v>Tanque de agua de 5000 L</v>
          </cell>
          <cell r="D1185" t="str">
            <v>un</v>
          </cell>
          <cell r="E1185">
            <v>973000</v>
          </cell>
          <cell r="F1185">
            <v>838793.10344827594</v>
          </cell>
        </row>
        <row r="1186">
          <cell r="B1186">
            <v>1174</v>
          </cell>
          <cell r="C1186" t="str">
            <v>Tanque de agua de 2000 L</v>
          </cell>
          <cell r="D1186" t="str">
            <v>un</v>
          </cell>
          <cell r="E1186">
            <v>369999.99999999994</v>
          </cell>
          <cell r="F1186">
            <v>318965.5172413793</v>
          </cell>
        </row>
        <row r="1187">
          <cell r="B1187">
            <v>1175</v>
          </cell>
          <cell r="C1187" t="str">
            <v>Tanque de agua de 1000 L</v>
          </cell>
          <cell r="D1187" t="str">
            <v>un</v>
          </cell>
          <cell r="E1187">
            <v>212000</v>
          </cell>
          <cell r="F1187">
            <v>182758.62068965519</v>
          </cell>
        </row>
        <row r="1188">
          <cell r="B1188">
            <v>1176</v>
          </cell>
          <cell r="C1188" t="str">
            <v>Tanque de agua de 500 L</v>
          </cell>
          <cell r="D1188" t="str">
            <v>un</v>
          </cell>
          <cell r="E1188">
            <v>126000</v>
          </cell>
          <cell r="F1188">
            <v>108620.68965517242</v>
          </cell>
        </row>
        <row r="1189">
          <cell r="B1189">
            <v>1177</v>
          </cell>
          <cell r="C1189" t="str">
            <v>Tanque de agua de 250 L</v>
          </cell>
          <cell r="D1189" t="str">
            <v>un</v>
          </cell>
          <cell r="E1189">
            <v>71000</v>
          </cell>
          <cell r="F1189">
            <v>61206.896551724145</v>
          </cell>
        </row>
        <row r="1190">
          <cell r="B1190">
            <v>1178</v>
          </cell>
          <cell r="C1190" t="str">
            <v>Oficial General</v>
          </cell>
          <cell r="D1190" t="str">
            <v>DIA</v>
          </cell>
          <cell r="E1190">
            <v>24000</v>
          </cell>
          <cell r="F1190">
            <v>20689.655172413793</v>
          </cell>
        </row>
        <row r="1191">
          <cell r="B1191">
            <v>1179</v>
          </cell>
          <cell r="C1191" t="str">
            <v>Oficial Capataz</v>
          </cell>
          <cell r="D1191" t="str">
            <v>DIA</v>
          </cell>
          <cell r="E1191">
            <v>22000</v>
          </cell>
          <cell r="F1191">
            <v>18965.517241379312</v>
          </cell>
        </row>
        <row r="1192">
          <cell r="B1192">
            <v>1180</v>
          </cell>
          <cell r="C1192" t="str">
            <v>Ayudante O C</v>
          </cell>
          <cell r="D1192" t="str">
            <v>DIA</v>
          </cell>
          <cell r="E1192">
            <v>18000</v>
          </cell>
          <cell r="F1192">
            <v>15517.241379310346</v>
          </cell>
        </row>
        <row r="1193">
          <cell r="B1193">
            <v>1181</v>
          </cell>
          <cell r="C1193" t="str">
            <v>Manómetro 200 psi 2"</v>
          </cell>
          <cell r="D1193" t="str">
            <v>un</v>
          </cell>
          <cell r="E1193">
            <v>16527</v>
          </cell>
          <cell r="F1193">
            <v>14247.413793103449</v>
          </cell>
        </row>
        <row r="1194">
          <cell r="B1194">
            <v>1182</v>
          </cell>
          <cell r="C1194" t="str">
            <v>Dispensador de Toallas A Inox</v>
          </cell>
          <cell r="D1194" t="str">
            <v>un</v>
          </cell>
          <cell r="E1194">
            <v>7675</v>
          </cell>
          <cell r="F1194">
            <v>6616.3793103448279</v>
          </cell>
        </row>
        <row r="1195">
          <cell r="B1195">
            <v>1183</v>
          </cell>
          <cell r="C1195" t="str">
            <v>Junta de Expansión 2"</v>
          </cell>
          <cell r="D1195" t="str">
            <v>un</v>
          </cell>
          <cell r="E1195">
            <v>0</v>
          </cell>
        </row>
        <row r="1196">
          <cell r="B1196">
            <v>1184</v>
          </cell>
          <cell r="C1196" t="str">
            <v>Plaqueta de Identificación</v>
          </cell>
          <cell r="D1196" t="str">
            <v>un</v>
          </cell>
          <cell r="E1196">
            <v>1270000</v>
          </cell>
          <cell r="F1196">
            <v>1094827.5862068967</v>
          </cell>
        </row>
        <row r="1197">
          <cell r="B1197">
            <v>1185</v>
          </cell>
          <cell r="C1197" t="str">
            <v>Registro de Corte 2" Ref .70 H-H</v>
          </cell>
          <cell r="D1197" t="str">
            <v>un</v>
          </cell>
          <cell r="E1197">
            <v>188582.36</v>
          </cell>
          <cell r="F1197">
            <v>162571</v>
          </cell>
        </row>
        <row r="1198">
          <cell r="B1198">
            <v>1186</v>
          </cell>
          <cell r="C1198" t="str">
            <v>Registro de incorporación</v>
          </cell>
          <cell r="D1198" t="str">
            <v>un</v>
          </cell>
          <cell r="E1198">
            <v>259342.36</v>
          </cell>
          <cell r="F1198">
            <v>223571</v>
          </cell>
        </row>
        <row r="1199">
          <cell r="B1199">
            <v>1187</v>
          </cell>
          <cell r="C1199" t="str">
            <v>Tubería HG Agua 2"</v>
          </cell>
          <cell r="D1199" t="str">
            <v>m</v>
          </cell>
          <cell r="E1199">
            <v>29603.199999999997</v>
          </cell>
          <cell r="F1199">
            <v>25520</v>
          </cell>
        </row>
        <row r="1200">
          <cell r="B1200">
            <v>1188</v>
          </cell>
          <cell r="C1200" t="str">
            <v>Registro P/D 2"</v>
          </cell>
          <cell r="D1200" t="str">
            <v>un</v>
          </cell>
          <cell r="E1200">
            <v>91872</v>
          </cell>
          <cell r="F1200">
            <v>79200</v>
          </cell>
        </row>
        <row r="1201">
          <cell r="B1201">
            <v>1189</v>
          </cell>
          <cell r="C1201" t="str">
            <v>Registro P/D 3/4"</v>
          </cell>
          <cell r="D1201" t="str">
            <v>un</v>
          </cell>
          <cell r="E1201">
            <v>30739.999999999996</v>
          </cell>
          <cell r="F1201">
            <v>26500</v>
          </cell>
        </row>
        <row r="1202">
          <cell r="B1202">
            <v>1190</v>
          </cell>
          <cell r="C1202" t="str">
            <v>Tubería HG Agua 3/4"</v>
          </cell>
          <cell r="D1202" t="str">
            <v>m</v>
          </cell>
          <cell r="E1202">
            <v>8880.9599999999991</v>
          </cell>
          <cell r="F1202">
            <v>7656</v>
          </cell>
        </row>
        <row r="1203">
          <cell r="B1203">
            <v>1191</v>
          </cell>
          <cell r="C1203" t="str">
            <v>Válvula de pie de 2"</v>
          </cell>
          <cell r="D1203" t="str">
            <v>un</v>
          </cell>
          <cell r="E1203">
            <v>51040</v>
          </cell>
          <cell r="F1203">
            <v>44000</v>
          </cell>
        </row>
        <row r="1204">
          <cell r="B1204">
            <v>1192</v>
          </cell>
          <cell r="C1204" t="str">
            <v>Registro P/D  2 1/2"</v>
          </cell>
          <cell r="D1204" t="str">
            <v>un</v>
          </cell>
          <cell r="E1204">
            <v>248587.99999999997</v>
          </cell>
          <cell r="F1204">
            <v>214300</v>
          </cell>
        </row>
        <row r="1205">
          <cell r="B1205">
            <v>1193</v>
          </cell>
          <cell r="C1205" t="str">
            <v>Válvula de seguridad 1 1/2"</v>
          </cell>
          <cell r="D1205" t="str">
            <v>un</v>
          </cell>
          <cell r="E1205">
            <v>57668.24</v>
          </cell>
          <cell r="F1205">
            <v>49714</v>
          </cell>
        </row>
        <row r="1206">
          <cell r="B1206">
            <v>1194</v>
          </cell>
          <cell r="C1206" t="str">
            <v>Registro P/D 1/2"</v>
          </cell>
          <cell r="D1206" t="str">
            <v>un</v>
          </cell>
          <cell r="E1206">
            <v>19090.12</v>
          </cell>
          <cell r="F1206">
            <v>16457</v>
          </cell>
        </row>
        <row r="1207">
          <cell r="B1207">
            <v>1195</v>
          </cell>
          <cell r="C1207" t="str">
            <v>Lavaplatos en acero inoxidable</v>
          </cell>
          <cell r="D1207" t="str">
            <v>un</v>
          </cell>
          <cell r="E1207">
            <v>65200.000000000007</v>
          </cell>
          <cell r="F1207">
            <v>56206.896551724145</v>
          </cell>
        </row>
        <row r="1208">
          <cell r="B1208">
            <v>1196</v>
          </cell>
          <cell r="C1208" t="str">
            <v>Dispensador de Jabón</v>
          </cell>
          <cell r="D1208" t="str">
            <v>un</v>
          </cell>
          <cell r="E1208">
            <v>17980</v>
          </cell>
          <cell r="F1208">
            <v>15500</v>
          </cell>
        </row>
        <row r="1209">
          <cell r="B1209">
            <v>1197</v>
          </cell>
          <cell r="C1209" t="str">
            <v>Puerta reja acceso vehicular</v>
          </cell>
          <cell r="D1209" t="str">
            <v>un</v>
          </cell>
          <cell r="E1209">
            <v>506938.67599999992</v>
          </cell>
          <cell r="F1209">
            <v>437016.1</v>
          </cell>
        </row>
        <row r="1210">
          <cell r="B1210">
            <v>1198</v>
          </cell>
          <cell r="C1210" t="str">
            <v>Puerta reja acceso peatonal</v>
          </cell>
          <cell r="D1210" t="str">
            <v>un</v>
          </cell>
          <cell r="E1210">
            <v>288684.26999999996</v>
          </cell>
          <cell r="F1210">
            <v>248865.74999999997</v>
          </cell>
        </row>
        <row r="1211">
          <cell r="B1211">
            <v>1199</v>
          </cell>
          <cell r="C1211" t="str">
            <v>Puerta en lámina a=2,8m y h=2,0m</v>
          </cell>
          <cell r="D1211" t="str">
            <v>un</v>
          </cell>
          <cell r="E1211">
            <v>342824.66</v>
          </cell>
          <cell r="F1211">
            <v>295538.5</v>
          </cell>
        </row>
        <row r="1212">
          <cell r="B1212">
            <v>1200</v>
          </cell>
          <cell r="C1212" t="str">
            <v>Tienda</v>
          </cell>
          <cell r="D1212" t="str">
            <v>un</v>
          </cell>
          <cell r="E1212">
            <v>1450000</v>
          </cell>
          <cell r="F1212">
            <v>1250000</v>
          </cell>
        </row>
        <row r="1213">
          <cell r="B1213">
            <v>1201</v>
          </cell>
          <cell r="C1213" t="str">
            <v>Bolardo Metálico</v>
          </cell>
          <cell r="D1213" t="str">
            <v>un</v>
          </cell>
          <cell r="E1213">
            <v>100479.55</v>
          </cell>
          <cell r="F1213">
            <v>86620.301724137942</v>
          </cell>
        </row>
        <row r="1214">
          <cell r="B1214">
            <v>1202</v>
          </cell>
          <cell r="C1214" t="str">
            <v>Nomenclatura de Bronce</v>
          </cell>
          <cell r="D1214" t="str">
            <v>un</v>
          </cell>
          <cell r="E1214">
            <v>1383956.2</v>
          </cell>
          <cell r="F1214">
            <v>1193065.6896551724</v>
          </cell>
        </row>
        <row r="1215">
          <cell r="B1215">
            <v>1203</v>
          </cell>
          <cell r="C1215" t="str">
            <v>Equipo de Bombeo de Aguas Lluvias Alemania</v>
          </cell>
          <cell r="D1215" t="str">
            <v>un</v>
          </cell>
          <cell r="E1215">
            <v>10173084</v>
          </cell>
          <cell r="F1215">
            <v>8769900</v>
          </cell>
        </row>
        <row r="1216">
          <cell r="B1216">
            <v>1204</v>
          </cell>
          <cell r="C1216" t="str">
            <v>Equipo de Bombeo de Aguas Potable Alemania</v>
          </cell>
          <cell r="D1216" t="str">
            <v>un</v>
          </cell>
          <cell r="E1216">
            <v>7130229.9999999981</v>
          </cell>
          <cell r="F1216">
            <v>6146749.9999999991</v>
          </cell>
        </row>
        <row r="1217">
          <cell r="B1217">
            <v>1205</v>
          </cell>
          <cell r="C1217" t="str">
            <v>Manual de Operación y Mantenimiento</v>
          </cell>
          <cell r="D1217" t="str">
            <v>un</v>
          </cell>
          <cell r="E1217">
            <v>310068</v>
          </cell>
          <cell r="F1217">
            <v>267300</v>
          </cell>
        </row>
        <row r="1218">
          <cell r="B1218">
            <v>1206</v>
          </cell>
          <cell r="C1218" t="str">
            <v>Planos según especificaciones</v>
          </cell>
          <cell r="D1218" t="str">
            <v>un</v>
          </cell>
          <cell r="E1218">
            <v>1837439.9999999998</v>
          </cell>
          <cell r="F1218">
            <v>1584000</v>
          </cell>
        </row>
        <row r="1219">
          <cell r="B1219">
            <v>1207</v>
          </cell>
          <cell r="C1219" t="str">
            <v>Guarda-escoba en madera</v>
          </cell>
          <cell r="D1219" t="str">
            <v>ML</v>
          </cell>
          <cell r="E1219">
            <v>7350</v>
          </cell>
          <cell r="F1219">
            <v>6336.2068965517246</v>
          </cell>
        </row>
        <row r="1220">
          <cell r="B1220">
            <v>1208</v>
          </cell>
          <cell r="C1220" t="str">
            <v>Estructura metálica de cubierta (Villa Alemania)"Subcontrato"</v>
          </cell>
          <cell r="D1220" t="str">
            <v>GLO</v>
          </cell>
          <cell r="E1220">
            <v>276122409.59999996</v>
          </cell>
          <cell r="F1220">
            <v>238036560</v>
          </cell>
        </row>
        <row r="1221">
          <cell r="B1221">
            <v>1209</v>
          </cell>
          <cell r="C1221" t="str">
            <v>Válvula P/D  3"</v>
          </cell>
          <cell r="D1221" t="str">
            <v>un</v>
          </cell>
          <cell r="E1221">
            <v>69948</v>
          </cell>
          <cell r="F1221">
            <v>60300</v>
          </cell>
        </row>
        <row r="1222">
          <cell r="B1222">
            <v>1210</v>
          </cell>
          <cell r="C1222" t="str">
            <v>Válvula P/D  4"</v>
          </cell>
          <cell r="D1222" t="str">
            <v>un</v>
          </cell>
          <cell r="E1222">
            <v>120407.99999999999</v>
          </cell>
          <cell r="F1222">
            <v>103800</v>
          </cell>
        </row>
        <row r="1223">
          <cell r="B1223">
            <v>1211</v>
          </cell>
          <cell r="C1223" t="str">
            <v>Válvula de Bola 1/2"</v>
          </cell>
          <cell r="D1223" t="str">
            <v>un</v>
          </cell>
          <cell r="E1223">
            <v>5684</v>
          </cell>
          <cell r="F1223">
            <v>4900</v>
          </cell>
        </row>
        <row r="1224">
          <cell r="B1224">
            <v>1212</v>
          </cell>
          <cell r="C1224" t="str">
            <v>Gabinete Porta extintor</v>
          </cell>
          <cell r="D1224" t="str">
            <v>un</v>
          </cell>
          <cell r="E1224">
            <v>52200</v>
          </cell>
          <cell r="F1224">
            <v>45000</v>
          </cell>
        </row>
        <row r="1225">
          <cell r="B1225">
            <v>1213</v>
          </cell>
          <cell r="C1225" t="str">
            <v>Extintor ABC 10 Libras</v>
          </cell>
          <cell r="D1225" t="str">
            <v>un</v>
          </cell>
          <cell r="E1225">
            <v>63799.999999999993</v>
          </cell>
          <cell r="F1225">
            <v>55000</v>
          </cell>
        </row>
        <row r="1226">
          <cell r="B1226">
            <v>1214</v>
          </cell>
          <cell r="C1226" t="str">
            <v>tubería de gres de 4" x 1 mts. (C-Comercial)</v>
          </cell>
          <cell r="D1226" t="str">
            <v>ml</v>
          </cell>
          <cell r="E1226">
            <v>4257.2</v>
          </cell>
          <cell r="F1226">
            <v>3670</v>
          </cell>
        </row>
        <row r="1227">
          <cell r="B1227">
            <v>1215</v>
          </cell>
          <cell r="C1227" t="str">
            <v>tubería de gres de 6" x 1 mts. (C-Comercial)</v>
          </cell>
          <cell r="D1227" t="str">
            <v>ml</v>
          </cell>
          <cell r="E1227">
            <v>7330.0399999999991</v>
          </cell>
          <cell r="F1227">
            <v>6319</v>
          </cell>
        </row>
        <row r="1228">
          <cell r="B1228">
            <v>1216</v>
          </cell>
          <cell r="C1228" t="str">
            <v>tubería de gres de 8" x 1 mts. (C-Comercial).</v>
          </cell>
          <cell r="D1228" t="str">
            <v>ml</v>
          </cell>
          <cell r="E1228">
            <v>12865.56</v>
          </cell>
          <cell r="F1228">
            <v>11091</v>
          </cell>
        </row>
        <row r="1229">
          <cell r="B1229">
            <v>1217</v>
          </cell>
          <cell r="C1229" t="str">
            <v>Unión de caucho tubería gres 4". (C-Comercial)</v>
          </cell>
          <cell r="D1229" t="str">
            <v>un</v>
          </cell>
          <cell r="E1229">
            <v>1498.7199999999998</v>
          </cell>
          <cell r="F1229">
            <v>1292</v>
          </cell>
        </row>
        <row r="1230">
          <cell r="B1230">
            <v>1218</v>
          </cell>
          <cell r="C1230" t="str">
            <v>tubería de gres de 10" x 1 mts. (C-Comercial)</v>
          </cell>
          <cell r="D1230" t="str">
            <v>ml</v>
          </cell>
          <cell r="E1230">
            <v>16405.879999999997</v>
          </cell>
          <cell r="F1230">
            <v>14143</v>
          </cell>
        </row>
        <row r="1231">
          <cell r="B1231">
            <v>1219</v>
          </cell>
          <cell r="C1231" t="str">
            <v>tubería de gres de 12" x 1 mts. (C-Comercial)</v>
          </cell>
          <cell r="D1231" t="str">
            <v>ml</v>
          </cell>
          <cell r="E1231">
            <v>20215.32</v>
          </cell>
          <cell r="F1231">
            <v>17427</v>
          </cell>
        </row>
        <row r="1232">
          <cell r="B1232">
            <v>1220</v>
          </cell>
          <cell r="C1232" t="str">
            <v>Codo de gres 4". (C-Comercial)</v>
          </cell>
          <cell r="D1232" t="str">
            <v>un</v>
          </cell>
          <cell r="E1232">
            <v>5108.6399999999994</v>
          </cell>
          <cell r="F1232">
            <v>4404</v>
          </cell>
        </row>
        <row r="1233">
          <cell r="B1233">
            <v>1221</v>
          </cell>
          <cell r="C1233" t="str">
            <v>tubería PVC presión 2" RDE 21</v>
          </cell>
          <cell r="D1233" t="str">
            <v>ml</v>
          </cell>
          <cell r="E1233">
            <v>10697.519999999999</v>
          </cell>
          <cell r="F1233">
            <v>9222</v>
          </cell>
        </row>
        <row r="1234">
          <cell r="B1234">
            <v>1222</v>
          </cell>
          <cell r="C1234" t="str">
            <v>Hierro 60000 para caisson</v>
          </cell>
          <cell r="D1234" t="str">
            <v>kg</v>
          </cell>
          <cell r="E1234">
            <v>1739.9999999999998</v>
          </cell>
          <cell r="F1234">
            <v>1500</v>
          </cell>
        </row>
        <row r="1235">
          <cell r="B1235">
            <v>1223</v>
          </cell>
          <cell r="C1235" t="str">
            <v>Niple pasamuro 4" Galvanizado AGUA</v>
          </cell>
          <cell r="D1235" t="str">
            <v>un</v>
          </cell>
          <cell r="E1235">
            <v>55679.999999999993</v>
          </cell>
          <cell r="F1235">
            <v>48000</v>
          </cell>
        </row>
        <row r="1236">
          <cell r="B1236">
            <v>1224</v>
          </cell>
          <cell r="C1236" t="str">
            <v>Niple pasamuro 2" Galvanizado AGUA</v>
          </cell>
          <cell r="D1236" t="str">
            <v>un</v>
          </cell>
          <cell r="E1236">
            <v>26679.999999999996</v>
          </cell>
          <cell r="F1236">
            <v>23000</v>
          </cell>
        </row>
        <row r="1237">
          <cell r="B1237">
            <v>1225</v>
          </cell>
          <cell r="C1237" t="str">
            <v>Accesorios (Unión) PVC presión 2"</v>
          </cell>
          <cell r="D1237" t="str">
            <v>un</v>
          </cell>
          <cell r="E1237">
            <v>2958</v>
          </cell>
          <cell r="F1237">
            <v>2550</v>
          </cell>
        </row>
        <row r="1238">
          <cell r="B1238">
            <v>1226</v>
          </cell>
          <cell r="C1238" t="str">
            <v>tubería acero galvanizado 2"</v>
          </cell>
          <cell r="D1238" t="str">
            <v>ml</v>
          </cell>
          <cell r="E1238">
            <v>18818</v>
          </cell>
          <cell r="F1238">
            <v>16222.413793103449</v>
          </cell>
        </row>
        <row r="1239">
          <cell r="B1239">
            <v>1227</v>
          </cell>
          <cell r="C1239" t="str">
            <v>Ventaneria en aluminio EL UVAL Subcontrato</v>
          </cell>
          <cell r="D1239" t="str">
            <v>GLO</v>
          </cell>
          <cell r="E1239">
            <v>231955214.72</v>
          </cell>
          <cell r="F1239">
            <v>199961392</v>
          </cell>
        </row>
        <row r="1240">
          <cell r="B1240">
            <v>1228</v>
          </cell>
          <cell r="C1240" t="str">
            <v>Estructura metálica EL UVAL Subcontrato</v>
          </cell>
          <cell r="D1240" t="str">
            <v>GLO</v>
          </cell>
          <cell r="E1240">
            <v>98786226.399999991</v>
          </cell>
          <cell r="F1240">
            <v>85160540</v>
          </cell>
        </row>
        <row r="1241">
          <cell r="B1241">
            <v>1229</v>
          </cell>
          <cell r="C1241" t="str">
            <v>Flotador de tanque 1"</v>
          </cell>
          <cell r="D1241" t="str">
            <v>un</v>
          </cell>
          <cell r="E1241">
            <v>55850</v>
          </cell>
          <cell r="F1241">
            <v>48146.551724137935</v>
          </cell>
        </row>
        <row r="1242">
          <cell r="B1242">
            <v>1230</v>
          </cell>
          <cell r="C1242" t="str">
            <v>Carpintería Metálica San Jerónimo Subcontrato</v>
          </cell>
          <cell r="D1242" t="str">
            <v>GLO</v>
          </cell>
          <cell r="E1242">
            <v>419090617.21439993</v>
          </cell>
          <cell r="F1242">
            <v>361285014.83999997</v>
          </cell>
        </row>
        <row r="1243">
          <cell r="B1243">
            <v>1231</v>
          </cell>
          <cell r="C1243" t="str">
            <v>Estructura Metálica San Jerónimo Subcontrato</v>
          </cell>
          <cell r="D1243" t="str">
            <v>GLO</v>
          </cell>
          <cell r="E1243">
            <v>303415230.63999999</v>
          </cell>
          <cell r="F1243">
            <v>261564854</v>
          </cell>
        </row>
        <row r="1244">
          <cell r="B1244">
            <v>1232</v>
          </cell>
          <cell r="C1244" t="str">
            <v>Cerámica piso 20x20</v>
          </cell>
          <cell r="D1244" t="str">
            <v>m2</v>
          </cell>
          <cell r="E1244">
            <v>11500</v>
          </cell>
          <cell r="F1244">
            <v>9913.7931034482772</v>
          </cell>
        </row>
        <row r="1245">
          <cell r="B1245">
            <v>1233</v>
          </cell>
          <cell r="C1245" t="str">
            <v>Lavamanos Royal Ref. 749</v>
          </cell>
          <cell r="D1245" t="str">
            <v>un</v>
          </cell>
          <cell r="E1245">
            <v>36000</v>
          </cell>
          <cell r="F1245">
            <v>31034.482758620692</v>
          </cell>
        </row>
        <row r="1246">
          <cell r="B1246">
            <v>1234</v>
          </cell>
          <cell r="C1246" t="str">
            <v>Divisiones en Dry Wall para oficinas</v>
          </cell>
          <cell r="D1246" t="str">
            <v>m2</v>
          </cell>
          <cell r="E1246">
            <v>38500</v>
          </cell>
          <cell r="F1246">
            <v>33189.655172413797</v>
          </cell>
        </row>
        <row r="1247">
          <cell r="B1247">
            <v>1235</v>
          </cell>
          <cell r="C1247" t="str">
            <v>Divisiones Puertas Baños</v>
          </cell>
          <cell r="D1247" t="str">
            <v>un</v>
          </cell>
          <cell r="E1247">
            <v>115000</v>
          </cell>
          <cell r="F1247">
            <v>99137.931034482768</v>
          </cell>
        </row>
        <row r="1248">
          <cell r="B1248">
            <v>1236</v>
          </cell>
          <cell r="C1248" t="str">
            <v>Teja trapexoidal translucida 2mm</v>
          </cell>
          <cell r="D1248" t="str">
            <v>un</v>
          </cell>
          <cell r="E1248">
            <v>11572</v>
          </cell>
          <cell r="F1248">
            <v>9975.8620689655181</v>
          </cell>
        </row>
        <row r="1249">
          <cell r="B1249">
            <v>1237</v>
          </cell>
          <cell r="C1249" t="str">
            <v>Teja ondulada policarbonato 2mm</v>
          </cell>
          <cell r="D1249" t="str">
            <v>m2</v>
          </cell>
          <cell r="E1249">
            <v>27410</v>
          </cell>
          <cell r="F1249">
            <v>23629.310344827587</v>
          </cell>
        </row>
        <row r="1250">
          <cell r="B1250">
            <v>1238</v>
          </cell>
          <cell r="C1250" t="str">
            <v>Asfalto Liquido</v>
          </cell>
          <cell r="D1250" t="str">
            <v>m2</v>
          </cell>
          <cell r="E1250">
            <v>1920.9599999999998</v>
          </cell>
          <cell r="F1250">
            <v>1656</v>
          </cell>
        </row>
        <row r="1251">
          <cell r="B1251">
            <v>1239</v>
          </cell>
          <cell r="C1251" t="str">
            <v>Lamina galvanizada Cal 22 1x2m</v>
          </cell>
          <cell r="D1251" t="str">
            <v>un</v>
          </cell>
          <cell r="E1251">
            <v>10492</v>
          </cell>
          <cell r="F1251">
            <v>9044.8275862068967</v>
          </cell>
        </row>
        <row r="1252">
          <cell r="B1252">
            <v>1240</v>
          </cell>
          <cell r="C1252" t="str">
            <v>Unión EMT 2"</v>
          </cell>
          <cell r="D1252" t="str">
            <v>un</v>
          </cell>
          <cell r="E1252">
            <v>5814</v>
          </cell>
          <cell r="F1252">
            <v>5012.0689655172418</v>
          </cell>
        </row>
        <row r="1253">
          <cell r="B1253">
            <v>1241</v>
          </cell>
          <cell r="C1253" t="str">
            <v>Adaptador EMT 2"</v>
          </cell>
          <cell r="D1253" t="str">
            <v>un</v>
          </cell>
          <cell r="E1253">
            <v>5519</v>
          </cell>
          <cell r="F1253">
            <v>4757.7586206896558</v>
          </cell>
        </row>
        <row r="1254">
          <cell r="B1254">
            <v>1242</v>
          </cell>
          <cell r="C1254" t="str">
            <v>Unión EMT 3"</v>
          </cell>
          <cell r="D1254" t="str">
            <v>un</v>
          </cell>
          <cell r="E1254">
            <v>15193.999999999998</v>
          </cell>
          <cell r="F1254">
            <v>13098.275862068966</v>
          </cell>
        </row>
        <row r="1255">
          <cell r="B1255">
            <v>1243</v>
          </cell>
          <cell r="C1255" t="str">
            <v>Adaptador EMT 3"</v>
          </cell>
          <cell r="D1255" t="str">
            <v>un</v>
          </cell>
          <cell r="E1255">
            <v>14869</v>
          </cell>
          <cell r="F1255">
            <v>12818.103448275862</v>
          </cell>
        </row>
        <row r="1256">
          <cell r="B1256">
            <v>1244</v>
          </cell>
          <cell r="C1256" t="str">
            <v>Eucalipto Pomarroso</v>
          </cell>
          <cell r="D1256" t="str">
            <v>un</v>
          </cell>
          <cell r="E1256">
            <v>20880</v>
          </cell>
          <cell r="F1256">
            <v>18000</v>
          </cell>
        </row>
        <row r="1257">
          <cell r="B1257">
            <v>1245</v>
          </cell>
          <cell r="C1257" t="str">
            <v>Caucho sabanero</v>
          </cell>
          <cell r="D1257" t="str">
            <v>un</v>
          </cell>
          <cell r="E1257">
            <v>20880</v>
          </cell>
          <cell r="F1257">
            <v>18000</v>
          </cell>
        </row>
        <row r="1258">
          <cell r="B1258">
            <v>1246</v>
          </cell>
          <cell r="C1258" t="str">
            <v>Jazmin de Cabo</v>
          </cell>
          <cell r="D1258" t="str">
            <v>un</v>
          </cell>
          <cell r="E1258">
            <v>20880</v>
          </cell>
          <cell r="F1258">
            <v>18000</v>
          </cell>
        </row>
        <row r="1259">
          <cell r="B1259">
            <v>1247</v>
          </cell>
          <cell r="C1259" t="str">
            <v xml:space="preserve">Válvula PD roscada 3" </v>
          </cell>
          <cell r="D1259" t="str">
            <v>un</v>
          </cell>
          <cell r="E1259">
            <v>250559.99999999997</v>
          </cell>
          <cell r="F1259">
            <v>216000</v>
          </cell>
        </row>
        <row r="1260">
          <cell r="B1260">
            <v>1248</v>
          </cell>
          <cell r="C1260" t="str">
            <v>Válvula PD roscada de 4"</v>
          </cell>
          <cell r="D1260" t="str">
            <v>un</v>
          </cell>
          <cell r="E1260">
            <v>341040</v>
          </cell>
          <cell r="F1260">
            <v>294000</v>
          </cell>
        </row>
        <row r="1261">
          <cell r="B1261">
            <v>1249</v>
          </cell>
          <cell r="C1261" t="str">
            <v>Válvula  de bola de 1/2"</v>
          </cell>
          <cell r="D1261" t="str">
            <v>un</v>
          </cell>
          <cell r="E1261">
            <v>10141.879999999999</v>
          </cell>
          <cell r="F1261">
            <v>8743</v>
          </cell>
        </row>
        <row r="1262">
          <cell r="B1262">
            <v>1250</v>
          </cell>
          <cell r="C1262" t="str">
            <v>Válvula de pie 3"</v>
          </cell>
          <cell r="D1262" t="str">
            <v>un</v>
          </cell>
          <cell r="E1262">
            <v>194086.56</v>
          </cell>
          <cell r="F1262">
            <v>167316</v>
          </cell>
        </row>
        <row r="1263">
          <cell r="B1263">
            <v>1251</v>
          </cell>
          <cell r="C1263" t="str">
            <v>Soporte de 2"</v>
          </cell>
          <cell r="D1263" t="str">
            <v>un</v>
          </cell>
          <cell r="E1263">
            <v>4640</v>
          </cell>
          <cell r="F1263">
            <v>4000</v>
          </cell>
        </row>
        <row r="1264">
          <cell r="B1264">
            <v>1252</v>
          </cell>
          <cell r="C1264" t="str">
            <v xml:space="preserve">Medidor de Agua </v>
          </cell>
          <cell r="D1264" t="str">
            <v>un</v>
          </cell>
          <cell r="E1264">
            <v>406000</v>
          </cell>
          <cell r="F1264">
            <v>350000</v>
          </cell>
        </row>
        <row r="1265">
          <cell r="B1265">
            <v>1253</v>
          </cell>
          <cell r="C1265" t="str">
            <v>Ladrillo estructural santafé</v>
          </cell>
          <cell r="D1265" t="str">
            <v>un</v>
          </cell>
          <cell r="E1265">
            <v>974.4</v>
          </cell>
          <cell r="F1265">
            <v>840</v>
          </cell>
        </row>
        <row r="1266">
          <cell r="B1266">
            <v>1254</v>
          </cell>
          <cell r="C1266" t="str">
            <v>Cable multipar para uso exterior</v>
          </cell>
          <cell r="D1266" t="str">
            <v>m</v>
          </cell>
          <cell r="E1266">
            <v>3132</v>
          </cell>
          <cell r="F1266">
            <v>2700</v>
          </cell>
        </row>
        <row r="1267">
          <cell r="B1267">
            <v>1255</v>
          </cell>
          <cell r="C1267" t="str">
            <v>Canaleta Canal circular CCG- 2.5m</v>
          </cell>
          <cell r="D1267" t="str">
            <v>un</v>
          </cell>
          <cell r="E1267">
            <v>21912</v>
          </cell>
          <cell r="F1267">
            <v>18889.655172413793</v>
          </cell>
        </row>
        <row r="1268">
          <cell r="B1268">
            <v>1256</v>
          </cell>
          <cell r="C1268" t="str">
            <v>Ventaneria en aluminio y vidrio  VILLA ALEMANIA  Subcontrato</v>
          </cell>
          <cell r="D1268" t="str">
            <v>m2</v>
          </cell>
          <cell r="E1268">
            <v>127599.99999999999</v>
          </cell>
          <cell r="F1268">
            <v>110000</v>
          </cell>
        </row>
        <row r="1269">
          <cell r="B1269">
            <v>1257</v>
          </cell>
          <cell r="C1269" t="str">
            <v>Puerta ventana Villa alemania</v>
          </cell>
          <cell r="D1269" t="str">
            <v>m2</v>
          </cell>
          <cell r="E1269">
            <v>208568</v>
          </cell>
          <cell r="F1269">
            <v>179800</v>
          </cell>
          <cell r="H1269">
            <v>155000</v>
          </cell>
        </row>
        <row r="1270">
          <cell r="B1270">
            <v>1258</v>
          </cell>
          <cell r="C1270" t="str">
            <v>alfajias en aluminio ancho 22 cms</v>
          </cell>
          <cell r="D1270" t="str">
            <v>m</v>
          </cell>
          <cell r="E1270">
            <v>45884.959999999999</v>
          </cell>
          <cell r="F1270">
            <v>39556</v>
          </cell>
          <cell r="H1270">
            <v>34100</v>
          </cell>
        </row>
        <row r="1271">
          <cell r="B1271">
            <v>1259</v>
          </cell>
          <cell r="C1271" t="str">
            <v>Ventanas aluminio serie 3831 AL</v>
          </cell>
          <cell r="D1271" t="str">
            <v>M2</v>
          </cell>
          <cell r="E1271">
            <v>166854.39999999999</v>
          </cell>
          <cell r="F1271">
            <v>143840</v>
          </cell>
          <cell r="H1271">
            <v>124000</v>
          </cell>
        </row>
        <row r="1272">
          <cell r="B1272">
            <v>1260</v>
          </cell>
          <cell r="C1272" t="str">
            <v>Ventanas aluminio serie 5025 AL</v>
          </cell>
          <cell r="D1272" t="str">
            <v>M2</v>
          </cell>
          <cell r="E1272">
            <v>118412.79999999999</v>
          </cell>
          <cell r="F1272">
            <v>102080</v>
          </cell>
          <cell r="H1272">
            <v>88000</v>
          </cell>
        </row>
        <row r="1273">
          <cell r="B1273">
            <v>1261</v>
          </cell>
          <cell r="C1273" t="str">
            <v>Ventanas aluminio serie 8025 AL</v>
          </cell>
          <cell r="D1273" t="str">
            <v>M2</v>
          </cell>
          <cell r="E1273">
            <v>126486.39999999998</v>
          </cell>
          <cell r="F1273">
            <v>109039.99999999999</v>
          </cell>
          <cell r="H1273">
            <v>94000</v>
          </cell>
        </row>
        <row r="1274">
          <cell r="B1274">
            <v>1262</v>
          </cell>
          <cell r="C1274" t="str">
            <v>Marcos puertas en lámina</v>
          </cell>
          <cell r="D1274" t="str">
            <v>ML</v>
          </cell>
          <cell r="E1274">
            <v>39022.399999999994</v>
          </cell>
          <cell r="F1274">
            <v>33640</v>
          </cell>
          <cell r="H1274">
            <v>29000</v>
          </cell>
        </row>
        <row r="1275">
          <cell r="B1275">
            <v>1263</v>
          </cell>
          <cell r="C1275" t="str">
            <v>Hojas entamboradas sencillas</v>
          </cell>
          <cell r="D1275" t="str">
            <v>M2</v>
          </cell>
          <cell r="E1275">
            <v>235479.99999999997</v>
          </cell>
          <cell r="F1275">
            <v>203000</v>
          </cell>
          <cell r="H1275">
            <v>175000</v>
          </cell>
        </row>
        <row r="1276">
          <cell r="B1276">
            <v>1264</v>
          </cell>
          <cell r="C1276" t="str">
            <v>Hoja entamborada doble insonorizada</v>
          </cell>
          <cell r="D1276" t="str">
            <v>M2</v>
          </cell>
          <cell r="E1276">
            <v>282575.99999999994</v>
          </cell>
          <cell r="F1276">
            <v>243599.99999999997</v>
          </cell>
          <cell r="H1276">
            <v>210000</v>
          </cell>
        </row>
        <row r="1277">
          <cell r="B1277">
            <v>1265</v>
          </cell>
          <cell r="C1277" t="str">
            <v>Hojas en lámina y vidrio de 4 mm</v>
          </cell>
          <cell r="D1277" t="str">
            <v>M2</v>
          </cell>
          <cell r="E1277">
            <v>223369.59999999998</v>
          </cell>
          <cell r="F1277">
            <v>192560</v>
          </cell>
          <cell r="H1277">
            <v>166000</v>
          </cell>
        </row>
        <row r="1278">
          <cell r="B1278">
            <v>1266</v>
          </cell>
          <cell r="C1278" t="str">
            <v>Hojas entamboradas con rejilla de ventilación</v>
          </cell>
          <cell r="D1278" t="str">
            <v>M2</v>
          </cell>
          <cell r="E1278">
            <v>266428.79999999993</v>
          </cell>
          <cell r="F1278">
            <v>229679.99999999997</v>
          </cell>
          <cell r="H1278">
            <v>198000</v>
          </cell>
        </row>
        <row r="1279">
          <cell r="B1279">
            <v>1267</v>
          </cell>
          <cell r="C1279" t="str">
            <v>Hoja en lámina con celosía en lámina</v>
          </cell>
          <cell r="D1279" t="str">
            <v>M2</v>
          </cell>
          <cell r="E1279">
            <v>266428.79999999993</v>
          </cell>
          <cell r="F1279">
            <v>229679.99999999997</v>
          </cell>
          <cell r="H1279">
            <v>198000</v>
          </cell>
        </row>
        <row r="1280">
          <cell r="B1280">
            <v>1268</v>
          </cell>
          <cell r="C1280" t="str">
            <v>Puerta corredera acceso principal</v>
          </cell>
          <cell r="D1280" t="str">
            <v>M2</v>
          </cell>
          <cell r="E1280">
            <v>244899.19999999998</v>
          </cell>
          <cell r="F1280">
            <v>211120</v>
          </cell>
          <cell r="H1280">
            <v>182000</v>
          </cell>
        </row>
        <row r="1281">
          <cell r="B1281">
            <v>1269</v>
          </cell>
          <cell r="C1281" t="str">
            <v>Barandas y pasamanos escaleras</v>
          </cell>
          <cell r="D1281" t="str">
            <v>ML</v>
          </cell>
          <cell r="E1281">
            <v>150707.19999999998</v>
          </cell>
          <cell r="F1281">
            <v>129919.99999999999</v>
          </cell>
          <cell r="H1281">
            <v>112000</v>
          </cell>
        </row>
        <row r="1282">
          <cell r="B1282">
            <v>1270</v>
          </cell>
          <cell r="C1282" t="str">
            <v>Baranda y pasamanos en tubo y malla</v>
          </cell>
          <cell r="D1282" t="str">
            <v>ML</v>
          </cell>
          <cell r="E1282">
            <v>139942.39999999997</v>
          </cell>
          <cell r="F1282">
            <v>120639.99999999999</v>
          </cell>
          <cell r="H1282">
            <v>104000</v>
          </cell>
        </row>
        <row r="1283">
          <cell r="B1283">
            <v>1271</v>
          </cell>
          <cell r="C1283" t="str">
            <v>Caseton en fibra de Vidrio</v>
          </cell>
          <cell r="D1283" t="str">
            <v>M2</v>
          </cell>
          <cell r="E1283">
            <v>9280</v>
          </cell>
          <cell r="F1283">
            <v>8000</v>
          </cell>
        </row>
        <row r="1284">
          <cell r="B1284">
            <v>1272</v>
          </cell>
          <cell r="C1284" t="str">
            <v>Canaleta tipo C-0</v>
          </cell>
          <cell r="D1284" t="str">
            <v>ML</v>
          </cell>
          <cell r="E1284">
            <v>29173.999999999996</v>
          </cell>
          <cell r="F1284">
            <v>25150</v>
          </cell>
        </row>
        <row r="1285">
          <cell r="B1285">
            <v>1273</v>
          </cell>
          <cell r="C1285" t="str">
            <v>Estructura Metálica Tuna Alta Subcontrato</v>
          </cell>
          <cell r="D1285" t="str">
            <v>GL</v>
          </cell>
          <cell r="E1285">
            <v>280929751.19999999</v>
          </cell>
          <cell r="F1285">
            <v>242180820</v>
          </cell>
        </row>
        <row r="1286">
          <cell r="B1286">
            <v>1274</v>
          </cell>
          <cell r="C1286" t="str">
            <v>Cubierta acesco tipo sandwich deck</v>
          </cell>
          <cell r="D1286" t="str">
            <v>M2</v>
          </cell>
          <cell r="E1286">
            <v>42608</v>
          </cell>
          <cell r="F1286">
            <v>36731.034482758623</v>
          </cell>
        </row>
        <row r="1287">
          <cell r="B1287">
            <v>1275</v>
          </cell>
          <cell r="C1287" t="str">
            <v>Provisional Agua</v>
          </cell>
          <cell r="D1287" t="str">
            <v>GL</v>
          </cell>
          <cell r="E1287">
            <v>2450000</v>
          </cell>
          <cell r="F1287">
            <v>2112068.9655172415</v>
          </cell>
        </row>
        <row r="1288">
          <cell r="B1288">
            <v>1276</v>
          </cell>
          <cell r="C1288" t="str">
            <v>Provisional Energia</v>
          </cell>
          <cell r="D1288" t="str">
            <v>GL</v>
          </cell>
          <cell r="E1288">
            <v>2939999.9999999995</v>
          </cell>
          <cell r="F1288">
            <v>2534482.7586206896</v>
          </cell>
        </row>
        <row r="1289">
          <cell r="B1289">
            <v>1277</v>
          </cell>
          <cell r="C1289" t="str">
            <v>Provisional Telefono</v>
          </cell>
          <cell r="D1289" t="str">
            <v>GL</v>
          </cell>
          <cell r="E1289">
            <v>385000</v>
          </cell>
          <cell r="F1289">
            <v>331896.55172413797</v>
          </cell>
        </row>
        <row r="1290">
          <cell r="B1290">
            <v>1278</v>
          </cell>
          <cell r="C1290" t="str">
            <v>Marquesina en teja de Policarbonato</v>
          </cell>
          <cell r="D1290" t="str">
            <v>Gl</v>
          </cell>
          <cell r="E1290">
            <v>68049</v>
          </cell>
          <cell r="F1290">
            <v>58662.931034482761</v>
          </cell>
        </row>
        <row r="1291">
          <cell r="B1291">
            <v>1279</v>
          </cell>
          <cell r="C1291" t="str">
            <v>Tarima en madera escenario</v>
          </cell>
          <cell r="D1291" t="str">
            <v>Gl</v>
          </cell>
          <cell r="E1291">
            <v>175000</v>
          </cell>
          <cell r="F1291">
            <v>150862.06896551725</v>
          </cell>
        </row>
        <row r="1292">
          <cell r="B1292">
            <v>1280</v>
          </cell>
          <cell r="C1292" t="str">
            <v>Mueble Recepción</v>
          </cell>
          <cell r="D1292" t="str">
            <v>Gl</v>
          </cell>
          <cell r="E1292">
            <v>161000</v>
          </cell>
          <cell r="F1292">
            <v>138793.10344827588</v>
          </cell>
        </row>
        <row r="1293">
          <cell r="B1293">
            <v>1281</v>
          </cell>
          <cell r="C1293" t="str">
            <v>Puertas para divisiones de baño 0.60 * 1.80m</v>
          </cell>
          <cell r="D1293" t="str">
            <v>Gl</v>
          </cell>
          <cell r="E1293">
            <v>91874.999999999985</v>
          </cell>
          <cell r="F1293">
            <v>79202.586206896551</v>
          </cell>
        </row>
        <row r="1294">
          <cell r="B1294">
            <v>1282</v>
          </cell>
          <cell r="C1294" t="str">
            <v>Tanque Septico Eternit</v>
          </cell>
          <cell r="D1294" t="str">
            <v>un</v>
          </cell>
          <cell r="E1294">
            <v>370250</v>
          </cell>
          <cell r="F1294">
            <v>319181.03448275867</v>
          </cell>
        </row>
        <row r="1295">
          <cell r="B1295">
            <v>1283</v>
          </cell>
          <cell r="C1295" t="str">
            <v>Concreto Tremie 3000 PSI</v>
          </cell>
          <cell r="D1295" t="str">
            <v>m3</v>
          </cell>
          <cell r="E1295">
            <v>202826</v>
          </cell>
          <cell r="F1295">
            <v>174850</v>
          </cell>
        </row>
        <row r="1296">
          <cell r="B1296">
            <v>1284</v>
          </cell>
          <cell r="C1296" t="str">
            <v>Concreto Tremie 3500 PSI</v>
          </cell>
          <cell r="D1296" t="str">
            <v>m3</v>
          </cell>
          <cell r="E1296">
            <v>214890</v>
          </cell>
          <cell r="F1296">
            <v>185250</v>
          </cell>
        </row>
        <row r="1297">
          <cell r="B1297">
            <v>1285</v>
          </cell>
          <cell r="C1297" t="str">
            <v>Epotoc</v>
          </cell>
          <cell r="D1297" t="str">
            <v>Kg</v>
          </cell>
          <cell r="E1297">
            <v>29928</v>
          </cell>
          <cell r="F1297">
            <v>25800</v>
          </cell>
        </row>
        <row r="1298">
          <cell r="B1298">
            <v>1286</v>
          </cell>
          <cell r="C1298" t="str">
            <v>Concreto 4000 psi</v>
          </cell>
          <cell r="D1298" t="str">
            <v>m3</v>
          </cell>
          <cell r="E1298">
            <v>208858</v>
          </cell>
          <cell r="F1298">
            <v>180050</v>
          </cell>
        </row>
        <row r="1299">
          <cell r="B1299">
            <v>1287</v>
          </cell>
          <cell r="C1299" t="str">
            <v>Forclamps</v>
          </cell>
          <cell r="D1299" t="str">
            <v>Dia</v>
          </cell>
          <cell r="E1299">
            <v>92.8</v>
          </cell>
          <cell r="F1299">
            <v>80</v>
          </cell>
        </row>
        <row r="1300">
          <cell r="B1300">
            <v>1288</v>
          </cell>
          <cell r="C1300" t="str">
            <v>Llave tensora</v>
          </cell>
          <cell r="D1300" t="str">
            <v>Dia</v>
          </cell>
          <cell r="E1300">
            <v>406</v>
          </cell>
          <cell r="F1300">
            <v>350</v>
          </cell>
        </row>
        <row r="1301">
          <cell r="B1301">
            <v>1289</v>
          </cell>
          <cell r="C1301" t="str">
            <v>Piedra Media Zonga</v>
          </cell>
          <cell r="D1301" t="str">
            <v>m3</v>
          </cell>
          <cell r="E1301">
            <v>21460</v>
          </cell>
          <cell r="F1301">
            <v>18500</v>
          </cell>
        </row>
        <row r="1302">
          <cell r="B1302">
            <v>1290</v>
          </cell>
          <cell r="C1302" t="str">
            <v>Campamento</v>
          </cell>
          <cell r="D1302" t="str">
            <v>Gl</v>
          </cell>
          <cell r="E1302">
            <v>2465000</v>
          </cell>
          <cell r="F1302">
            <v>2125000</v>
          </cell>
        </row>
        <row r="1303">
          <cell r="B1303">
            <v>1291</v>
          </cell>
          <cell r="C1303" t="str">
            <v>Agua de carrotaque</v>
          </cell>
          <cell r="D1303" t="str">
            <v>m3</v>
          </cell>
          <cell r="E1303">
            <v>8333.3333333333339</v>
          </cell>
        </row>
        <row r="1304">
          <cell r="B1304">
            <v>1292</v>
          </cell>
          <cell r="C1304" t="str">
            <v>Angulo 2 * 2 * 1/2"</v>
          </cell>
          <cell r="D1304" t="str">
            <v>m</v>
          </cell>
          <cell r="E1304">
            <v>13890.999999999998</v>
          </cell>
          <cell r="F1304">
            <v>11975</v>
          </cell>
        </row>
        <row r="1305">
          <cell r="B1305">
            <v>1293</v>
          </cell>
          <cell r="C1305" t="str">
            <v>Sellotoc Blanco</v>
          </cell>
          <cell r="D1305" t="str">
            <v>Kg</v>
          </cell>
          <cell r="E1305">
            <v>2613.915</v>
          </cell>
          <cell r="F1305">
            <v>2253.375</v>
          </cell>
        </row>
        <row r="1306">
          <cell r="B1306">
            <v>1294</v>
          </cell>
          <cell r="C1306" t="str">
            <v>Sellotoc Gris</v>
          </cell>
          <cell r="D1306" t="str">
            <v>Kg</v>
          </cell>
          <cell r="E1306">
            <v>2179.7849999999999</v>
          </cell>
          <cell r="F1306">
            <v>1879.125</v>
          </cell>
        </row>
        <row r="1307">
          <cell r="B1307">
            <v>1295</v>
          </cell>
          <cell r="C1307" t="str">
            <v>Impermeabilizante Mortero Toxement Polvo</v>
          </cell>
          <cell r="D1307" t="str">
            <v>Kg</v>
          </cell>
          <cell r="E1307">
            <v>5934.2699999999995</v>
          </cell>
          <cell r="F1307">
            <v>5115.75</v>
          </cell>
        </row>
        <row r="1308">
          <cell r="B1308">
            <v>1296</v>
          </cell>
          <cell r="C1308" t="str">
            <v>Malla con Vena 0.60 * 2.00</v>
          </cell>
          <cell r="D1308" t="str">
            <v>un</v>
          </cell>
          <cell r="E1308">
            <v>2900</v>
          </cell>
          <cell r="F1308">
            <v>2500</v>
          </cell>
        </row>
        <row r="1309">
          <cell r="B1309">
            <v>1297</v>
          </cell>
          <cell r="C1309" t="str">
            <v>Caraplast</v>
          </cell>
          <cell r="D1309" t="str">
            <v>m2</v>
          </cell>
          <cell r="E1309">
            <v>6727.9999999999991</v>
          </cell>
          <cell r="F1309">
            <v>5800</v>
          </cell>
        </row>
        <row r="1310">
          <cell r="B1310">
            <v>1298</v>
          </cell>
          <cell r="C1310" t="str">
            <v>Manto Costeño o Placa</v>
          </cell>
          <cell r="D1310" t="str">
            <v>m2</v>
          </cell>
          <cell r="E1310">
            <v>5059.92</v>
          </cell>
          <cell r="F1310">
            <v>4362</v>
          </cell>
        </row>
        <row r="1311">
          <cell r="B1311">
            <v>1299</v>
          </cell>
          <cell r="C1311" t="str">
            <v>Alfombra con Espuma HASCAL (Incluye Instalación)</v>
          </cell>
          <cell r="D1311" t="str">
            <v>m2</v>
          </cell>
          <cell r="E1311">
            <v>38000</v>
          </cell>
          <cell r="F1311">
            <v>32758.620689655174</v>
          </cell>
        </row>
        <row r="1312">
          <cell r="B1312">
            <v>1300</v>
          </cell>
          <cell r="C1312" t="str">
            <v>Piso de Madera HASCAL ( Incluye Instalación)</v>
          </cell>
          <cell r="D1312" t="str">
            <v>m2</v>
          </cell>
          <cell r="E1312">
            <v>85000</v>
          </cell>
          <cell r="F1312">
            <v>73275.862068965522</v>
          </cell>
        </row>
        <row r="1313">
          <cell r="B1313">
            <v>1301</v>
          </cell>
          <cell r="C1313" t="str">
            <v>Mármol</v>
          </cell>
          <cell r="D1313" t="str">
            <v>m2</v>
          </cell>
          <cell r="E1313">
            <v>75400</v>
          </cell>
          <cell r="F1313">
            <v>65000</v>
          </cell>
        </row>
        <row r="1314">
          <cell r="B1314">
            <v>1302</v>
          </cell>
          <cell r="C1314" t="str">
            <v>Ventanería Sistema Proyectante (COLWINDOW)</v>
          </cell>
          <cell r="D1314" t="str">
            <v>Gl</v>
          </cell>
          <cell r="E1314">
            <v>219854799.99999997</v>
          </cell>
          <cell r="F1314">
            <v>189530000</v>
          </cell>
        </row>
        <row r="1315">
          <cell r="B1315">
            <v>1303</v>
          </cell>
          <cell r="C1315" t="str">
            <v>Divisiones de Baño (COLWINDOW)</v>
          </cell>
          <cell r="D1315" t="str">
            <v>Gl</v>
          </cell>
          <cell r="E1315">
            <v>91384800</v>
          </cell>
          <cell r="F1315">
            <v>78780000</v>
          </cell>
        </row>
        <row r="1316">
          <cell r="B1316">
            <v>1304</v>
          </cell>
          <cell r="C1316" t="str">
            <v>Tubería PVC-S 6"</v>
          </cell>
          <cell r="D1316" t="str">
            <v>m</v>
          </cell>
          <cell r="E1316">
            <v>19734</v>
          </cell>
          <cell r="F1316">
            <v>17012.068965517243</v>
          </cell>
        </row>
        <row r="1317">
          <cell r="B1317">
            <v>1305</v>
          </cell>
          <cell r="C1317" t="str">
            <v>Accesorios PVC Sanitaria</v>
          </cell>
          <cell r="D1317" t="str">
            <v>m</v>
          </cell>
          <cell r="E1317">
            <v>42200</v>
          </cell>
          <cell r="F1317">
            <v>36379.310344827587</v>
          </cell>
        </row>
        <row r="1318">
          <cell r="E1318">
            <v>0</v>
          </cell>
        </row>
        <row r="1319">
          <cell r="E1319">
            <v>0</v>
          </cell>
        </row>
        <row r="1320">
          <cell r="E1320">
            <v>0</v>
          </cell>
        </row>
        <row r="1321">
          <cell r="E1321">
            <v>0</v>
          </cell>
        </row>
        <row r="1322">
          <cell r="E1322">
            <v>0</v>
          </cell>
        </row>
        <row r="1323">
          <cell r="E1323">
            <v>0</v>
          </cell>
        </row>
        <row r="1324">
          <cell r="E1324">
            <v>0</v>
          </cell>
        </row>
        <row r="1325">
          <cell r="E1325">
            <v>0</v>
          </cell>
        </row>
        <row r="1326">
          <cell r="E1326">
            <v>0</v>
          </cell>
        </row>
        <row r="1327">
          <cell r="E1327">
            <v>0</v>
          </cell>
        </row>
        <row r="1328">
          <cell r="E1328">
            <v>0</v>
          </cell>
        </row>
        <row r="1329">
          <cell r="E1329">
            <v>0</v>
          </cell>
        </row>
        <row r="1330">
          <cell r="E1330">
            <v>0</v>
          </cell>
        </row>
        <row r="1331">
          <cell r="E1331">
            <v>0</v>
          </cell>
        </row>
        <row r="1332">
          <cell r="E1332">
            <v>0</v>
          </cell>
        </row>
        <row r="1333">
          <cell r="E1333">
            <v>0</v>
          </cell>
        </row>
        <row r="1334">
          <cell r="E1334">
            <v>0</v>
          </cell>
        </row>
        <row r="1335">
          <cell r="E1335">
            <v>0</v>
          </cell>
        </row>
        <row r="1336">
          <cell r="E1336">
            <v>0</v>
          </cell>
        </row>
        <row r="1337">
          <cell r="E1337">
            <v>0</v>
          </cell>
        </row>
        <row r="1338">
          <cell r="E1338">
            <v>0</v>
          </cell>
        </row>
        <row r="1339">
          <cell r="E1339">
            <v>0</v>
          </cell>
        </row>
        <row r="1340">
          <cell r="E1340">
            <v>0</v>
          </cell>
        </row>
        <row r="1341">
          <cell r="E1341">
            <v>0</v>
          </cell>
        </row>
        <row r="1342">
          <cell r="E1342">
            <v>0</v>
          </cell>
        </row>
        <row r="1343">
          <cell r="E1343">
            <v>0</v>
          </cell>
        </row>
        <row r="1344">
          <cell r="E1344">
            <v>0</v>
          </cell>
        </row>
        <row r="1345">
          <cell r="E1345">
            <v>0</v>
          </cell>
        </row>
        <row r="1346">
          <cell r="E1346">
            <v>0</v>
          </cell>
        </row>
        <row r="1347">
          <cell r="E1347">
            <v>0</v>
          </cell>
        </row>
        <row r="1348">
          <cell r="E1348">
            <v>0</v>
          </cell>
        </row>
        <row r="1349">
          <cell r="E1349">
            <v>0</v>
          </cell>
        </row>
        <row r="1350">
          <cell r="E1350">
            <v>0</v>
          </cell>
        </row>
        <row r="1351">
          <cell r="E1351">
            <v>0</v>
          </cell>
        </row>
        <row r="1352">
          <cell r="E1352">
            <v>0</v>
          </cell>
        </row>
        <row r="1353">
          <cell r="E1353">
            <v>0</v>
          </cell>
        </row>
        <row r="1354">
          <cell r="E1354">
            <v>0</v>
          </cell>
        </row>
        <row r="1355">
          <cell r="E1355">
            <v>0</v>
          </cell>
        </row>
        <row r="1356">
          <cell r="E1356">
            <v>0</v>
          </cell>
        </row>
        <row r="1357">
          <cell r="E1357">
            <v>0</v>
          </cell>
        </row>
        <row r="1358">
          <cell r="E1358">
            <v>0</v>
          </cell>
        </row>
        <row r="1359">
          <cell r="E1359">
            <v>0</v>
          </cell>
        </row>
        <row r="1360">
          <cell r="E1360">
            <v>0</v>
          </cell>
        </row>
        <row r="1361">
          <cell r="E1361">
            <v>0</v>
          </cell>
        </row>
        <row r="1362">
          <cell r="E1362">
            <v>0</v>
          </cell>
        </row>
        <row r="1363">
          <cell r="E1363">
            <v>0</v>
          </cell>
        </row>
        <row r="1364">
          <cell r="E1364">
            <v>0</v>
          </cell>
        </row>
        <row r="1365">
          <cell r="E1365">
            <v>0</v>
          </cell>
        </row>
        <row r="1366">
          <cell r="E1366">
            <v>0</v>
          </cell>
        </row>
        <row r="1367">
          <cell r="E1367">
            <v>0</v>
          </cell>
        </row>
        <row r="1368">
          <cell r="E1368">
            <v>0</v>
          </cell>
        </row>
        <row r="1369">
          <cell r="E1369">
            <v>0</v>
          </cell>
        </row>
        <row r="1370">
          <cell r="E1370">
            <v>0</v>
          </cell>
        </row>
        <row r="1371">
          <cell r="E1371">
            <v>0</v>
          </cell>
        </row>
        <row r="1372">
          <cell r="E1372">
            <v>0</v>
          </cell>
        </row>
        <row r="1373">
          <cell r="E1373">
            <v>0</v>
          </cell>
        </row>
        <row r="1374">
          <cell r="E1374">
            <v>0</v>
          </cell>
        </row>
        <row r="1375">
          <cell r="E1375">
            <v>0</v>
          </cell>
        </row>
        <row r="1376">
          <cell r="E1376">
            <v>0</v>
          </cell>
        </row>
        <row r="1377">
          <cell r="E1377">
            <v>0</v>
          </cell>
        </row>
        <row r="1378">
          <cell r="E1378">
            <v>0</v>
          </cell>
        </row>
        <row r="1379">
          <cell r="E1379">
            <v>0</v>
          </cell>
        </row>
        <row r="1380">
          <cell r="E1380">
            <v>0</v>
          </cell>
        </row>
        <row r="1381">
          <cell r="E1381">
            <v>0</v>
          </cell>
        </row>
        <row r="1382">
          <cell r="E1382">
            <v>0</v>
          </cell>
        </row>
        <row r="1383">
          <cell r="E1383">
            <v>0</v>
          </cell>
        </row>
        <row r="1384">
          <cell r="E1384">
            <v>0</v>
          </cell>
        </row>
        <row r="1385">
          <cell r="E1385">
            <v>0</v>
          </cell>
        </row>
        <row r="1386">
          <cell r="E1386">
            <v>0</v>
          </cell>
        </row>
        <row r="1387">
          <cell r="E1387">
            <v>0</v>
          </cell>
        </row>
        <row r="1388">
          <cell r="E1388">
            <v>0</v>
          </cell>
        </row>
        <row r="1389">
          <cell r="E1389">
            <v>0</v>
          </cell>
        </row>
        <row r="1390">
          <cell r="E1390">
            <v>0</v>
          </cell>
        </row>
        <row r="1391">
          <cell r="E1391">
            <v>0</v>
          </cell>
        </row>
        <row r="1392">
          <cell r="E1392">
            <v>0</v>
          </cell>
        </row>
        <row r="1393">
          <cell r="E1393">
            <v>0</v>
          </cell>
        </row>
        <row r="1394">
          <cell r="E1394">
            <v>0</v>
          </cell>
        </row>
        <row r="1395">
          <cell r="E1395">
            <v>0</v>
          </cell>
        </row>
        <row r="1396">
          <cell r="E1396">
            <v>0</v>
          </cell>
        </row>
        <row r="1397">
          <cell r="E1397">
            <v>0</v>
          </cell>
        </row>
        <row r="1398">
          <cell r="E1398">
            <v>0</v>
          </cell>
        </row>
        <row r="1399">
          <cell r="E1399">
            <v>0</v>
          </cell>
        </row>
        <row r="1400">
          <cell r="E1400">
            <v>0</v>
          </cell>
        </row>
        <row r="1401">
          <cell r="E1401">
            <v>0</v>
          </cell>
        </row>
        <row r="1402">
          <cell r="E1402">
            <v>0</v>
          </cell>
        </row>
        <row r="1403">
          <cell r="E1403">
            <v>0</v>
          </cell>
        </row>
        <row r="1404">
          <cell r="E1404">
            <v>0</v>
          </cell>
        </row>
        <row r="1405">
          <cell r="E1405">
            <v>0</v>
          </cell>
        </row>
        <row r="1406">
          <cell r="E1406">
            <v>0</v>
          </cell>
        </row>
        <row r="1407">
          <cell r="E1407">
            <v>0</v>
          </cell>
        </row>
        <row r="1408">
          <cell r="E1408">
            <v>0</v>
          </cell>
        </row>
        <row r="1409">
          <cell r="E1409">
            <v>0</v>
          </cell>
        </row>
        <row r="1410">
          <cell r="E1410">
            <v>0</v>
          </cell>
        </row>
        <row r="1411">
          <cell r="E1411">
            <v>0</v>
          </cell>
        </row>
        <row r="1412">
          <cell r="E1412">
            <v>0</v>
          </cell>
        </row>
        <row r="1413">
          <cell r="E1413">
            <v>0</v>
          </cell>
        </row>
        <row r="1414">
          <cell r="E1414">
            <v>0</v>
          </cell>
        </row>
        <row r="1415">
          <cell r="E1415">
            <v>0</v>
          </cell>
        </row>
        <row r="1416">
          <cell r="E1416">
            <v>0</v>
          </cell>
        </row>
        <row r="1417">
          <cell r="E1417">
            <v>0</v>
          </cell>
        </row>
        <row r="1418">
          <cell r="E1418">
            <v>0</v>
          </cell>
        </row>
        <row r="1419">
          <cell r="E1419">
            <v>0</v>
          </cell>
        </row>
        <row r="1420">
          <cell r="E1420">
            <v>0</v>
          </cell>
        </row>
        <row r="1421">
          <cell r="E1421">
            <v>0</v>
          </cell>
        </row>
        <row r="1422">
          <cell r="E1422">
            <v>0</v>
          </cell>
        </row>
        <row r="1423">
          <cell r="E1423">
            <v>0</v>
          </cell>
        </row>
        <row r="1424">
          <cell r="E1424">
            <v>0</v>
          </cell>
        </row>
        <row r="1425">
          <cell r="E1425">
            <v>0</v>
          </cell>
        </row>
        <row r="1426">
          <cell r="E1426">
            <v>0</v>
          </cell>
        </row>
        <row r="1427">
          <cell r="E1427">
            <v>0</v>
          </cell>
        </row>
        <row r="1428">
          <cell r="E1428">
            <v>0</v>
          </cell>
        </row>
        <row r="1429">
          <cell r="E1429">
            <v>0</v>
          </cell>
        </row>
        <row r="1430">
          <cell r="E1430">
            <v>0</v>
          </cell>
        </row>
        <row r="1431">
          <cell r="E1431">
            <v>0</v>
          </cell>
        </row>
        <row r="1432">
          <cell r="E1432">
            <v>0</v>
          </cell>
        </row>
        <row r="1433">
          <cell r="E1433">
            <v>0</v>
          </cell>
        </row>
        <row r="1434">
          <cell r="E1434">
            <v>0</v>
          </cell>
        </row>
        <row r="1435">
          <cell r="E1435">
            <v>0</v>
          </cell>
        </row>
        <row r="1436">
          <cell r="E1436">
            <v>0</v>
          </cell>
        </row>
        <row r="1437">
          <cell r="E1437">
            <v>0</v>
          </cell>
        </row>
        <row r="1438">
          <cell r="E1438">
            <v>0</v>
          </cell>
        </row>
        <row r="1439">
          <cell r="E1439">
            <v>0</v>
          </cell>
        </row>
        <row r="1440">
          <cell r="E1440">
            <v>0</v>
          </cell>
        </row>
        <row r="1441">
          <cell r="E1441">
            <v>0</v>
          </cell>
        </row>
        <row r="1442">
          <cell r="E1442">
            <v>0</v>
          </cell>
        </row>
        <row r="1443">
          <cell r="E1443">
            <v>0</v>
          </cell>
        </row>
        <row r="1444">
          <cell r="E1444">
            <v>0</v>
          </cell>
        </row>
        <row r="1445">
          <cell r="E1445">
            <v>0</v>
          </cell>
        </row>
        <row r="1446">
          <cell r="E1446">
            <v>0</v>
          </cell>
        </row>
        <row r="1447">
          <cell r="E1447">
            <v>0</v>
          </cell>
        </row>
        <row r="1448">
          <cell r="E1448">
            <v>0</v>
          </cell>
        </row>
        <row r="1449">
          <cell r="E1449">
            <v>0</v>
          </cell>
        </row>
        <row r="1450">
          <cell r="E1450">
            <v>0</v>
          </cell>
        </row>
        <row r="1451">
          <cell r="E1451">
            <v>0</v>
          </cell>
        </row>
        <row r="1452">
          <cell r="E1452">
            <v>0</v>
          </cell>
        </row>
        <row r="1453">
          <cell r="E1453">
            <v>0</v>
          </cell>
        </row>
        <row r="1454">
          <cell r="E1454">
            <v>0</v>
          </cell>
        </row>
        <row r="1455">
          <cell r="E1455">
            <v>0</v>
          </cell>
        </row>
        <row r="1456">
          <cell r="E1456">
            <v>0</v>
          </cell>
        </row>
        <row r="1457">
          <cell r="E1457">
            <v>0</v>
          </cell>
        </row>
        <row r="1458">
          <cell r="E1458">
            <v>0</v>
          </cell>
        </row>
        <row r="1459">
          <cell r="E1459">
            <v>0</v>
          </cell>
        </row>
        <row r="1460">
          <cell r="E1460">
            <v>0</v>
          </cell>
        </row>
        <row r="1461">
          <cell r="E1461">
            <v>0</v>
          </cell>
        </row>
        <row r="1462">
          <cell r="E1462">
            <v>0</v>
          </cell>
        </row>
        <row r="1463">
          <cell r="E1463">
            <v>0</v>
          </cell>
        </row>
        <row r="1464">
          <cell r="E1464">
            <v>0</v>
          </cell>
        </row>
        <row r="1465">
          <cell r="E1465">
            <v>0</v>
          </cell>
        </row>
        <row r="1466">
          <cell r="E1466">
            <v>0</v>
          </cell>
        </row>
        <row r="1467">
          <cell r="E1467">
            <v>0</v>
          </cell>
        </row>
        <row r="1468">
          <cell r="E1468">
            <v>0</v>
          </cell>
        </row>
        <row r="1469">
          <cell r="E1469">
            <v>0</v>
          </cell>
        </row>
        <row r="1470">
          <cell r="E1470">
            <v>0</v>
          </cell>
        </row>
        <row r="1471">
          <cell r="E1471">
            <v>0</v>
          </cell>
        </row>
        <row r="1472">
          <cell r="E1472">
            <v>0</v>
          </cell>
        </row>
        <row r="1473">
          <cell r="E1473">
            <v>0</v>
          </cell>
        </row>
        <row r="1474">
          <cell r="E1474">
            <v>0</v>
          </cell>
        </row>
        <row r="1475">
          <cell r="E1475">
            <v>0</v>
          </cell>
        </row>
        <row r="1476">
          <cell r="E1476">
            <v>0</v>
          </cell>
        </row>
        <row r="1477">
          <cell r="E1477">
            <v>0</v>
          </cell>
        </row>
        <row r="1478">
          <cell r="E1478">
            <v>0</v>
          </cell>
        </row>
        <row r="1479">
          <cell r="E1479">
            <v>0</v>
          </cell>
        </row>
        <row r="1480">
          <cell r="E1480">
            <v>0</v>
          </cell>
        </row>
        <row r="1481">
          <cell r="E1481">
            <v>0</v>
          </cell>
        </row>
        <row r="1482">
          <cell r="E1482">
            <v>0</v>
          </cell>
        </row>
        <row r="1483">
          <cell r="E1483">
            <v>0</v>
          </cell>
        </row>
        <row r="1484">
          <cell r="E1484">
            <v>0</v>
          </cell>
        </row>
        <row r="1485">
          <cell r="E1485">
            <v>0</v>
          </cell>
        </row>
        <row r="1486">
          <cell r="E1486">
            <v>0</v>
          </cell>
        </row>
        <row r="1487">
          <cell r="E1487">
            <v>0</v>
          </cell>
        </row>
        <row r="1488">
          <cell r="E1488">
            <v>0</v>
          </cell>
        </row>
        <row r="1489">
          <cell r="E1489">
            <v>0</v>
          </cell>
        </row>
        <row r="1490">
          <cell r="E1490">
            <v>0</v>
          </cell>
        </row>
        <row r="1491">
          <cell r="E1491">
            <v>0</v>
          </cell>
        </row>
        <row r="1492">
          <cell r="E1492">
            <v>0</v>
          </cell>
        </row>
        <row r="1493">
          <cell r="E1493">
            <v>0</v>
          </cell>
        </row>
        <row r="1494">
          <cell r="E1494">
            <v>0</v>
          </cell>
        </row>
        <row r="1495">
          <cell r="E1495">
            <v>0</v>
          </cell>
        </row>
        <row r="1496">
          <cell r="E1496">
            <v>0</v>
          </cell>
        </row>
        <row r="1497">
          <cell r="E1497">
            <v>0</v>
          </cell>
        </row>
        <row r="1498">
          <cell r="E1498">
            <v>0</v>
          </cell>
        </row>
        <row r="1499">
          <cell r="E1499">
            <v>0</v>
          </cell>
        </row>
        <row r="1500">
          <cell r="E1500">
            <v>0</v>
          </cell>
        </row>
        <row r="1501">
          <cell r="E1501">
            <v>0</v>
          </cell>
        </row>
        <row r="1502">
          <cell r="E1502">
            <v>0</v>
          </cell>
        </row>
        <row r="1503">
          <cell r="E1503">
            <v>0</v>
          </cell>
        </row>
        <row r="1504">
          <cell r="E1504">
            <v>0</v>
          </cell>
        </row>
        <row r="1505">
          <cell r="E1505">
            <v>0</v>
          </cell>
        </row>
        <row r="1506">
          <cell r="E1506">
            <v>0</v>
          </cell>
        </row>
        <row r="1507">
          <cell r="E1507">
            <v>0</v>
          </cell>
        </row>
        <row r="1508">
          <cell r="E1508">
            <v>0</v>
          </cell>
        </row>
        <row r="1509">
          <cell r="E1509">
            <v>0</v>
          </cell>
        </row>
        <row r="1510">
          <cell r="E1510">
            <v>0</v>
          </cell>
        </row>
        <row r="1511">
          <cell r="E1511">
            <v>0</v>
          </cell>
        </row>
        <row r="1512">
          <cell r="E1512">
            <v>0</v>
          </cell>
        </row>
        <row r="1513">
          <cell r="E1513">
            <v>0</v>
          </cell>
        </row>
        <row r="1514">
          <cell r="E1514">
            <v>0</v>
          </cell>
        </row>
        <row r="1515">
          <cell r="E1515">
            <v>0</v>
          </cell>
        </row>
        <row r="1516">
          <cell r="E1516">
            <v>0</v>
          </cell>
        </row>
        <row r="1517">
          <cell r="E1517">
            <v>0</v>
          </cell>
        </row>
        <row r="1518">
          <cell r="E1518">
            <v>0</v>
          </cell>
        </row>
        <row r="1519">
          <cell r="E1519">
            <v>0</v>
          </cell>
        </row>
        <row r="1520">
          <cell r="E1520">
            <v>0</v>
          </cell>
        </row>
        <row r="1521">
          <cell r="E1521">
            <v>0</v>
          </cell>
        </row>
        <row r="1522">
          <cell r="E1522">
            <v>0</v>
          </cell>
        </row>
        <row r="1523">
          <cell r="E1523">
            <v>0</v>
          </cell>
        </row>
        <row r="1524">
          <cell r="E1524">
            <v>0</v>
          </cell>
        </row>
        <row r="1525">
          <cell r="E1525">
            <v>0</v>
          </cell>
        </row>
        <row r="1526">
          <cell r="E1526">
            <v>0</v>
          </cell>
        </row>
        <row r="1527">
          <cell r="E1527">
            <v>0</v>
          </cell>
        </row>
        <row r="1528">
          <cell r="E1528">
            <v>0</v>
          </cell>
        </row>
        <row r="1529">
          <cell r="E1529">
            <v>0</v>
          </cell>
        </row>
        <row r="1530">
          <cell r="E1530">
            <v>0</v>
          </cell>
        </row>
        <row r="1531">
          <cell r="E1531">
            <v>0</v>
          </cell>
        </row>
        <row r="1532">
          <cell r="E1532">
            <v>0</v>
          </cell>
        </row>
        <row r="1533">
          <cell r="E1533">
            <v>0</v>
          </cell>
        </row>
        <row r="1534">
          <cell r="E1534">
            <v>0</v>
          </cell>
        </row>
        <row r="1535">
          <cell r="E1535">
            <v>0</v>
          </cell>
        </row>
        <row r="1536">
          <cell r="E1536">
            <v>0</v>
          </cell>
        </row>
        <row r="1537">
          <cell r="E1537">
            <v>0</v>
          </cell>
        </row>
        <row r="1538">
          <cell r="E1538">
            <v>0</v>
          </cell>
        </row>
        <row r="1539">
          <cell r="E1539">
            <v>0</v>
          </cell>
        </row>
        <row r="1540">
          <cell r="E1540">
            <v>0</v>
          </cell>
        </row>
        <row r="1541">
          <cell r="E1541">
            <v>0</v>
          </cell>
        </row>
        <row r="1542">
          <cell r="E1542">
            <v>0</v>
          </cell>
        </row>
        <row r="1543">
          <cell r="E1543">
            <v>0</v>
          </cell>
        </row>
        <row r="1544">
          <cell r="E1544">
            <v>0</v>
          </cell>
        </row>
        <row r="1545">
          <cell r="E1545">
            <v>0</v>
          </cell>
        </row>
        <row r="1546">
          <cell r="E1546">
            <v>0</v>
          </cell>
        </row>
        <row r="1547">
          <cell r="E1547">
            <v>0</v>
          </cell>
        </row>
        <row r="1548">
          <cell r="E1548">
            <v>0</v>
          </cell>
        </row>
        <row r="1549">
          <cell r="E1549">
            <v>0</v>
          </cell>
        </row>
        <row r="1550">
          <cell r="E1550">
            <v>0</v>
          </cell>
        </row>
        <row r="1551">
          <cell r="E1551">
            <v>0</v>
          </cell>
        </row>
        <row r="1552">
          <cell r="E1552">
            <v>0</v>
          </cell>
        </row>
        <row r="1553">
          <cell r="E1553">
            <v>0</v>
          </cell>
        </row>
        <row r="1554">
          <cell r="E1554">
            <v>0</v>
          </cell>
        </row>
        <row r="1555">
          <cell r="E1555">
            <v>0</v>
          </cell>
        </row>
        <row r="1556">
          <cell r="E1556">
            <v>0</v>
          </cell>
        </row>
        <row r="1557">
          <cell r="E1557">
            <v>0</v>
          </cell>
        </row>
        <row r="1558">
          <cell r="E1558">
            <v>0</v>
          </cell>
        </row>
        <row r="1559">
          <cell r="E1559">
            <v>0</v>
          </cell>
        </row>
        <row r="1560">
          <cell r="E1560">
            <v>0</v>
          </cell>
        </row>
        <row r="1561">
          <cell r="E1561">
            <v>0</v>
          </cell>
        </row>
        <row r="1562">
          <cell r="E1562">
            <v>0</v>
          </cell>
        </row>
        <row r="1563">
          <cell r="E1563">
            <v>0</v>
          </cell>
        </row>
        <row r="1564">
          <cell r="E1564">
            <v>0</v>
          </cell>
        </row>
        <row r="1565">
          <cell r="E1565">
            <v>0</v>
          </cell>
        </row>
        <row r="1566">
          <cell r="E1566">
            <v>0</v>
          </cell>
        </row>
        <row r="1567">
          <cell r="E1567">
            <v>0</v>
          </cell>
        </row>
        <row r="1568">
          <cell r="E1568">
            <v>0</v>
          </cell>
        </row>
        <row r="1569">
          <cell r="E1569">
            <v>0</v>
          </cell>
        </row>
        <row r="1570">
          <cell r="E1570">
            <v>0</v>
          </cell>
        </row>
        <row r="1571">
          <cell r="E1571">
            <v>0</v>
          </cell>
        </row>
        <row r="1572">
          <cell r="E1572">
            <v>0</v>
          </cell>
        </row>
        <row r="1573">
          <cell r="E1573">
            <v>0</v>
          </cell>
        </row>
        <row r="1574">
          <cell r="E1574">
            <v>0</v>
          </cell>
        </row>
        <row r="1575">
          <cell r="E1575">
            <v>0</v>
          </cell>
        </row>
        <row r="1576">
          <cell r="E1576">
            <v>0</v>
          </cell>
        </row>
        <row r="1577">
          <cell r="E1577">
            <v>0</v>
          </cell>
        </row>
        <row r="1578">
          <cell r="E1578">
            <v>0</v>
          </cell>
        </row>
        <row r="1579">
          <cell r="E1579">
            <v>0</v>
          </cell>
        </row>
        <row r="1580">
          <cell r="E1580">
            <v>0</v>
          </cell>
        </row>
        <row r="1581">
          <cell r="E1581">
            <v>0</v>
          </cell>
        </row>
        <row r="1582">
          <cell r="E1582">
            <v>0</v>
          </cell>
        </row>
        <row r="1583">
          <cell r="E1583">
            <v>0</v>
          </cell>
        </row>
        <row r="1584">
          <cell r="E1584">
            <v>0</v>
          </cell>
        </row>
        <row r="1585">
          <cell r="E1585">
            <v>0</v>
          </cell>
        </row>
        <row r="1586">
          <cell r="E1586">
            <v>0</v>
          </cell>
        </row>
        <row r="1587">
          <cell r="E1587">
            <v>0</v>
          </cell>
        </row>
        <row r="1588">
          <cell r="E1588">
            <v>0</v>
          </cell>
        </row>
        <row r="1589">
          <cell r="E1589">
            <v>0</v>
          </cell>
        </row>
        <row r="1590">
          <cell r="E1590">
            <v>0</v>
          </cell>
        </row>
        <row r="1591">
          <cell r="E1591">
            <v>0</v>
          </cell>
        </row>
        <row r="1592">
          <cell r="E1592">
            <v>0</v>
          </cell>
        </row>
        <row r="1593">
          <cell r="E1593">
            <v>0</v>
          </cell>
        </row>
        <row r="1594">
          <cell r="E1594">
            <v>0</v>
          </cell>
        </row>
        <row r="1595">
          <cell r="E1595">
            <v>0</v>
          </cell>
        </row>
        <row r="1596">
          <cell r="E1596">
            <v>0</v>
          </cell>
        </row>
        <row r="1597">
          <cell r="E1597">
            <v>0</v>
          </cell>
        </row>
        <row r="1598">
          <cell r="E1598">
            <v>0</v>
          </cell>
        </row>
        <row r="1599">
          <cell r="E1599">
            <v>0</v>
          </cell>
        </row>
        <row r="1600">
          <cell r="E1600">
            <v>0</v>
          </cell>
        </row>
        <row r="1601">
          <cell r="E1601">
            <v>0</v>
          </cell>
        </row>
        <row r="1602">
          <cell r="E1602">
            <v>0</v>
          </cell>
        </row>
        <row r="1603">
          <cell r="E1603">
            <v>0</v>
          </cell>
        </row>
        <row r="1604">
          <cell r="E1604">
            <v>0</v>
          </cell>
        </row>
        <row r="1605">
          <cell r="E1605">
            <v>0</v>
          </cell>
        </row>
        <row r="1606">
          <cell r="E1606">
            <v>0</v>
          </cell>
        </row>
        <row r="1607">
          <cell r="E1607">
            <v>0</v>
          </cell>
        </row>
        <row r="1608">
          <cell r="E1608">
            <v>0</v>
          </cell>
        </row>
        <row r="1609">
          <cell r="E1609">
            <v>0</v>
          </cell>
        </row>
        <row r="1610">
          <cell r="E1610">
            <v>0</v>
          </cell>
        </row>
        <row r="1611">
          <cell r="E1611">
            <v>0</v>
          </cell>
        </row>
        <row r="1612">
          <cell r="E1612">
            <v>0</v>
          </cell>
        </row>
        <row r="1613">
          <cell r="E1613">
            <v>0</v>
          </cell>
        </row>
        <row r="1614">
          <cell r="E1614">
            <v>0</v>
          </cell>
        </row>
        <row r="1615">
          <cell r="E1615">
            <v>0</v>
          </cell>
        </row>
        <row r="1616">
          <cell r="E1616">
            <v>0</v>
          </cell>
        </row>
        <row r="1617">
          <cell r="E1617">
            <v>0</v>
          </cell>
        </row>
        <row r="1618">
          <cell r="E1618">
            <v>0</v>
          </cell>
        </row>
        <row r="1619">
          <cell r="E1619">
            <v>0</v>
          </cell>
        </row>
        <row r="1620">
          <cell r="E1620">
            <v>0</v>
          </cell>
        </row>
        <row r="1621">
          <cell r="E1621">
            <v>0</v>
          </cell>
        </row>
        <row r="1622">
          <cell r="E1622">
            <v>0</v>
          </cell>
        </row>
        <row r="1623">
          <cell r="E1623">
            <v>0</v>
          </cell>
        </row>
        <row r="1624">
          <cell r="E1624">
            <v>0</v>
          </cell>
        </row>
        <row r="1625">
          <cell r="E1625">
            <v>0</v>
          </cell>
        </row>
        <row r="1626">
          <cell r="E1626">
            <v>0</v>
          </cell>
        </row>
        <row r="1627">
          <cell r="E1627">
            <v>0</v>
          </cell>
        </row>
        <row r="1628">
          <cell r="E1628">
            <v>0</v>
          </cell>
        </row>
        <row r="1629">
          <cell r="E1629">
            <v>0</v>
          </cell>
        </row>
        <row r="1630">
          <cell r="E1630">
            <v>0</v>
          </cell>
        </row>
        <row r="1631">
          <cell r="E1631">
            <v>0</v>
          </cell>
        </row>
        <row r="1632">
          <cell r="E1632">
            <v>0</v>
          </cell>
        </row>
        <row r="1633">
          <cell r="E1633">
            <v>0</v>
          </cell>
        </row>
        <row r="1634">
          <cell r="E1634">
            <v>0</v>
          </cell>
        </row>
        <row r="1635">
          <cell r="E1635">
            <v>0</v>
          </cell>
        </row>
        <row r="1636">
          <cell r="E1636">
            <v>0</v>
          </cell>
        </row>
        <row r="1637">
          <cell r="E1637">
            <v>0</v>
          </cell>
        </row>
        <row r="1638">
          <cell r="E1638">
            <v>0</v>
          </cell>
        </row>
        <row r="1639">
          <cell r="E1639">
            <v>0</v>
          </cell>
        </row>
        <row r="1640">
          <cell r="E1640">
            <v>0</v>
          </cell>
        </row>
        <row r="1641">
          <cell r="E1641">
            <v>0</v>
          </cell>
        </row>
        <row r="1642">
          <cell r="E1642">
            <v>0</v>
          </cell>
        </row>
        <row r="1643">
          <cell r="E1643">
            <v>0</v>
          </cell>
        </row>
        <row r="1644">
          <cell r="E1644">
            <v>0</v>
          </cell>
        </row>
        <row r="1645">
          <cell r="E1645">
            <v>0</v>
          </cell>
        </row>
        <row r="1646">
          <cell r="E1646">
            <v>0</v>
          </cell>
        </row>
        <row r="1647">
          <cell r="E1647">
            <v>0</v>
          </cell>
        </row>
        <row r="1648">
          <cell r="E1648">
            <v>0</v>
          </cell>
        </row>
        <row r="1649">
          <cell r="E1649">
            <v>0</v>
          </cell>
        </row>
        <row r="1650">
          <cell r="E1650">
            <v>0</v>
          </cell>
        </row>
        <row r="1651">
          <cell r="E1651">
            <v>0</v>
          </cell>
        </row>
        <row r="1652">
          <cell r="E1652">
            <v>0</v>
          </cell>
        </row>
        <row r="1653">
          <cell r="E1653">
            <v>0</v>
          </cell>
        </row>
        <row r="1654">
          <cell r="E1654">
            <v>0</v>
          </cell>
        </row>
        <row r="1655">
          <cell r="E1655">
            <v>0</v>
          </cell>
        </row>
        <row r="1656">
          <cell r="E1656">
            <v>0</v>
          </cell>
        </row>
        <row r="1657">
          <cell r="E1657">
            <v>0</v>
          </cell>
        </row>
        <row r="1658">
          <cell r="E1658">
            <v>0</v>
          </cell>
        </row>
        <row r="1659">
          <cell r="E1659">
            <v>0</v>
          </cell>
        </row>
        <row r="1660">
          <cell r="E1660">
            <v>0</v>
          </cell>
        </row>
        <row r="1661">
          <cell r="E1661">
            <v>0</v>
          </cell>
        </row>
        <row r="1662">
          <cell r="E1662">
            <v>0</v>
          </cell>
        </row>
        <row r="1663">
          <cell r="E1663">
            <v>0</v>
          </cell>
        </row>
        <row r="1664">
          <cell r="E1664">
            <v>0</v>
          </cell>
        </row>
        <row r="1665">
          <cell r="E1665">
            <v>0</v>
          </cell>
        </row>
        <row r="1666">
          <cell r="E1666">
            <v>0</v>
          </cell>
        </row>
        <row r="1667">
          <cell r="E1667">
            <v>0</v>
          </cell>
        </row>
        <row r="1668">
          <cell r="E1668">
            <v>0</v>
          </cell>
        </row>
        <row r="1669">
          <cell r="E1669">
            <v>0</v>
          </cell>
        </row>
        <row r="1670">
          <cell r="E1670">
            <v>0</v>
          </cell>
        </row>
        <row r="1671">
          <cell r="E1671">
            <v>0</v>
          </cell>
        </row>
        <row r="1672">
          <cell r="E1672">
            <v>0</v>
          </cell>
        </row>
        <row r="1673">
          <cell r="E1673">
            <v>0</v>
          </cell>
        </row>
        <row r="1674">
          <cell r="E1674">
            <v>0</v>
          </cell>
        </row>
        <row r="1675">
          <cell r="E1675">
            <v>0</v>
          </cell>
        </row>
        <row r="1676">
          <cell r="E1676">
            <v>0</v>
          </cell>
        </row>
        <row r="1677">
          <cell r="E1677">
            <v>0</v>
          </cell>
        </row>
        <row r="1678">
          <cell r="E1678">
            <v>0</v>
          </cell>
        </row>
        <row r="1679">
          <cell r="E1679">
            <v>0</v>
          </cell>
        </row>
        <row r="1680">
          <cell r="E1680">
            <v>0</v>
          </cell>
        </row>
        <row r="1681">
          <cell r="E1681">
            <v>0</v>
          </cell>
        </row>
        <row r="1682">
          <cell r="E1682">
            <v>0</v>
          </cell>
        </row>
        <row r="1683">
          <cell r="E1683">
            <v>0</v>
          </cell>
        </row>
        <row r="1684">
          <cell r="E1684">
            <v>0</v>
          </cell>
        </row>
        <row r="1685">
          <cell r="E1685">
            <v>0</v>
          </cell>
        </row>
        <row r="1686">
          <cell r="E1686">
            <v>0</v>
          </cell>
        </row>
        <row r="1687">
          <cell r="E1687">
            <v>0</v>
          </cell>
        </row>
        <row r="1688">
          <cell r="E1688">
            <v>0</v>
          </cell>
        </row>
        <row r="1689">
          <cell r="E1689">
            <v>0</v>
          </cell>
        </row>
        <row r="1690">
          <cell r="E1690">
            <v>0</v>
          </cell>
        </row>
        <row r="1691">
          <cell r="E1691">
            <v>0</v>
          </cell>
        </row>
        <row r="1692">
          <cell r="E1692">
            <v>0</v>
          </cell>
        </row>
        <row r="1693">
          <cell r="E1693">
            <v>0</v>
          </cell>
        </row>
        <row r="1694">
          <cell r="E1694">
            <v>0</v>
          </cell>
        </row>
        <row r="1695">
          <cell r="E1695">
            <v>0</v>
          </cell>
        </row>
        <row r="1696">
          <cell r="E1696">
            <v>0</v>
          </cell>
        </row>
        <row r="1697">
          <cell r="E1697">
            <v>0</v>
          </cell>
        </row>
        <row r="1698">
          <cell r="E1698">
            <v>0</v>
          </cell>
        </row>
        <row r="1699">
          <cell r="E1699">
            <v>0</v>
          </cell>
        </row>
        <row r="1700">
          <cell r="E1700">
            <v>0</v>
          </cell>
        </row>
        <row r="1701">
          <cell r="E1701">
            <v>0</v>
          </cell>
        </row>
        <row r="1702">
          <cell r="E1702">
            <v>0</v>
          </cell>
        </row>
        <row r="1703">
          <cell r="E1703">
            <v>0</v>
          </cell>
        </row>
        <row r="1704">
          <cell r="E1704">
            <v>0</v>
          </cell>
        </row>
        <row r="1705">
          <cell r="E1705">
            <v>0</v>
          </cell>
        </row>
        <row r="1706">
          <cell r="E1706">
            <v>0</v>
          </cell>
        </row>
        <row r="1707">
          <cell r="E1707">
            <v>0</v>
          </cell>
        </row>
        <row r="1708">
          <cell r="E1708">
            <v>0</v>
          </cell>
        </row>
        <row r="1709">
          <cell r="E1709">
            <v>0</v>
          </cell>
        </row>
        <row r="1710">
          <cell r="E1710">
            <v>0</v>
          </cell>
        </row>
        <row r="1711">
          <cell r="E1711">
            <v>0</v>
          </cell>
        </row>
        <row r="1712">
          <cell r="E1712">
            <v>0</v>
          </cell>
        </row>
        <row r="1713">
          <cell r="E1713">
            <v>0</v>
          </cell>
        </row>
        <row r="1714">
          <cell r="E1714">
            <v>0</v>
          </cell>
        </row>
        <row r="1715">
          <cell r="E1715">
            <v>0</v>
          </cell>
        </row>
        <row r="1716">
          <cell r="E1716">
            <v>0</v>
          </cell>
        </row>
        <row r="1717">
          <cell r="E1717">
            <v>0</v>
          </cell>
        </row>
        <row r="1718">
          <cell r="E1718">
            <v>0</v>
          </cell>
        </row>
        <row r="1719">
          <cell r="E1719">
            <v>0</v>
          </cell>
        </row>
      </sheetData>
      <sheetData sheetId="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ARIABLES"/>
      <sheetName val="PERSONAL"/>
      <sheetName val="Tarifa MT"/>
      <sheetName val="FP"/>
      <sheetName val="IMPUESTOS"/>
      <sheetName val="AIU"/>
      <sheetName val="TOTAL OBRA"/>
      <sheetName val="FM (2)"/>
      <sheetName val="FM Mínimo"/>
      <sheetName val="COSTEO FM"/>
      <sheetName val="IPC"/>
      <sheetName val="Ensayos Laboratorio"/>
      <sheetName val="PTOxCAP"/>
      <sheetName val="PRESUPUESTO"/>
      <sheetName val="A.P.U."/>
      <sheetName val="101"/>
      <sheetName val="103"/>
      <sheetName val="104"/>
      <sheetName val="105"/>
      <sheetName val="106"/>
      <sheetName val="107"/>
      <sheetName val="108"/>
      <sheetName val="109"/>
      <sheetName val="110"/>
      <sheetName val="111"/>
      <sheetName val="112"/>
      <sheetName val="113"/>
      <sheetName val="114"/>
      <sheetName val="115"/>
      <sheetName val="201"/>
      <sheetName val="202"/>
      <sheetName val="301"/>
      <sheetName val="302"/>
      <sheetName val="303"/>
      <sheetName val="304"/>
      <sheetName val="305"/>
      <sheetName val="306"/>
      <sheetName val="307"/>
      <sheetName val="308"/>
      <sheetName val="401"/>
      <sheetName val="402"/>
      <sheetName val="403"/>
      <sheetName val="Hoja4 (28)"/>
      <sheetName val="Hoja4 (29)"/>
      <sheetName val="Hoja4 (30)"/>
      <sheetName val="Hoja4 (31)"/>
      <sheetName val="Hoja4 (32)"/>
      <sheetName val="Hoja4 (33)"/>
      <sheetName val="Hoja4 (34)"/>
      <sheetName val="Hoja4 (35)"/>
      <sheetName val="Hoja4 (36)"/>
      <sheetName val="Hoja4 (37)"/>
      <sheetName val="Hoja4 (38)"/>
      <sheetName val="Hoja4 (39)"/>
      <sheetName val="Hoja4 (40)"/>
      <sheetName val="Hoja4 (41)"/>
      <sheetName val="Hoja4 (42)"/>
      <sheetName val="Hoja4 (43)"/>
      <sheetName val="Hoja4 (44)"/>
      <sheetName val="Hoja4 (45)"/>
      <sheetName val="Hoja4 (46)"/>
      <sheetName val="Hoja4 (47)"/>
      <sheetName val="Hoja4 (48)"/>
      <sheetName val="Hoja4 (49)"/>
      <sheetName val="Hoja4 (50)"/>
      <sheetName val="Hoja4 (51)"/>
      <sheetName val="Hoja4 (52)"/>
      <sheetName val="Hoja4 (53)"/>
      <sheetName val="Hoja4 (54)"/>
      <sheetName val="Hoja4 (55)"/>
      <sheetName val="Hoja4 (56)"/>
      <sheetName val="Hoja4 (57)"/>
      <sheetName val="Hoja4 (58)"/>
      <sheetName val="Hoja4 (59)"/>
      <sheetName val="Hoja4 (60)"/>
      <sheetName val="Hoja4 (61)"/>
      <sheetName val="Hoja4 (62)"/>
      <sheetName val="Hoja4 (63)"/>
      <sheetName val="Hoja4 (64)"/>
      <sheetName val="Hoja4 (65)"/>
      <sheetName val="Hoja4 (66)"/>
      <sheetName val="Hoja4 (67)"/>
      <sheetName val="Hoja4 (68)"/>
      <sheetName val="Hoja4 (69)"/>
      <sheetName val="Hoja4 (70)"/>
      <sheetName val="Convencionales"/>
      <sheetName val="Alta Resistencia"/>
      <sheetName val="Pavimentos"/>
      <sheetName val="Morteros"/>
      <sheetName val="Peso Volumétrico"/>
      <sheetName val="Duracret"/>
      <sheetName val="Autocompactado"/>
      <sheetName val="Dosificación"/>
      <sheetName val="ADITIVOS"/>
      <sheetName val="lista nueva"/>
      <sheetName val="Inc vs lista ant"/>
      <sheetName val="Inc. x caract"/>
      <sheetName val="LA CABAÑA BOSA"/>
    </sheetNames>
    <sheetDataSet>
      <sheetData sheetId="0" refreshError="1">
        <row r="6">
          <cell r="C6" t="str">
            <v>125895</v>
          </cell>
        </row>
        <row r="7">
          <cell r="C7" t="str">
            <v>FEBRERO DE 2002</v>
          </cell>
        </row>
        <row r="8">
          <cell r="C8" t="str">
            <v>ADECUACION DEL LOCAL CONCESION UNICENTRO PARA SPEED ZONE, POR EL SISTEMA DE PRECIOS UNITARIOS FIJOS - CLAUDIA MENDEZ</v>
          </cell>
        </row>
        <row r="9">
          <cell r="C9" t="str">
            <v>ESTRADA, NOVOA, ARIAS &amp; ASOCIADOS LTDA.</v>
          </cell>
        </row>
        <row r="10">
          <cell r="C10" t="str">
            <v>JAIME W. ESTRADA SARMIENTO</v>
          </cell>
        </row>
        <row r="11">
          <cell r="C11" t="str">
            <v>CLAUDIA MENDEZ</v>
          </cell>
        </row>
      </sheetData>
      <sheetData sheetId="1" refreshError="1">
        <row r="8">
          <cell r="D8">
            <v>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 MT"/>
      <sheetName val="FP"/>
      <sheetName val="PERSONAL"/>
      <sheetName val="IMPUESTOS"/>
      <sheetName val="AIU"/>
      <sheetName val="TOTAL OBRA"/>
      <sheetName val="FM (2)"/>
      <sheetName val="FM Mínimo"/>
      <sheetName val="COSTEO FM"/>
      <sheetName val="IPC"/>
      <sheetName val="Ensayos Laboratorio"/>
      <sheetName val="PTOxCAP"/>
      <sheetName val="PRESUPUESTO"/>
      <sheetName val="A.P.U."/>
      <sheetName val="VARIABLES"/>
      <sheetName val="101"/>
      <sheetName val="103"/>
      <sheetName val="104"/>
      <sheetName val="105"/>
      <sheetName val="106"/>
      <sheetName val="107"/>
      <sheetName val="108"/>
      <sheetName val="109"/>
      <sheetName val="110"/>
      <sheetName val="111"/>
      <sheetName val="112"/>
      <sheetName val="113"/>
      <sheetName val="114"/>
      <sheetName val="115"/>
      <sheetName val="201"/>
      <sheetName val="202"/>
      <sheetName val="301"/>
      <sheetName val="302"/>
      <sheetName val="303"/>
      <sheetName val="304"/>
      <sheetName val="305"/>
      <sheetName val="306"/>
      <sheetName val="307"/>
      <sheetName val="308"/>
      <sheetName val="401"/>
      <sheetName val="402"/>
      <sheetName val="403"/>
      <sheetName val="Hoja4 (28)"/>
      <sheetName val="Hoja4 (29)"/>
      <sheetName val="Hoja4 (30)"/>
      <sheetName val="Hoja4 (31)"/>
      <sheetName val="Hoja4 (32)"/>
      <sheetName val="Hoja4 (33)"/>
      <sheetName val="Hoja4 (34)"/>
      <sheetName val="Hoja4 (35)"/>
      <sheetName val="Hoja4 (36)"/>
      <sheetName val="Hoja4 (37)"/>
      <sheetName val="Hoja4 (38)"/>
      <sheetName val="Hoja4 (39)"/>
      <sheetName val="Hoja4 (40)"/>
      <sheetName val="Hoja4 (41)"/>
      <sheetName val="Hoja4 (42)"/>
      <sheetName val="Hoja4 (43)"/>
      <sheetName val="Hoja4 (44)"/>
      <sheetName val="Hoja4 (45)"/>
      <sheetName val="Hoja4 (46)"/>
      <sheetName val="Hoja4 (47)"/>
      <sheetName val="Hoja4 (48)"/>
      <sheetName val="Hoja4 (49)"/>
      <sheetName val="Hoja4 (50)"/>
      <sheetName val="Hoja4 (51)"/>
      <sheetName val="Hoja4 (52)"/>
      <sheetName val="Hoja4 (53)"/>
      <sheetName val="Hoja4 (54)"/>
      <sheetName val="Hoja4 (55)"/>
      <sheetName val="Hoja4 (56)"/>
      <sheetName val="Hoja4 (57)"/>
      <sheetName val="Hoja4 (58)"/>
      <sheetName val="Hoja4 (59)"/>
      <sheetName val="Hoja4 (60)"/>
      <sheetName val="Hoja4 (61)"/>
      <sheetName val="Hoja4 (62)"/>
      <sheetName val="Hoja4 (63)"/>
      <sheetName val="Hoja4 (64)"/>
      <sheetName val="Hoja4 (65)"/>
      <sheetName val="Hoja4 (66)"/>
      <sheetName val="Hoja4 (67)"/>
      <sheetName val="Hoja4 (68)"/>
      <sheetName val="Hoja4 (69)"/>
      <sheetName val="Hoja4 (70)"/>
      <sheetName val="Convencionales"/>
      <sheetName val="Alta Resistencia"/>
      <sheetName val="Pavimentos"/>
      <sheetName val="Morteros"/>
      <sheetName val="Peso Volumétrico"/>
      <sheetName val="Duracret"/>
      <sheetName val="Autocompactado"/>
      <sheetName val="Dosificación"/>
      <sheetName val="ADITIVOS"/>
      <sheetName val="lista nueva"/>
      <sheetName val="Inc vs lista ant"/>
      <sheetName val="Inc. x caract"/>
      <sheetName val="LA CABAÑA BOSA"/>
    </sheetNames>
    <sheetDataSet>
      <sheetData sheetId="0" refreshError="1"/>
      <sheetData sheetId="1" refreshError="1"/>
      <sheetData sheetId="2" refreshError="1">
        <row r="8">
          <cell r="D8">
            <v>2</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row r="6">
          <cell r="C6" t="str">
            <v>125895</v>
          </cell>
        </row>
        <row r="7">
          <cell r="C7" t="str">
            <v>FEBRERO DE 2002</v>
          </cell>
        </row>
        <row r="8">
          <cell r="C8" t="str">
            <v>ADECUACION DEL LOCAL CONCESION UNICENTRO PARA SPEED ZONE, POR EL SISTEMA DE PRECIOS UNITARIOS FIJOS - CLAUDIA MENDEZ</v>
          </cell>
        </row>
        <row r="9">
          <cell r="C9" t="str">
            <v>ESTRADA, NOVOA, ARIAS &amp; ASOCIADOS LTDA.</v>
          </cell>
        </row>
        <row r="10">
          <cell r="C10" t="str">
            <v>JAIME W. ESTRADA SARMIENTO</v>
          </cell>
        </row>
        <row r="11">
          <cell r="C11" t="str">
            <v>CLAUDIA MENDEZ</v>
          </cell>
        </row>
      </sheetData>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QUIPOS"/>
      <sheetName val="LISTA"/>
    </sheetNames>
    <sheetDataSet>
      <sheetData sheetId="0">
        <row r="20">
          <cell r="B20">
            <v>1</v>
          </cell>
          <cell r="C20" t="str">
            <v>ALICATE UJIVERSAL 10"</v>
          </cell>
          <cell r="D20" t="str">
            <v>UN.</v>
          </cell>
          <cell r="E20">
            <v>417</v>
          </cell>
          <cell r="F20">
            <v>417</v>
          </cell>
          <cell r="G20">
            <v>3.2764285714285717</v>
          </cell>
          <cell r="H20">
            <v>0.14892857142857144</v>
          </cell>
          <cell r="I20">
            <v>0.14892857142857144</v>
          </cell>
          <cell r="J20">
            <v>25000</v>
          </cell>
          <cell r="K20">
            <v>60</v>
          </cell>
          <cell r="L20">
            <v>417</v>
          </cell>
          <cell r="N20" t="str">
            <v>H</v>
          </cell>
        </row>
        <row r="21">
          <cell r="B21">
            <v>2</v>
          </cell>
          <cell r="C21" t="str">
            <v>ANDAMIO TUBULAR</v>
          </cell>
          <cell r="D21" t="str">
            <v>DIA</v>
          </cell>
          <cell r="E21">
            <v>336.4</v>
          </cell>
          <cell r="F21">
            <v>290</v>
          </cell>
          <cell r="G21">
            <v>2.2785714285714285</v>
          </cell>
          <cell r="H21">
            <v>0.10357142857142858</v>
          </cell>
          <cell r="I21">
            <v>0.10357142857142856</v>
          </cell>
          <cell r="J21">
            <v>1500000</v>
          </cell>
          <cell r="K21">
            <v>720</v>
          </cell>
          <cell r="L21">
            <v>2083</v>
          </cell>
          <cell r="N21" t="str">
            <v>E</v>
          </cell>
        </row>
        <row r="22">
          <cell r="B22">
            <v>3</v>
          </cell>
          <cell r="C22" t="str">
            <v>ANTENALLAS</v>
          </cell>
          <cell r="D22" t="str">
            <v>UN.</v>
          </cell>
          <cell r="E22">
            <v>4167</v>
          </cell>
          <cell r="F22">
            <v>4167</v>
          </cell>
          <cell r="G22">
            <v>32.74071428571429</v>
          </cell>
          <cell r="H22">
            <v>1.4882142857142857</v>
          </cell>
          <cell r="I22">
            <v>1.4882142857142859</v>
          </cell>
          <cell r="J22">
            <v>250000</v>
          </cell>
          <cell r="K22">
            <v>60</v>
          </cell>
          <cell r="L22">
            <v>4167</v>
          </cell>
          <cell r="N22" t="str">
            <v>H</v>
          </cell>
        </row>
        <row r="23">
          <cell r="B23">
            <v>4</v>
          </cell>
          <cell r="C23" t="str">
            <v>ARTICULO DE LIMPIEZA</v>
          </cell>
          <cell r="D23" t="str">
            <v>UN.</v>
          </cell>
          <cell r="E23">
            <v>101</v>
          </cell>
          <cell r="F23">
            <v>101</v>
          </cell>
          <cell r="G23">
            <v>0.79357142857142859</v>
          </cell>
          <cell r="H23">
            <v>3.6071428571428574E-2</v>
          </cell>
          <cell r="I23">
            <v>3.6071428571428574E-2</v>
          </cell>
          <cell r="J23">
            <v>18181.81818181818</v>
          </cell>
          <cell r="K23">
            <v>180</v>
          </cell>
          <cell r="L23">
            <v>101</v>
          </cell>
        </row>
        <row r="24">
          <cell r="B24">
            <v>5</v>
          </cell>
          <cell r="C24" t="str">
            <v>BALDE</v>
          </cell>
          <cell r="D24" t="str">
            <v>UN.</v>
          </cell>
          <cell r="E24">
            <v>250</v>
          </cell>
          <cell r="F24">
            <v>250</v>
          </cell>
          <cell r="G24">
            <v>1.9642857142857144</v>
          </cell>
          <cell r="H24">
            <v>8.9285714285714288E-2</v>
          </cell>
          <cell r="I24">
            <v>8.9285714285714288E-2</v>
          </cell>
          <cell r="J24">
            <v>15000</v>
          </cell>
          <cell r="K24">
            <v>60</v>
          </cell>
          <cell r="L24">
            <v>250</v>
          </cell>
          <cell r="N24" t="str">
            <v>H</v>
          </cell>
        </row>
        <row r="25">
          <cell r="B25">
            <v>6</v>
          </cell>
          <cell r="C25" t="str">
            <v>BARRA</v>
          </cell>
          <cell r="D25" t="str">
            <v>DIA</v>
          </cell>
          <cell r="E25">
            <v>833</v>
          </cell>
          <cell r="F25">
            <v>833</v>
          </cell>
          <cell r="G25">
            <v>6.5449999999999999</v>
          </cell>
          <cell r="H25">
            <v>0.29749999999999999</v>
          </cell>
          <cell r="I25">
            <v>0.29749999999999999</v>
          </cell>
          <cell r="J25">
            <v>50000</v>
          </cell>
          <cell r="K25">
            <v>60</v>
          </cell>
          <cell r="L25">
            <v>833</v>
          </cell>
          <cell r="N25" t="str">
            <v>H</v>
          </cell>
        </row>
        <row r="26">
          <cell r="B26">
            <v>7</v>
          </cell>
          <cell r="C26" t="str">
            <v>Bisturi</v>
          </cell>
          <cell r="D26" t="str">
            <v>UN.</v>
          </cell>
          <cell r="E26">
            <v>1500</v>
          </cell>
          <cell r="F26">
            <v>1500</v>
          </cell>
          <cell r="G26">
            <v>11.785714285714286</v>
          </cell>
          <cell r="H26">
            <v>0.5357142857142857</v>
          </cell>
          <cell r="I26">
            <v>0.5357142857142857</v>
          </cell>
          <cell r="K26">
            <v>60</v>
          </cell>
          <cell r="L26">
            <v>0</v>
          </cell>
          <cell r="N26" t="str">
            <v>H</v>
          </cell>
        </row>
        <row r="27">
          <cell r="B27">
            <v>8</v>
          </cell>
          <cell r="C27" t="str">
            <v>BODCAT</v>
          </cell>
          <cell r="D27" t="str">
            <v>DIA</v>
          </cell>
          <cell r="E27">
            <v>111111</v>
          </cell>
          <cell r="F27">
            <v>111111</v>
          </cell>
          <cell r="G27">
            <v>873.0150000000001</v>
          </cell>
          <cell r="H27">
            <v>39.682499999999997</v>
          </cell>
          <cell r="I27">
            <v>39.682500000000005</v>
          </cell>
          <cell r="J27">
            <v>80000000</v>
          </cell>
          <cell r="K27">
            <v>720</v>
          </cell>
          <cell r="L27">
            <v>111111</v>
          </cell>
          <cell r="N27" t="str">
            <v>H</v>
          </cell>
        </row>
        <row r="28">
          <cell r="B28">
            <v>9</v>
          </cell>
          <cell r="C28" t="str">
            <v>BROCHAS</v>
          </cell>
          <cell r="D28" t="str">
            <v>UN.</v>
          </cell>
          <cell r="E28">
            <v>167</v>
          </cell>
          <cell r="F28">
            <v>167</v>
          </cell>
          <cell r="G28">
            <v>1.3121428571428573</v>
          </cell>
          <cell r="H28">
            <v>5.9642857142857143E-2</v>
          </cell>
          <cell r="I28">
            <v>5.964285714285715E-2</v>
          </cell>
          <cell r="J28">
            <v>10000</v>
          </cell>
          <cell r="K28">
            <v>60</v>
          </cell>
          <cell r="L28">
            <v>167</v>
          </cell>
          <cell r="N28" t="str">
            <v>H</v>
          </cell>
        </row>
        <row r="29">
          <cell r="B29">
            <v>10</v>
          </cell>
          <cell r="C29" t="str">
            <v>Bulldozer CAT D-8.</v>
          </cell>
          <cell r="D29" t="str">
            <v>DIA</v>
          </cell>
          <cell r="E29">
            <v>320000</v>
          </cell>
          <cell r="F29">
            <v>320000</v>
          </cell>
          <cell r="G29">
            <v>9600</v>
          </cell>
          <cell r="H29">
            <v>114.28571428571429</v>
          </cell>
          <cell r="I29">
            <v>436.36363636363637</v>
          </cell>
          <cell r="K29">
            <v>3650</v>
          </cell>
          <cell r="L29">
            <v>0</v>
          </cell>
          <cell r="N29" t="str">
            <v>E</v>
          </cell>
        </row>
        <row r="30">
          <cell r="B30">
            <v>11</v>
          </cell>
          <cell r="C30" t="str">
            <v>CAJA DE HERRAMIENTAS</v>
          </cell>
          <cell r="D30" t="str">
            <v>UN.</v>
          </cell>
          <cell r="E30">
            <v>6</v>
          </cell>
          <cell r="F30">
            <v>6</v>
          </cell>
          <cell r="G30">
            <v>4.7142857142857146E-2</v>
          </cell>
          <cell r="H30">
            <v>2.142857142857143E-3</v>
          </cell>
          <cell r="I30">
            <v>2.142857142857143E-3</v>
          </cell>
          <cell r="J30">
            <v>4545.454545454545</v>
          </cell>
          <cell r="K30">
            <v>720</v>
          </cell>
          <cell r="L30">
            <v>6</v>
          </cell>
          <cell r="N30" t="str">
            <v>H</v>
          </cell>
        </row>
        <row r="31">
          <cell r="B31">
            <v>12</v>
          </cell>
          <cell r="C31" t="str">
            <v>CAMARA DIGITAL</v>
          </cell>
          <cell r="D31" t="str">
            <v>UN.</v>
          </cell>
          <cell r="E31">
            <v>1347</v>
          </cell>
          <cell r="F31">
            <v>1347</v>
          </cell>
          <cell r="G31">
            <v>10.58357142857143</v>
          </cell>
          <cell r="H31">
            <v>0.48107142857142859</v>
          </cell>
          <cell r="I31">
            <v>0.48107142857142865</v>
          </cell>
          <cell r="J31">
            <v>727272.72727272718</v>
          </cell>
          <cell r="K31">
            <v>540</v>
          </cell>
          <cell r="L31">
            <v>1347</v>
          </cell>
          <cell r="N31" t="str">
            <v>H</v>
          </cell>
        </row>
        <row r="32">
          <cell r="B32">
            <v>13</v>
          </cell>
          <cell r="C32" t="str">
            <v>Camión irrigador.</v>
          </cell>
          <cell r="D32" t="str">
            <v>DIA</v>
          </cell>
          <cell r="E32">
            <v>280000</v>
          </cell>
          <cell r="F32">
            <v>280000</v>
          </cell>
          <cell r="G32">
            <v>2200</v>
          </cell>
          <cell r="H32">
            <v>100</v>
          </cell>
          <cell r="I32">
            <v>100</v>
          </cell>
          <cell r="L32">
            <v>280000</v>
          </cell>
          <cell r="N32" t="str">
            <v>E</v>
          </cell>
        </row>
        <row r="33">
          <cell r="B33">
            <v>14</v>
          </cell>
          <cell r="C33" t="str">
            <v>CAMIONETA</v>
          </cell>
          <cell r="D33" t="str">
            <v>DIA</v>
          </cell>
          <cell r="E33">
            <v>100000</v>
          </cell>
          <cell r="F33">
            <v>100000</v>
          </cell>
          <cell r="G33">
            <v>500</v>
          </cell>
          <cell r="H33">
            <v>35.714285714285715</v>
          </cell>
          <cell r="I33">
            <v>22.727272727272727</v>
          </cell>
          <cell r="J33">
            <v>25000000</v>
          </cell>
          <cell r="K33">
            <v>1800</v>
          </cell>
          <cell r="L33">
            <v>13889</v>
          </cell>
          <cell r="N33" t="str">
            <v>E</v>
          </cell>
        </row>
        <row r="34">
          <cell r="B34">
            <v>15</v>
          </cell>
          <cell r="C34" t="str">
            <v>CARPA DE  LONA CON ARMAZON</v>
          </cell>
          <cell r="E34">
            <v>667</v>
          </cell>
          <cell r="F34">
            <v>667</v>
          </cell>
          <cell r="G34">
            <v>5.2407142857142857</v>
          </cell>
          <cell r="H34">
            <v>0.23821428571428571</v>
          </cell>
          <cell r="I34">
            <v>0.23821428571428571</v>
          </cell>
          <cell r="J34">
            <v>120000</v>
          </cell>
          <cell r="K34">
            <v>180</v>
          </cell>
          <cell r="L34">
            <v>667</v>
          </cell>
        </row>
        <row r="35">
          <cell r="B35">
            <v>16</v>
          </cell>
          <cell r="C35" t="str">
            <v>CARRETILLA</v>
          </cell>
          <cell r="D35" t="str">
            <v>UN.</v>
          </cell>
          <cell r="E35">
            <v>1111</v>
          </cell>
          <cell r="F35">
            <v>1111</v>
          </cell>
          <cell r="G35">
            <v>8.7292857142857141</v>
          </cell>
          <cell r="H35">
            <v>0.3967857142857143</v>
          </cell>
          <cell r="I35">
            <v>0.3967857142857143</v>
          </cell>
          <cell r="J35">
            <v>200000</v>
          </cell>
          <cell r="K35">
            <v>180</v>
          </cell>
          <cell r="L35">
            <v>1111</v>
          </cell>
          <cell r="N35" t="str">
            <v>H</v>
          </cell>
        </row>
        <row r="36">
          <cell r="B36">
            <v>17</v>
          </cell>
          <cell r="C36" t="str">
            <v>Carrotanque de 2.500 galones.</v>
          </cell>
          <cell r="D36" t="str">
            <v>DIA</v>
          </cell>
          <cell r="E36">
            <v>210000</v>
          </cell>
          <cell r="F36">
            <v>210000</v>
          </cell>
          <cell r="G36">
            <v>1200</v>
          </cell>
          <cell r="H36">
            <v>75</v>
          </cell>
          <cell r="I36">
            <v>54.545454545454547</v>
          </cell>
          <cell r="L36">
            <v>210000</v>
          </cell>
          <cell r="N36" t="str">
            <v>E</v>
          </cell>
        </row>
        <row r="37">
          <cell r="B37">
            <v>18</v>
          </cell>
          <cell r="C37" t="str">
            <v>CEPILLO LIMPIADUCTO</v>
          </cell>
          <cell r="D37" t="str">
            <v>UN.</v>
          </cell>
          <cell r="E37">
            <v>139</v>
          </cell>
          <cell r="F37">
            <v>139</v>
          </cell>
          <cell r="G37">
            <v>1.0921428571428573</v>
          </cell>
          <cell r="H37">
            <v>4.9642857142857141E-2</v>
          </cell>
          <cell r="I37">
            <v>4.9642857142857148E-2</v>
          </cell>
          <cell r="J37">
            <v>25000</v>
          </cell>
          <cell r="K37">
            <v>180</v>
          </cell>
          <cell r="L37">
            <v>139</v>
          </cell>
          <cell r="N37" t="str">
            <v>H</v>
          </cell>
        </row>
        <row r="38">
          <cell r="B38">
            <v>19</v>
          </cell>
          <cell r="C38" t="str">
            <v>Cincel</v>
          </cell>
          <cell r="D38" t="str">
            <v>UN.</v>
          </cell>
          <cell r="E38">
            <v>17</v>
          </cell>
          <cell r="F38">
            <v>17</v>
          </cell>
          <cell r="G38">
            <v>0.13357142857142859</v>
          </cell>
          <cell r="H38">
            <v>6.0714285714285714E-3</v>
          </cell>
          <cell r="I38">
            <v>6.0714285714285722E-3</v>
          </cell>
          <cell r="J38">
            <v>1000</v>
          </cell>
          <cell r="K38">
            <v>60</v>
          </cell>
          <cell r="L38">
            <v>17</v>
          </cell>
          <cell r="N38" t="str">
            <v>H</v>
          </cell>
        </row>
        <row r="39">
          <cell r="B39">
            <v>20</v>
          </cell>
          <cell r="C39" t="str">
            <v>CINTA DE SEÑALIZACION</v>
          </cell>
          <cell r="D39" t="str">
            <v>UN.</v>
          </cell>
          <cell r="E39">
            <v>0</v>
          </cell>
          <cell r="F39">
            <v>0</v>
          </cell>
          <cell r="G39">
            <v>0</v>
          </cell>
          <cell r="H39">
            <v>0</v>
          </cell>
          <cell r="I39">
            <v>0</v>
          </cell>
          <cell r="J39">
            <v>10</v>
          </cell>
          <cell r="K39">
            <v>90</v>
          </cell>
          <cell r="L39">
            <v>0</v>
          </cell>
          <cell r="N39" t="str">
            <v>H</v>
          </cell>
        </row>
        <row r="40">
          <cell r="B40">
            <v>21</v>
          </cell>
          <cell r="C40" t="str">
            <v>CINTA METRICA</v>
          </cell>
          <cell r="D40" t="str">
            <v>UN.</v>
          </cell>
          <cell r="E40">
            <v>389</v>
          </cell>
          <cell r="F40">
            <v>389</v>
          </cell>
          <cell r="G40">
            <v>3.0564285714285715</v>
          </cell>
          <cell r="H40">
            <v>0.13892857142857143</v>
          </cell>
          <cell r="I40">
            <v>0.13892857142857143</v>
          </cell>
          <cell r="J40">
            <v>70000</v>
          </cell>
          <cell r="K40">
            <v>180</v>
          </cell>
          <cell r="L40">
            <v>389</v>
          </cell>
          <cell r="N40" t="str">
            <v>H</v>
          </cell>
        </row>
        <row r="41">
          <cell r="B41">
            <v>22</v>
          </cell>
          <cell r="C41" t="str">
            <v>CINTURON SEGURIDAD PRETALES</v>
          </cell>
          <cell r="D41" t="str">
            <v>UN.</v>
          </cell>
          <cell r="E41">
            <v>300</v>
          </cell>
          <cell r="F41">
            <v>300</v>
          </cell>
          <cell r="G41">
            <v>2.3571428571428572</v>
          </cell>
          <cell r="H41">
            <v>0.10714285714285714</v>
          </cell>
          <cell r="I41">
            <v>0.10714285714285715</v>
          </cell>
          <cell r="J41">
            <v>50000</v>
          </cell>
          <cell r="K41">
            <v>60</v>
          </cell>
          <cell r="L41">
            <v>833</v>
          </cell>
          <cell r="N41" t="str">
            <v>H</v>
          </cell>
        </row>
        <row r="42">
          <cell r="B42">
            <v>23</v>
          </cell>
          <cell r="C42" t="str">
            <v>Cinturones</v>
          </cell>
          <cell r="D42" t="str">
            <v>UN.</v>
          </cell>
          <cell r="E42">
            <v>300</v>
          </cell>
          <cell r="F42">
            <v>300</v>
          </cell>
          <cell r="G42">
            <v>2.3571428571428572</v>
          </cell>
          <cell r="H42">
            <v>0.10714285714285714</v>
          </cell>
          <cell r="I42">
            <v>0.10714285714285715</v>
          </cell>
          <cell r="K42">
            <v>180</v>
          </cell>
          <cell r="L42">
            <v>0</v>
          </cell>
          <cell r="N42" t="str">
            <v>H</v>
          </cell>
        </row>
        <row r="43">
          <cell r="B43">
            <v>24</v>
          </cell>
          <cell r="C43" t="str">
            <v>Cizalla</v>
          </cell>
          <cell r="D43" t="str">
            <v>UN.</v>
          </cell>
          <cell r="E43">
            <v>0</v>
          </cell>
          <cell r="F43">
            <v>0</v>
          </cell>
          <cell r="G43">
            <v>0</v>
          </cell>
          <cell r="H43">
            <v>0</v>
          </cell>
          <cell r="I43">
            <v>0</v>
          </cell>
          <cell r="K43">
            <v>365</v>
          </cell>
          <cell r="L43">
            <v>0</v>
          </cell>
          <cell r="N43" t="str">
            <v>H</v>
          </cell>
        </row>
        <row r="44">
          <cell r="B44">
            <v>25</v>
          </cell>
          <cell r="C44" t="str">
            <v>CLAVIJA DE PRUEBA</v>
          </cell>
          <cell r="D44" t="str">
            <v>UN.</v>
          </cell>
          <cell r="E44">
            <v>25</v>
          </cell>
          <cell r="F44">
            <v>25</v>
          </cell>
          <cell r="G44">
            <v>0.19642857142857145</v>
          </cell>
          <cell r="H44">
            <v>8.9285714285714281E-3</v>
          </cell>
          <cell r="I44">
            <v>8.9285714285714298E-3</v>
          </cell>
          <cell r="J44">
            <v>27272.727272727272</v>
          </cell>
          <cell r="K44">
            <v>1080</v>
          </cell>
          <cell r="L44">
            <v>25</v>
          </cell>
          <cell r="N44" t="str">
            <v>H</v>
          </cell>
        </row>
        <row r="45">
          <cell r="B45">
            <v>26</v>
          </cell>
          <cell r="C45" t="str">
            <v>COMPRESOR CON MARTILLO</v>
          </cell>
          <cell r="D45" t="str">
            <v>DIA</v>
          </cell>
          <cell r="E45">
            <v>18182</v>
          </cell>
          <cell r="F45">
            <v>18182</v>
          </cell>
          <cell r="G45">
            <v>142.85857142857142</v>
          </cell>
          <cell r="H45">
            <v>6.4935714285714283</v>
          </cell>
          <cell r="I45">
            <v>6.4935714285714283</v>
          </cell>
          <cell r="J45">
            <v>32727272.727272723</v>
          </cell>
          <cell r="K45">
            <v>1800</v>
          </cell>
          <cell r="L45">
            <v>18182</v>
          </cell>
          <cell r="N45" t="str">
            <v>E</v>
          </cell>
        </row>
        <row r="46">
          <cell r="B46">
            <v>27</v>
          </cell>
          <cell r="C46" t="str">
            <v>CONO DE SEÑALIZACION</v>
          </cell>
          <cell r="D46" t="str">
            <v>UN.</v>
          </cell>
          <cell r="E46">
            <v>167</v>
          </cell>
          <cell r="F46">
            <v>167</v>
          </cell>
          <cell r="G46">
            <v>1.3121428571428573</v>
          </cell>
          <cell r="H46">
            <v>5.9642857142857143E-2</v>
          </cell>
          <cell r="I46">
            <v>5.964285714285715E-2</v>
          </cell>
          <cell r="J46">
            <v>30000</v>
          </cell>
          <cell r="K46">
            <v>180</v>
          </cell>
          <cell r="L46">
            <v>167</v>
          </cell>
          <cell r="N46" t="str">
            <v>H</v>
          </cell>
        </row>
        <row r="47">
          <cell r="B47">
            <v>28</v>
          </cell>
          <cell r="C47" t="str">
            <v>CORTACABLE</v>
          </cell>
          <cell r="D47" t="str">
            <v>UN.</v>
          </cell>
          <cell r="E47">
            <v>111</v>
          </cell>
          <cell r="F47">
            <v>111</v>
          </cell>
          <cell r="G47">
            <v>0.87214285714285722</v>
          </cell>
          <cell r="H47">
            <v>3.9642857142857139E-2</v>
          </cell>
          <cell r="I47">
            <v>3.9642857142857146E-2</v>
          </cell>
          <cell r="J47">
            <v>20000</v>
          </cell>
          <cell r="K47">
            <v>180</v>
          </cell>
          <cell r="L47">
            <v>111</v>
          </cell>
          <cell r="N47" t="str">
            <v>H</v>
          </cell>
        </row>
        <row r="48">
          <cell r="B48">
            <v>29</v>
          </cell>
          <cell r="C48" t="str">
            <v>CORTADORA (con disco)</v>
          </cell>
          <cell r="D48" t="str">
            <v>DIA</v>
          </cell>
          <cell r="E48">
            <v>44444</v>
          </cell>
          <cell r="F48">
            <v>44444</v>
          </cell>
          <cell r="G48">
            <v>349.20285714285717</v>
          </cell>
          <cell r="H48">
            <v>15.872857142857143</v>
          </cell>
          <cell r="I48">
            <v>15.872857142857145</v>
          </cell>
          <cell r="J48">
            <v>8000000</v>
          </cell>
          <cell r="K48">
            <v>180</v>
          </cell>
          <cell r="L48">
            <v>44444</v>
          </cell>
          <cell r="N48" t="str">
            <v>E</v>
          </cell>
        </row>
        <row r="49">
          <cell r="B49">
            <v>30</v>
          </cell>
          <cell r="C49" t="str">
            <v>CUCHILLO CORTA CABLE</v>
          </cell>
          <cell r="D49" t="str">
            <v>UN.</v>
          </cell>
          <cell r="E49">
            <v>333</v>
          </cell>
          <cell r="F49">
            <v>333</v>
          </cell>
          <cell r="G49">
            <v>2.6164285714285715</v>
          </cell>
          <cell r="H49">
            <v>0.11892857142857143</v>
          </cell>
          <cell r="I49">
            <v>0.11892857142857144</v>
          </cell>
          <cell r="J49">
            <v>20000</v>
          </cell>
          <cell r="K49">
            <v>60</v>
          </cell>
          <cell r="L49">
            <v>333</v>
          </cell>
          <cell r="N49" t="str">
            <v>H</v>
          </cell>
        </row>
        <row r="50">
          <cell r="B50">
            <v>31</v>
          </cell>
          <cell r="C50" t="str">
            <v>CURVAS</v>
          </cell>
          <cell r="E50">
            <v>694</v>
          </cell>
          <cell r="F50">
            <v>694</v>
          </cell>
          <cell r="G50">
            <v>5.4528571428571428</v>
          </cell>
          <cell r="H50">
            <v>0.24785714285714286</v>
          </cell>
          <cell r="I50">
            <v>0.24785714285714286</v>
          </cell>
          <cell r="J50">
            <v>250000</v>
          </cell>
          <cell r="K50">
            <v>360</v>
          </cell>
          <cell r="L50">
            <v>694</v>
          </cell>
          <cell r="N50" t="str">
            <v>E</v>
          </cell>
        </row>
        <row r="51">
          <cell r="B51">
            <v>32</v>
          </cell>
          <cell r="C51" t="str">
            <v>DETECTOR DE GAS</v>
          </cell>
          <cell r="D51" t="str">
            <v>UN.</v>
          </cell>
          <cell r="E51">
            <v>56</v>
          </cell>
          <cell r="F51">
            <v>56</v>
          </cell>
          <cell r="G51">
            <v>0.44</v>
          </cell>
          <cell r="H51">
            <v>0.02</v>
          </cell>
          <cell r="I51">
            <v>0.02</v>
          </cell>
          <cell r="J51">
            <v>10000</v>
          </cell>
          <cell r="K51">
            <v>180</v>
          </cell>
          <cell r="L51">
            <v>56</v>
          </cell>
          <cell r="N51" t="str">
            <v>H</v>
          </cell>
        </row>
        <row r="52">
          <cell r="B52">
            <v>33</v>
          </cell>
          <cell r="C52" t="str">
            <v>DIFERENCIALES DE 1.6 TON *1.5 mts</v>
          </cell>
          <cell r="D52" t="str">
            <v>DIA</v>
          </cell>
          <cell r="E52">
            <v>556</v>
          </cell>
          <cell r="F52">
            <v>556</v>
          </cell>
          <cell r="G52">
            <v>4.3685714285714292</v>
          </cell>
          <cell r="H52">
            <v>0.19857142857142857</v>
          </cell>
          <cell r="I52">
            <v>0.19857142857142859</v>
          </cell>
          <cell r="J52">
            <v>200000</v>
          </cell>
          <cell r="K52">
            <v>360</v>
          </cell>
          <cell r="L52">
            <v>556</v>
          </cell>
          <cell r="N52" t="str">
            <v>E</v>
          </cell>
        </row>
        <row r="53">
          <cell r="B53">
            <v>34</v>
          </cell>
          <cell r="C53" t="str">
            <v>DISKETTES</v>
          </cell>
          <cell r="D53" t="str">
            <v>UN.</v>
          </cell>
          <cell r="E53">
            <v>18</v>
          </cell>
          <cell r="F53">
            <v>18</v>
          </cell>
          <cell r="G53">
            <v>0.14142857142857143</v>
          </cell>
          <cell r="H53">
            <v>6.4285714285714285E-3</v>
          </cell>
          <cell r="I53">
            <v>6.4285714285714285E-3</v>
          </cell>
          <cell r="J53">
            <v>545.45454545454538</v>
          </cell>
          <cell r="K53">
            <v>30</v>
          </cell>
          <cell r="L53">
            <v>18</v>
          </cell>
          <cell r="N53" t="str">
            <v>H</v>
          </cell>
        </row>
        <row r="54">
          <cell r="B54">
            <v>35</v>
          </cell>
          <cell r="C54" t="str">
            <v>DYNATEL 965 DSP (ANALIZADOR DE FALLAS)</v>
          </cell>
          <cell r="D54" t="str">
            <v>DIA</v>
          </cell>
          <cell r="E54">
            <v>4861</v>
          </cell>
          <cell r="F54">
            <v>4861</v>
          </cell>
          <cell r="G54">
            <v>38.193571428571431</v>
          </cell>
          <cell r="H54">
            <v>1.7360714285714285</v>
          </cell>
          <cell r="I54">
            <v>1.7360714285714287</v>
          </cell>
          <cell r="J54">
            <v>3500000</v>
          </cell>
          <cell r="K54">
            <v>720</v>
          </cell>
          <cell r="L54">
            <v>4861</v>
          </cell>
          <cell r="N54" t="str">
            <v>E</v>
          </cell>
        </row>
        <row r="55">
          <cell r="B55">
            <v>36</v>
          </cell>
          <cell r="C55" t="str">
            <v xml:space="preserve">ECOMETRO DIGITAL </v>
          </cell>
          <cell r="D55" t="str">
            <v>DIA</v>
          </cell>
          <cell r="E55">
            <v>2778</v>
          </cell>
          <cell r="F55">
            <v>2778</v>
          </cell>
          <cell r="G55">
            <v>21.827142857142857</v>
          </cell>
          <cell r="H55">
            <v>0.9921428571428571</v>
          </cell>
          <cell r="I55">
            <v>0.9921428571428571</v>
          </cell>
          <cell r="J55">
            <v>2000000</v>
          </cell>
          <cell r="K55">
            <v>720</v>
          </cell>
          <cell r="L55">
            <v>2778</v>
          </cell>
          <cell r="N55" t="str">
            <v>E</v>
          </cell>
        </row>
        <row r="56">
          <cell r="B56">
            <v>37</v>
          </cell>
          <cell r="C56" t="str">
            <v>EQUIPO DE COMUNICACIÓN (CON SERVCIO)</v>
          </cell>
          <cell r="D56" t="str">
            <v>DIA</v>
          </cell>
          <cell r="E56">
            <v>5000</v>
          </cell>
          <cell r="F56">
            <v>5000</v>
          </cell>
          <cell r="G56">
            <v>39.285714285714285</v>
          </cell>
          <cell r="H56">
            <v>1.7857142857142858</v>
          </cell>
          <cell r="I56">
            <v>1.7857142857142856</v>
          </cell>
          <cell r="J56">
            <v>1800000</v>
          </cell>
          <cell r="K56">
            <v>360</v>
          </cell>
          <cell r="L56">
            <v>5000</v>
          </cell>
          <cell r="N56" t="str">
            <v>E</v>
          </cell>
        </row>
        <row r="57">
          <cell r="B57">
            <v>38</v>
          </cell>
          <cell r="C57" t="str">
            <v>ESCALERA DOBLE 8 MTS (FIBRA DE VIDRIO)</v>
          </cell>
          <cell r="D57" t="str">
            <v>UN.</v>
          </cell>
          <cell r="E57">
            <v>2222</v>
          </cell>
          <cell r="F57">
            <v>2222</v>
          </cell>
          <cell r="G57">
            <v>17.458571428571428</v>
          </cell>
          <cell r="H57">
            <v>0.79357142857142859</v>
          </cell>
          <cell r="I57">
            <v>0.79357142857142859</v>
          </cell>
          <cell r="J57">
            <v>800000</v>
          </cell>
          <cell r="K57">
            <v>360</v>
          </cell>
          <cell r="L57">
            <v>2222</v>
          </cell>
          <cell r="N57" t="str">
            <v>H</v>
          </cell>
        </row>
        <row r="58">
          <cell r="B58">
            <v>39</v>
          </cell>
          <cell r="C58" t="str">
            <v>ESCALERA METALICA TIPO TIJERA  DE 3 ESCALONES</v>
          </cell>
          <cell r="D58" t="str">
            <v>UN.</v>
          </cell>
          <cell r="E58">
            <v>51</v>
          </cell>
          <cell r="F58">
            <v>51</v>
          </cell>
          <cell r="G58">
            <v>0.40071428571428575</v>
          </cell>
          <cell r="H58">
            <v>1.8214285714285714E-2</v>
          </cell>
          <cell r="I58">
            <v>1.8214285714285714E-2</v>
          </cell>
          <cell r="J58">
            <v>36909.090909090904</v>
          </cell>
          <cell r="K58">
            <v>720</v>
          </cell>
          <cell r="L58">
            <v>51</v>
          </cell>
          <cell r="N58" t="str">
            <v>H</v>
          </cell>
        </row>
        <row r="59">
          <cell r="B59">
            <v>40</v>
          </cell>
          <cell r="C59" t="str">
            <v>ESCALERA SENCILLA 3 MTS</v>
          </cell>
          <cell r="D59" t="str">
            <v>UN.</v>
          </cell>
          <cell r="E59">
            <v>1250</v>
          </cell>
          <cell r="F59">
            <v>1250</v>
          </cell>
          <cell r="G59">
            <v>9.8214285714285712</v>
          </cell>
          <cell r="H59">
            <v>0.44642857142857145</v>
          </cell>
          <cell r="I59">
            <v>0.4464285714285714</v>
          </cell>
          <cell r="J59">
            <v>450000</v>
          </cell>
          <cell r="K59">
            <v>360</v>
          </cell>
          <cell r="L59">
            <v>1250</v>
          </cell>
          <cell r="N59" t="str">
            <v>H</v>
          </cell>
        </row>
        <row r="60">
          <cell r="B60">
            <v>41</v>
          </cell>
          <cell r="C60" t="str">
            <v>ESCOBA</v>
          </cell>
          <cell r="D60" t="str">
            <v>UN.</v>
          </cell>
          <cell r="E60">
            <v>56</v>
          </cell>
          <cell r="F60">
            <v>56</v>
          </cell>
          <cell r="G60">
            <v>0.44</v>
          </cell>
          <cell r="H60">
            <v>0.02</v>
          </cell>
          <cell r="I60">
            <v>0.02</v>
          </cell>
          <cell r="J60">
            <v>5000</v>
          </cell>
          <cell r="K60">
            <v>90</v>
          </cell>
          <cell r="L60">
            <v>56</v>
          </cell>
          <cell r="N60" t="str">
            <v>H</v>
          </cell>
        </row>
        <row r="61">
          <cell r="B61">
            <v>42</v>
          </cell>
          <cell r="C61" t="str">
            <v>ESPAUTLA 2", 3" Y 4"</v>
          </cell>
          <cell r="D61" t="str">
            <v>UN.</v>
          </cell>
          <cell r="E61">
            <v>91</v>
          </cell>
          <cell r="F61">
            <v>91</v>
          </cell>
          <cell r="G61">
            <v>0.71500000000000008</v>
          </cell>
          <cell r="H61">
            <v>3.2500000000000001E-2</v>
          </cell>
          <cell r="I61">
            <v>3.2500000000000001E-2</v>
          </cell>
          <cell r="J61">
            <v>8181.8181818181811</v>
          </cell>
          <cell r="K61">
            <v>90</v>
          </cell>
          <cell r="L61">
            <v>91</v>
          </cell>
          <cell r="N61" t="str">
            <v>H</v>
          </cell>
        </row>
        <row r="62">
          <cell r="B62">
            <v>43</v>
          </cell>
          <cell r="C62" t="str">
            <v>Finisher.</v>
          </cell>
          <cell r="D62" t="str">
            <v>DIA</v>
          </cell>
          <cell r="E62">
            <v>580000</v>
          </cell>
          <cell r="F62">
            <v>580000</v>
          </cell>
          <cell r="G62">
            <v>4557.1428571428578</v>
          </cell>
          <cell r="H62">
            <v>207.14285714285714</v>
          </cell>
          <cell r="I62">
            <v>207.14285714285717</v>
          </cell>
          <cell r="K62">
            <v>3650</v>
          </cell>
          <cell r="L62">
            <v>580000</v>
          </cell>
          <cell r="N62" t="str">
            <v>E</v>
          </cell>
        </row>
        <row r="63">
          <cell r="B63">
            <v>44</v>
          </cell>
          <cell r="C63" t="str">
            <v>FLEXOMETRO</v>
          </cell>
          <cell r="D63" t="str">
            <v>UN.</v>
          </cell>
          <cell r="E63">
            <v>83</v>
          </cell>
          <cell r="F63">
            <v>83</v>
          </cell>
          <cell r="G63">
            <v>0.65214285714285714</v>
          </cell>
          <cell r="H63">
            <v>2.9642857142857144E-2</v>
          </cell>
          <cell r="I63">
            <v>2.9642857142857141E-2</v>
          </cell>
          <cell r="J63">
            <v>15000</v>
          </cell>
          <cell r="K63">
            <v>180</v>
          </cell>
          <cell r="L63">
            <v>83</v>
          </cell>
          <cell r="N63" t="str">
            <v>H</v>
          </cell>
        </row>
        <row r="64">
          <cell r="B64">
            <v>45</v>
          </cell>
          <cell r="C64" t="str">
            <v>GANCHO PARA DESTAPAR CAMARAS</v>
          </cell>
          <cell r="D64" t="str">
            <v>UN.</v>
          </cell>
          <cell r="E64">
            <v>83</v>
          </cell>
          <cell r="F64">
            <v>83</v>
          </cell>
          <cell r="G64">
            <v>0.65214285714285714</v>
          </cell>
          <cell r="H64">
            <v>2.9642857142857144E-2</v>
          </cell>
          <cell r="I64">
            <v>2.9642857142857141E-2</v>
          </cell>
          <cell r="J64">
            <v>15000</v>
          </cell>
          <cell r="K64">
            <v>180</v>
          </cell>
          <cell r="L64">
            <v>83</v>
          </cell>
          <cell r="N64" t="str">
            <v>H</v>
          </cell>
        </row>
        <row r="65">
          <cell r="B65">
            <v>46</v>
          </cell>
          <cell r="C65" t="str">
            <v>GATOS ALZABOBINAS</v>
          </cell>
          <cell r="D65" t="str">
            <v>UN.</v>
          </cell>
          <cell r="E65">
            <v>1667</v>
          </cell>
          <cell r="F65">
            <v>1667</v>
          </cell>
          <cell r="G65">
            <v>13.097857142857144</v>
          </cell>
          <cell r="H65">
            <v>0.59535714285714281</v>
          </cell>
          <cell r="I65">
            <v>0.59535714285714292</v>
          </cell>
          <cell r="J65">
            <v>1200000</v>
          </cell>
          <cell r="K65">
            <v>720</v>
          </cell>
          <cell r="L65">
            <v>1667</v>
          </cell>
          <cell r="N65" t="str">
            <v>H</v>
          </cell>
        </row>
        <row r="66">
          <cell r="B66">
            <v>47</v>
          </cell>
          <cell r="C66" t="str">
            <v>GENERADOR DE TONO Y AMPLIFICADOR INDUCTIVO</v>
          </cell>
          <cell r="D66" t="str">
            <v>DIA</v>
          </cell>
          <cell r="E66">
            <v>2083</v>
          </cell>
          <cell r="F66">
            <v>2083</v>
          </cell>
          <cell r="G66">
            <v>16.366428571428571</v>
          </cell>
          <cell r="H66">
            <v>0.74392857142857138</v>
          </cell>
          <cell r="I66">
            <v>0.74392857142857138</v>
          </cell>
          <cell r="J66">
            <v>1500000</v>
          </cell>
          <cell r="K66">
            <v>720</v>
          </cell>
          <cell r="L66">
            <v>2083</v>
          </cell>
          <cell r="N66" t="str">
            <v>E</v>
          </cell>
        </row>
        <row r="67">
          <cell r="B67">
            <v>48</v>
          </cell>
          <cell r="C67" t="str">
            <v>GEÓMETROS ANÁLOGOS</v>
          </cell>
          <cell r="D67" t="str">
            <v>DIA</v>
          </cell>
          <cell r="E67">
            <v>3472</v>
          </cell>
          <cell r="F67">
            <v>3472</v>
          </cell>
          <cell r="G67">
            <v>27.28</v>
          </cell>
          <cell r="H67">
            <v>1.24</v>
          </cell>
          <cell r="I67">
            <v>1.24</v>
          </cell>
          <cell r="J67">
            <v>2500000</v>
          </cell>
          <cell r="K67">
            <v>720</v>
          </cell>
          <cell r="L67">
            <v>3472</v>
          </cell>
          <cell r="N67" t="str">
            <v>E</v>
          </cell>
        </row>
        <row r="68">
          <cell r="B68">
            <v>49</v>
          </cell>
          <cell r="C68" t="str">
            <v>HERAMIENTA MENOR</v>
          </cell>
          <cell r="D68" t="str">
            <v>%</v>
          </cell>
          <cell r="E68">
            <v>0.03</v>
          </cell>
          <cell r="F68">
            <v>0.03</v>
          </cell>
          <cell r="G68">
            <v>0.03</v>
          </cell>
          <cell r="H68">
            <v>0.03</v>
          </cell>
          <cell r="I68">
            <v>0.03</v>
          </cell>
          <cell r="N68" t="str">
            <v>H</v>
          </cell>
        </row>
        <row r="69">
          <cell r="B69">
            <v>50</v>
          </cell>
          <cell r="C69" t="str">
            <v>JGO DE DESTORNILLADORES DE PALA (12X3/16",4X3/16",8X3/16"</v>
          </cell>
          <cell r="D69" t="str">
            <v>UN.</v>
          </cell>
          <cell r="E69">
            <v>1667</v>
          </cell>
          <cell r="F69">
            <v>1667</v>
          </cell>
          <cell r="G69">
            <v>13.097857142857144</v>
          </cell>
          <cell r="H69">
            <v>0.59535714285714281</v>
          </cell>
          <cell r="I69">
            <v>0.59535714285714292</v>
          </cell>
          <cell r="J69">
            <v>100000</v>
          </cell>
          <cell r="K69">
            <v>60</v>
          </cell>
          <cell r="L69">
            <v>1667</v>
          </cell>
          <cell r="N69" t="str">
            <v>H</v>
          </cell>
        </row>
        <row r="70">
          <cell r="B70">
            <v>51</v>
          </cell>
          <cell r="C70" t="str">
            <v>Jgo. Llave</v>
          </cell>
          <cell r="D70" t="str">
            <v>UN.</v>
          </cell>
          <cell r="E70">
            <v>2000</v>
          </cell>
          <cell r="F70">
            <v>2000</v>
          </cell>
          <cell r="G70">
            <v>15.714285714285715</v>
          </cell>
          <cell r="H70">
            <v>0.7142857142857143</v>
          </cell>
          <cell r="I70">
            <v>0.7142857142857143</v>
          </cell>
          <cell r="K70">
            <v>180</v>
          </cell>
          <cell r="L70">
            <v>0</v>
          </cell>
          <cell r="N70" t="str">
            <v>H</v>
          </cell>
        </row>
        <row r="71">
          <cell r="B71">
            <v>52</v>
          </cell>
          <cell r="C71" t="str">
            <v>JUEGO DE BOCIN BOCADUCTO</v>
          </cell>
          <cell r="D71" t="str">
            <v>UN.</v>
          </cell>
          <cell r="E71">
            <v>1389</v>
          </cell>
          <cell r="F71">
            <v>1389</v>
          </cell>
          <cell r="G71">
            <v>10.913571428571428</v>
          </cell>
          <cell r="H71">
            <v>0.49607142857142855</v>
          </cell>
          <cell r="I71">
            <v>0.49607142857142855</v>
          </cell>
          <cell r="J71">
            <v>250000</v>
          </cell>
          <cell r="K71">
            <v>180</v>
          </cell>
          <cell r="L71">
            <v>1389</v>
          </cell>
          <cell r="N71" t="str">
            <v>H</v>
          </cell>
        </row>
        <row r="72">
          <cell r="B72">
            <v>53</v>
          </cell>
          <cell r="C72" t="str">
            <v>Juego llave bristol</v>
          </cell>
          <cell r="D72" t="str">
            <v>UN.</v>
          </cell>
          <cell r="E72">
            <v>2000</v>
          </cell>
          <cell r="F72">
            <v>2000</v>
          </cell>
          <cell r="G72">
            <v>15.714285714285715</v>
          </cell>
          <cell r="H72">
            <v>0.7142857142857143</v>
          </cell>
          <cell r="I72">
            <v>0.7142857142857143</v>
          </cell>
          <cell r="K72">
            <v>180</v>
          </cell>
          <cell r="L72">
            <v>0</v>
          </cell>
          <cell r="N72" t="str">
            <v>H</v>
          </cell>
        </row>
        <row r="73">
          <cell r="B73">
            <v>54</v>
          </cell>
          <cell r="C73" t="str">
            <v>LAMPARA CON EXTENSION</v>
          </cell>
          <cell r="D73" t="str">
            <v>UN.</v>
          </cell>
          <cell r="E73">
            <v>556</v>
          </cell>
          <cell r="F73">
            <v>556</v>
          </cell>
          <cell r="G73">
            <v>4.3685714285714292</v>
          </cell>
          <cell r="H73">
            <v>0.19857142857142857</v>
          </cell>
          <cell r="I73">
            <v>0.19857142857142859</v>
          </cell>
          <cell r="J73">
            <v>100000</v>
          </cell>
          <cell r="K73">
            <v>180</v>
          </cell>
          <cell r="L73">
            <v>556</v>
          </cell>
          <cell r="N73" t="str">
            <v>H</v>
          </cell>
        </row>
        <row r="74">
          <cell r="B74">
            <v>55</v>
          </cell>
          <cell r="C74" t="str">
            <v>LINTERNA</v>
          </cell>
          <cell r="D74" t="str">
            <v>UN.</v>
          </cell>
          <cell r="E74">
            <v>53</v>
          </cell>
          <cell r="F74">
            <v>53</v>
          </cell>
          <cell r="G74">
            <v>0.41642857142857143</v>
          </cell>
          <cell r="H74">
            <v>1.892857142857143E-2</v>
          </cell>
          <cell r="I74">
            <v>1.892857142857143E-2</v>
          </cell>
          <cell r="J74">
            <v>38181.818181818177</v>
          </cell>
          <cell r="K74">
            <v>720</v>
          </cell>
          <cell r="L74">
            <v>53</v>
          </cell>
          <cell r="N74" t="str">
            <v>H</v>
          </cell>
        </row>
        <row r="75">
          <cell r="B75">
            <v>56</v>
          </cell>
          <cell r="C75" t="str">
            <v>LLANA</v>
          </cell>
          <cell r="D75" t="str">
            <v>UN.</v>
          </cell>
          <cell r="E75">
            <v>56</v>
          </cell>
          <cell r="F75">
            <v>56</v>
          </cell>
          <cell r="G75">
            <v>0.44</v>
          </cell>
          <cell r="H75">
            <v>0.02</v>
          </cell>
          <cell r="I75">
            <v>0.02</v>
          </cell>
          <cell r="J75">
            <v>10000</v>
          </cell>
          <cell r="K75">
            <v>180</v>
          </cell>
          <cell r="L75">
            <v>56</v>
          </cell>
          <cell r="N75" t="str">
            <v>H</v>
          </cell>
        </row>
        <row r="76">
          <cell r="B76">
            <v>57</v>
          </cell>
          <cell r="C76" t="str">
            <v>Llave expansiva 10"</v>
          </cell>
          <cell r="D76" t="str">
            <v>UN.</v>
          </cell>
          <cell r="E76">
            <v>200</v>
          </cell>
          <cell r="F76">
            <v>200</v>
          </cell>
          <cell r="G76">
            <v>1.5714285714285716</v>
          </cell>
          <cell r="H76">
            <v>7.1428571428571425E-2</v>
          </cell>
          <cell r="I76">
            <v>7.1428571428571438E-2</v>
          </cell>
          <cell r="K76">
            <v>180</v>
          </cell>
          <cell r="L76">
            <v>0</v>
          </cell>
          <cell r="N76" t="str">
            <v>H</v>
          </cell>
        </row>
        <row r="77">
          <cell r="B77">
            <v>58</v>
          </cell>
          <cell r="C77" t="str">
            <v>Llave expansiva 10"</v>
          </cell>
          <cell r="D77" t="str">
            <v>UN.</v>
          </cell>
          <cell r="E77">
            <v>200</v>
          </cell>
          <cell r="F77">
            <v>200</v>
          </cell>
          <cell r="G77">
            <v>1.5714285714285716</v>
          </cell>
          <cell r="H77">
            <v>7.1428571428571425E-2</v>
          </cell>
          <cell r="I77">
            <v>7.1428571428571438E-2</v>
          </cell>
          <cell r="K77">
            <v>180</v>
          </cell>
          <cell r="L77">
            <v>0</v>
          </cell>
          <cell r="N77" t="str">
            <v>H</v>
          </cell>
        </row>
        <row r="78">
          <cell r="B78">
            <v>59</v>
          </cell>
          <cell r="C78" t="str">
            <v>Llave expansiva 8"</v>
          </cell>
          <cell r="D78" t="str">
            <v>UN.</v>
          </cell>
          <cell r="E78">
            <v>200</v>
          </cell>
          <cell r="F78">
            <v>200</v>
          </cell>
          <cell r="G78">
            <v>1.5714285714285716</v>
          </cell>
          <cell r="H78">
            <v>7.1428571428571425E-2</v>
          </cell>
          <cell r="I78">
            <v>7.1428571428571438E-2</v>
          </cell>
          <cell r="K78">
            <v>180</v>
          </cell>
          <cell r="L78">
            <v>0</v>
          </cell>
          <cell r="N78" t="str">
            <v>H</v>
          </cell>
        </row>
        <row r="79">
          <cell r="B79">
            <v>60</v>
          </cell>
          <cell r="C79" t="str">
            <v>LUBRICANTE PARA TRACCION DE CABLES</v>
          </cell>
          <cell r="D79" t="str">
            <v>UN.</v>
          </cell>
          <cell r="E79">
            <v>222</v>
          </cell>
          <cell r="F79">
            <v>222</v>
          </cell>
          <cell r="G79">
            <v>1.7442857142857144</v>
          </cell>
          <cell r="H79">
            <v>7.9285714285714279E-2</v>
          </cell>
          <cell r="I79">
            <v>7.9285714285714293E-2</v>
          </cell>
          <cell r="J79">
            <v>20000</v>
          </cell>
          <cell r="K79">
            <v>90</v>
          </cell>
          <cell r="L79">
            <v>222</v>
          </cell>
          <cell r="N79" t="str">
            <v>H</v>
          </cell>
        </row>
        <row r="80">
          <cell r="B80">
            <v>61</v>
          </cell>
          <cell r="C80" t="str">
            <v>MACETA DE 3 LIBRAS</v>
          </cell>
          <cell r="D80" t="str">
            <v>UN.</v>
          </cell>
          <cell r="E80">
            <v>500</v>
          </cell>
          <cell r="F80">
            <v>500</v>
          </cell>
          <cell r="G80">
            <v>3.9285714285714288</v>
          </cell>
          <cell r="H80">
            <v>0.17857142857142858</v>
          </cell>
          <cell r="I80">
            <v>0.17857142857142858</v>
          </cell>
          <cell r="J80">
            <v>30000</v>
          </cell>
          <cell r="K80">
            <v>60</v>
          </cell>
          <cell r="L80">
            <v>500</v>
          </cell>
          <cell r="N80" t="str">
            <v>H</v>
          </cell>
        </row>
        <row r="81">
          <cell r="B81">
            <v>62</v>
          </cell>
          <cell r="C81" t="str">
            <v>MALETIN PERFORADOR DE CUBIERTAS</v>
          </cell>
          <cell r="D81" t="str">
            <v>UN.</v>
          </cell>
          <cell r="E81">
            <v>556</v>
          </cell>
          <cell r="F81">
            <v>556</v>
          </cell>
          <cell r="G81">
            <v>4.3685714285714292</v>
          </cell>
          <cell r="H81">
            <v>0.19857142857142857</v>
          </cell>
          <cell r="I81">
            <v>0.19857142857142859</v>
          </cell>
          <cell r="J81">
            <v>400000</v>
          </cell>
          <cell r="K81">
            <v>720</v>
          </cell>
          <cell r="L81">
            <v>556</v>
          </cell>
          <cell r="N81" t="str">
            <v>H</v>
          </cell>
        </row>
        <row r="82">
          <cell r="B82">
            <v>63</v>
          </cell>
          <cell r="C82" t="str">
            <v>MANDRIL DE ESCOBILLA DE ALAMBRE</v>
          </cell>
          <cell r="D82" t="str">
            <v>UN.</v>
          </cell>
          <cell r="E82">
            <v>111</v>
          </cell>
          <cell r="F82">
            <v>111</v>
          </cell>
          <cell r="G82">
            <v>0.87214285714285722</v>
          </cell>
          <cell r="H82">
            <v>3.9642857142857139E-2</v>
          </cell>
          <cell r="I82">
            <v>3.9642857142857146E-2</v>
          </cell>
          <cell r="J82">
            <v>20000</v>
          </cell>
          <cell r="K82">
            <v>180</v>
          </cell>
          <cell r="L82">
            <v>111</v>
          </cell>
          <cell r="N82" t="str">
            <v>H</v>
          </cell>
        </row>
        <row r="83">
          <cell r="B83">
            <v>64</v>
          </cell>
          <cell r="C83" t="str">
            <v xml:space="preserve">MANGA TRENZADA TIRADORA DE CABLE </v>
          </cell>
          <cell r="D83" t="str">
            <v>UN.</v>
          </cell>
          <cell r="E83">
            <v>1111</v>
          </cell>
          <cell r="F83">
            <v>1111</v>
          </cell>
          <cell r="G83">
            <v>8.7292857142857141</v>
          </cell>
          <cell r="H83">
            <v>0.3967857142857143</v>
          </cell>
          <cell r="I83">
            <v>0.3967857142857143</v>
          </cell>
          <cell r="J83">
            <v>400000</v>
          </cell>
          <cell r="K83">
            <v>360</v>
          </cell>
          <cell r="L83">
            <v>1111</v>
          </cell>
          <cell r="N83" t="str">
            <v>H</v>
          </cell>
        </row>
        <row r="84">
          <cell r="B84">
            <v>65</v>
          </cell>
          <cell r="C84" t="str">
            <v>MANILA 200 MTS DE 1/2"</v>
          </cell>
          <cell r="D84" t="str">
            <v>UN.</v>
          </cell>
          <cell r="E84">
            <v>611</v>
          </cell>
          <cell r="F84">
            <v>611</v>
          </cell>
          <cell r="G84">
            <v>4.8007142857142862</v>
          </cell>
          <cell r="H84">
            <v>0.21821428571428572</v>
          </cell>
          <cell r="I84">
            <v>0.21821428571428572</v>
          </cell>
          <cell r="J84">
            <v>110000</v>
          </cell>
          <cell r="K84">
            <v>180</v>
          </cell>
          <cell r="L84">
            <v>611</v>
          </cell>
          <cell r="N84" t="str">
            <v>H</v>
          </cell>
        </row>
        <row r="85">
          <cell r="B85">
            <v>66</v>
          </cell>
          <cell r="C85" t="str">
            <v>MANILLA ANTIESTATICA</v>
          </cell>
          <cell r="D85" t="str">
            <v>UN.</v>
          </cell>
          <cell r="E85">
            <v>88</v>
          </cell>
          <cell r="F85">
            <v>88</v>
          </cell>
          <cell r="G85">
            <v>0.6914285714285715</v>
          </cell>
          <cell r="H85">
            <v>3.1428571428571431E-2</v>
          </cell>
          <cell r="I85">
            <v>3.1428571428571431E-2</v>
          </cell>
          <cell r="J85">
            <v>63272.727272727265</v>
          </cell>
          <cell r="K85">
            <v>720</v>
          </cell>
          <cell r="L85">
            <v>88</v>
          </cell>
          <cell r="N85" t="str">
            <v>H</v>
          </cell>
        </row>
        <row r="86">
          <cell r="B86">
            <v>67</v>
          </cell>
          <cell r="C86" t="str">
            <v>MAQUINA DE CIERRES (CONECTOR UNITARIO)</v>
          </cell>
          <cell r="D86" t="str">
            <v>DIA</v>
          </cell>
          <cell r="E86">
            <v>278</v>
          </cell>
          <cell r="F86">
            <v>278</v>
          </cell>
          <cell r="G86">
            <v>2.1842857142857146</v>
          </cell>
          <cell r="H86">
            <v>9.9285714285714283E-2</v>
          </cell>
          <cell r="I86">
            <v>9.9285714285714297E-2</v>
          </cell>
          <cell r="J86">
            <v>100000</v>
          </cell>
          <cell r="K86">
            <v>360</v>
          </cell>
          <cell r="L86">
            <v>278</v>
          </cell>
          <cell r="N86" t="str">
            <v>E</v>
          </cell>
        </row>
        <row r="87">
          <cell r="B87">
            <v>68</v>
          </cell>
          <cell r="C87" t="str">
            <v>MAQUINA DEVANADORA SPINNER</v>
          </cell>
          <cell r="D87" t="str">
            <v>DIA</v>
          </cell>
          <cell r="E87">
            <v>1944</v>
          </cell>
          <cell r="F87">
            <v>1944</v>
          </cell>
          <cell r="G87">
            <v>15.274285714285716</v>
          </cell>
          <cell r="H87">
            <v>0.69428571428571428</v>
          </cell>
          <cell r="I87">
            <v>0.69428571428571439</v>
          </cell>
          <cell r="J87">
            <v>350000</v>
          </cell>
          <cell r="K87">
            <v>180</v>
          </cell>
          <cell r="L87">
            <v>1944</v>
          </cell>
          <cell r="N87" t="str">
            <v>E</v>
          </cell>
        </row>
        <row r="88">
          <cell r="B88">
            <v>69</v>
          </cell>
          <cell r="C88" t="str">
            <v>MAQUINA EMPALMADORA (REGLETA 25 PARES)</v>
          </cell>
          <cell r="D88" t="str">
            <v>DIA</v>
          </cell>
          <cell r="E88">
            <v>2083</v>
          </cell>
          <cell r="F88">
            <v>2083</v>
          </cell>
          <cell r="G88">
            <v>16.366428571428571</v>
          </cell>
          <cell r="H88">
            <v>0.74392857142857138</v>
          </cell>
          <cell r="I88">
            <v>0.74392857142857138</v>
          </cell>
          <cell r="J88">
            <v>1500000</v>
          </cell>
          <cell r="K88">
            <v>720</v>
          </cell>
          <cell r="L88">
            <v>2083</v>
          </cell>
          <cell r="N88" t="str">
            <v>E</v>
          </cell>
        </row>
        <row r="89">
          <cell r="B89">
            <v>70</v>
          </cell>
          <cell r="C89" t="str">
            <v>MARCO SEGUETA (INCLUYE SEGUETA)</v>
          </cell>
          <cell r="D89" t="str">
            <v>UN.</v>
          </cell>
          <cell r="E89">
            <v>750</v>
          </cell>
          <cell r="F89">
            <v>750</v>
          </cell>
          <cell r="G89">
            <v>5.8928571428571432</v>
          </cell>
          <cell r="H89">
            <v>0.26785714285714285</v>
          </cell>
          <cell r="I89">
            <v>0.26785714285714285</v>
          </cell>
          <cell r="J89">
            <v>135000</v>
          </cell>
          <cell r="K89">
            <v>180</v>
          </cell>
          <cell r="L89">
            <v>750</v>
          </cell>
          <cell r="N89" t="str">
            <v>H</v>
          </cell>
        </row>
        <row r="90">
          <cell r="B90">
            <v>71</v>
          </cell>
          <cell r="C90" t="str">
            <v>MARTILLO DE BOLA</v>
          </cell>
          <cell r="D90" t="str">
            <v>UN.</v>
          </cell>
          <cell r="E90">
            <v>119</v>
          </cell>
          <cell r="F90">
            <v>119</v>
          </cell>
          <cell r="G90">
            <v>0.93500000000000005</v>
          </cell>
          <cell r="H90">
            <v>4.2500000000000003E-2</v>
          </cell>
          <cell r="I90">
            <v>4.2500000000000003E-2</v>
          </cell>
          <cell r="J90">
            <v>5454.545454545454</v>
          </cell>
          <cell r="K90">
            <v>46</v>
          </cell>
          <cell r="L90">
            <v>119</v>
          </cell>
          <cell r="N90" t="str">
            <v>H</v>
          </cell>
        </row>
        <row r="91">
          <cell r="B91">
            <v>72</v>
          </cell>
          <cell r="C91" t="str">
            <v>MARTILLO DE PEÑA</v>
          </cell>
          <cell r="D91" t="str">
            <v>UN.</v>
          </cell>
          <cell r="E91">
            <v>333</v>
          </cell>
          <cell r="F91">
            <v>333</v>
          </cell>
          <cell r="G91">
            <v>2.6164285714285715</v>
          </cell>
          <cell r="H91">
            <v>0.11892857142857143</v>
          </cell>
          <cell r="I91">
            <v>0.11892857142857144</v>
          </cell>
          <cell r="J91">
            <v>20000</v>
          </cell>
          <cell r="K91">
            <v>60</v>
          </cell>
          <cell r="L91">
            <v>333</v>
          </cell>
          <cell r="N91" t="str">
            <v>H</v>
          </cell>
        </row>
        <row r="92">
          <cell r="B92">
            <v>73</v>
          </cell>
          <cell r="C92" t="str">
            <v>MEGGER DIGITAL</v>
          </cell>
          <cell r="D92" t="str">
            <v>DIA</v>
          </cell>
          <cell r="E92">
            <v>2778</v>
          </cell>
          <cell r="F92">
            <v>2778</v>
          </cell>
          <cell r="G92">
            <v>21.827142857142857</v>
          </cell>
          <cell r="H92">
            <v>0.9921428571428571</v>
          </cell>
          <cell r="I92">
            <v>0.9921428571428571</v>
          </cell>
          <cell r="J92">
            <v>2000000</v>
          </cell>
          <cell r="K92">
            <v>720</v>
          </cell>
          <cell r="L92">
            <v>2778</v>
          </cell>
          <cell r="N92" t="str">
            <v>E</v>
          </cell>
        </row>
        <row r="93">
          <cell r="B93">
            <v>74</v>
          </cell>
          <cell r="C93" t="str">
            <v>MEZCLADORA</v>
          </cell>
          <cell r="D93" t="str">
            <v>DIA</v>
          </cell>
          <cell r="E93">
            <v>6944</v>
          </cell>
          <cell r="F93">
            <v>6944</v>
          </cell>
          <cell r="G93">
            <v>54.56</v>
          </cell>
          <cell r="H93">
            <v>2.48</v>
          </cell>
          <cell r="I93">
            <v>2.48</v>
          </cell>
          <cell r="J93">
            <v>5000000</v>
          </cell>
          <cell r="K93">
            <v>720</v>
          </cell>
          <cell r="L93">
            <v>6944</v>
          </cell>
          <cell r="N93" t="str">
            <v>E</v>
          </cell>
        </row>
        <row r="94">
          <cell r="B94">
            <v>76</v>
          </cell>
          <cell r="C94" t="str">
            <v>MONÓFONOS (MICROTELEFONOS)</v>
          </cell>
          <cell r="D94" t="str">
            <v>DIA</v>
          </cell>
          <cell r="E94">
            <v>1250</v>
          </cell>
          <cell r="F94">
            <v>1250</v>
          </cell>
          <cell r="G94">
            <v>9.8214285714285712</v>
          </cell>
          <cell r="H94">
            <v>0.44642857142857145</v>
          </cell>
          <cell r="I94">
            <v>0.4464285714285714</v>
          </cell>
          <cell r="J94">
            <v>450000</v>
          </cell>
          <cell r="K94">
            <v>360</v>
          </cell>
          <cell r="L94">
            <v>1250</v>
          </cell>
          <cell r="N94" t="str">
            <v>E</v>
          </cell>
        </row>
        <row r="95">
          <cell r="B95">
            <v>77</v>
          </cell>
          <cell r="C95" t="str">
            <v>MORDAZA PARA HALAR CABLE</v>
          </cell>
          <cell r="D95" t="str">
            <v>UN.</v>
          </cell>
          <cell r="E95">
            <v>194</v>
          </cell>
          <cell r="F95">
            <v>194</v>
          </cell>
          <cell r="G95">
            <v>1.5242857142857145</v>
          </cell>
          <cell r="H95">
            <v>6.9285714285714284E-2</v>
          </cell>
          <cell r="I95">
            <v>6.9285714285714298E-2</v>
          </cell>
          <cell r="J95">
            <v>35000</v>
          </cell>
          <cell r="K95">
            <v>180</v>
          </cell>
          <cell r="L95">
            <v>194</v>
          </cell>
          <cell r="N95" t="str">
            <v>H</v>
          </cell>
        </row>
        <row r="96">
          <cell r="B96">
            <v>78</v>
          </cell>
          <cell r="C96" t="str">
            <v>MORRAL LONA HERRAMIENTAS</v>
          </cell>
          <cell r="D96" t="str">
            <v>UN.</v>
          </cell>
          <cell r="E96">
            <v>444</v>
          </cell>
          <cell r="F96">
            <v>444</v>
          </cell>
          <cell r="G96">
            <v>3.4885714285714289</v>
          </cell>
          <cell r="H96">
            <v>0.15857142857142856</v>
          </cell>
          <cell r="I96">
            <v>0.15857142857142859</v>
          </cell>
          <cell r="J96">
            <v>80000</v>
          </cell>
          <cell r="K96">
            <v>180</v>
          </cell>
          <cell r="L96">
            <v>444</v>
          </cell>
          <cell r="N96" t="str">
            <v>H</v>
          </cell>
        </row>
        <row r="97">
          <cell r="B97">
            <v>79</v>
          </cell>
          <cell r="C97" t="str">
            <v>MOTOBOMBA 3 PULG</v>
          </cell>
          <cell r="D97" t="str">
            <v>DIA</v>
          </cell>
          <cell r="E97">
            <v>5556</v>
          </cell>
          <cell r="F97">
            <v>5556</v>
          </cell>
          <cell r="G97">
            <v>43.654285714285713</v>
          </cell>
          <cell r="H97">
            <v>1.9842857142857142</v>
          </cell>
          <cell r="I97">
            <v>1.9842857142857142</v>
          </cell>
          <cell r="J97">
            <v>2000000</v>
          </cell>
          <cell r="K97">
            <v>360</v>
          </cell>
          <cell r="L97">
            <v>5556</v>
          </cell>
          <cell r="N97" t="str">
            <v>E</v>
          </cell>
        </row>
        <row r="98">
          <cell r="B98">
            <v>81</v>
          </cell>
          <cell r="C98" t="str">
            <v>Motoniveladora.</v>
          </cell>
          <cell r="D98" t="str">
            <v>DIA</v>
          </cell>
          <cell r="E98">
            <v>250000</v>
          </cell>
          <cell r="F98">
            <v>250000</v>
          </cell>
          <cell r="G98">
            <v>4800</v>
          </cell>
          <cell r="H98">
            <v>89.285714285714292</v>
          </cell>
          <cell r="I98">
            <v>218.18181818181819</v>
          </cell>
          <cell r="L98">
            <v>250000</v>
          </cell>
          <cell r="N98" t="str">
            <v>E</v>
          </cell>
        </row>
        <row r="99">
          <cell r="B99">
            <v>82</v>
          </cell>
          <cell r="C99" t="str">
            <v>MULTIMETRO DIGITAL</v>
          </cell>
          <cell r="D99" t="str">
            <v>DIA</v>
          </cell>
          <cell r="E99">
            <v>2222</v>
          </cell>
          <cell r="F99">
            <v>2222</v>
          </cell>
          <cell r="G99">
            <v>17.458571428571428</v>
          </cell>
          <cell r="H99">
            <v>0.79357142857142859</v>
          </cell>
          <cell r="I99">
            <v>0.79357142857142859</v>
          </cell>
          <cell r="J99">
            <v>800000</v>
          </cell>
          <cell r="K99">
            <v>360</v>
          </cell>
          <cell r="L99">
            <v>2222</v>
          </cell>
          <cell r="N99" t="str">
            <v>E</v>
          </cell>
        </row>
        <row r="100">
          <cell r="B100">
            <v>83</v>
          </cell>
          <cell r="C100" t="str">
            <v>NIVEL</v>
          </cell>
          <cell r="D100" t="str">
            <v>UN.</v>
          </cell>
          <cell r="E100">
            <v>500</v>
          </cell>
          <cell r="F100">
            <v>500</v>
          </cell>
          <cell r="G100">
            <v>3.9285714285714288</v>
          </cell>
          <cell r="H100">
            <v>0.17857142857142858</v>
          </cell>
          <cell r="I100">
            <v>0.17857142857142858</v>
          </cell>
          <cell r="J100">
            <v>30000</v>
          </cell>
          <cell r="K100">
            <v>60</v>
          </cell>
          <cell r="L100">
            <v>500</v>
          </cell>
          <cell r="N100" t="str">
            <v>H</v>
          </cell>
        </row>
        <row r="101">
          <cell r="B101">
            <v>84</v>
          </cell>
          <cell r="C101" t="str">
            <v>ODOMETRO</v>
          </cell>
          <cell r="D101" t="str">
            <v>DIA</v>
          </cell>
          <cell r="E101">
            <v>290</v>
          </cell>
          <cell r="F101">
            <v>290</v>
          </cell>
          <cell r="G101">
            <v>2.2785714285714285</v>
          </cell>
          <cell r="H101">
            <v>0.10357142857142858</v>
          </cell>
          <cell r="I101">
            <v>0.10357142857142856</v>
          </cell>
          <cell r="J101">
            <v>209090.90909090909</v>
          </cell>
          <cell r="K101">
            <v>720</v>
          </cell>
          <cell r="L101">
            <v>290</v>
          </cell>
          <cell r="N101" t="str">
            <v>E</v>
          </cell>
        </row>
        <row r="102">
          <cell r="B102">
            <v>85</v>
          </cell>
          <cell r="C102" t="str">
            <v>PALA</v>
          </cell>
          <cell r="D102" t="str">
            <v>UN.</v>
          </cell>
          <cell r="E102">
            <v>333</v>
          </cell>
          <cell r="F102">
            <v>333</v>
          </cell>
          <cell r="G102">
            <v>2.6164285714285715</v>
          </cell>
          <cell r="H102">
            <v>0.11892857142857143</v>
          </cell>
          <cell r="I102">
            <v>0.11892857142857144</v>
          </cell>
          <cell r="J102">
            <v>20000</v>
          </cell>
          <cell r="K102">
            <v>60</v>
          </cell>
          <cell r="L102">
            <v>333</v>
          </cell>
          <cell r="N102" t="str">
            <v>H</v>
          </cell>
        </row>
        <row r="103">
          <cell r="B103">
            <v>86</v>
          </cell>
          <cell r="C103" t="str">
            <v>PALUSTRE</v>
          </cell>
          <cell r="D103" t="str">
            <v>UN.</v>
          </cell>
          <cell r="E103">
            <v>333</v>
          </cell>
          <cell r="F103">
            <v>333</v>
          </cell>
          <cell r="G103">
            <v>2.6164285714285715</v>
          </cell>
          <cell r="H103">
            <v>0.11892857142857143</v>
          </cell>
          <cell r="I103">
            <v>0.11892857142857144</v>
          </cell>
          <cell r="J103">
            <v>20000</v>
          </cell>
          <cell r="K103">
            <v>60</v>
          </cell>
          <cell r="L103">
            <v>333</v>
          </cell>
          <cell r="N103" t="str">
            <v>H</v>
          </cell>
        </row>
        <row r="104">
          <cell r="B104">
            <v>87</v>
          </cell>
          <cell r="C104" t="str">
            <v>PARALES DE SEÑALIZACION</v>
          </cell>
          <cell r="D104" t="str">
            <v>UN.</v>
          </cell>
          <cell r="E104">
            <v>28</v>
          </cell>
          <cell r="F104">
            <v>28</v>
          </cell>
          <cell r="G104">
            <v>0.22</v>
          </cell>
          <cell r="H104">
            <v>0.01</v>
          </cell>
          <cell r="I104">
            <v>0.01</v>
          </cell>
          <cell r="J104">
            <v>5000</v>
          </cell>
          <cell r="K104">
            <v>180</v>
          </cell>
          <cell r="L104">
            <v>28</v>
          </cell>
          <cell r="N104" t="str">
            <v>H</v>
          </cell>
        </row>
        <row r="105">
          <cell r="B105">
            <v>88</v>
          </cell>
          <cell r="C105" t="str">
            <v>Pertiga de escopeta</v>
          </cell>
          <cell r="D105" t="str">
            <v>UN.</v>
          </cell>
          <cell r="E105">
            <v>1500</v>
          </cell>
          <cell r="F105">
            <v>1500</v>
          </cell>
          <cell r="G105">
            <v>11.785714285714286</v>
          </cell>
          <cell r="H105">
            <v>0.5357142857142857</v>
          </cell>
          <cell r="I105">
            <v>0.5357142857142857</v>
          </cell>
          <cell r="K105">
            <v>730</v>
          </cell>
          <cell r="L105">
            <v>0</v>
          </cell>
          <cell r="N105" t="str">
            <v>H</v>
          </cell>
        </row>
        <row r="106">
          <cell r="B106">
            <v>89</v>
          </cell>
          <cell r="C106" t="str">
            <v>Pertiga telescopica</v>
          </cell>
          <cell r="D106" t="str">
            <v>UN.</v>
          </cell>
          <cell r="E106">
            <v>1500</v>
          </cell>
          <cell r="F106">
            <v>1500</v>
          </cell>
          <cell r="G106">
            <v>11.785714285714286</v>
          </cell>
          <cell r="H106">
            <v>0.5357142857142857</v>
          </cell>
          <cell r="I106">
            <v>0.5357142857142857</v>
          </cell>
          <cell r="K106">
            <v>730</v>
          </cell>
          <cell r="L106">
            <v>0</v>
          </cell>
          <cell r="N106" t="str">
            <v>H</v>
          </cell>
        </row>
        <row r="107">
          <cell r="B107">
            <v>90</v>
          </cell>
          <cell r="C107" t="str">
            <v>PICA</v>
          </cell>
          <cell r="D107" t="str">
            <v>UN.</v>
          </cell>
          <cell r="E107">
            <v>333</v>
          </cell>
          <cell r="F107">
            <v>333</v>
          </cell>
          <cell r="G107">
            <v>2.6164285714285715</v>
          </cell>
          <cell r="H107">
            <v>0.11892857142857143</v>
          </cell>
          <cell r="I107">
            <v>0.11892857142857144</v>
          </cell>
          <cell r="J107">
            <v>20000</v>
          </cell>
          <cell r="K107">
            <v>60</v>
          </cell>
          <cell r="L107">
            <v>333</v>
          </cell>
          <cell r="N107" t="str">
            <v>H</v>
          </cell>
        </row>
        <row r="108">
          <cell r="B108">
            <v>91</v>
          </cell>
          <cell r="C108" t="str">
            <v>PINZA ALICATE DE CORTE CON PUNTA OBLICUA DE 4"</v>
          </cell>
          <cell r="D108" t="str">
            <v>UN.</v>
          </cell>
          <cell r="E108">
            <v>139</v>
          </cell>
          <cell r="F108">
            <v>139</v>
          </cell>
          <cell r="G108">
            <v>1.0921428571428573</v>
          </cell>
          <cell r="H108">
            <v>4.9642857142857141E-2</v>
          </cell>
          <cell r="I108">
            <v>4.9642857142857148E-2</v>
          </cell>
          <cell r="J108">
            <v>25000</v>
          </cell>
          <cell r="K108">
            <v>180</v>
          </cell>
          <cell r="L108">
            <v>139</v>
          </cell>
          <cell r="N108" t="str">
            <v>H</v>
          </cell>
        </row>
        <row r="109">
          <cell r="B109">
            <v>92</v>
          </cell>
          <cell r="C109" t="str">
            <v>Pinza voltiamperimetrica</v>
          </cell>
          <cell r="D109" t="str">
            <v>UN.</v>
          </cell>
          <cell r="E109">
            <v>10000</v>
          </cell>
          <cell r="F109">
            <v>10000</v>
          </cell>
          <cell r="G109">
            <v>78.571428571428569</v>
          </cell>
          <cell r="H109">
            <v>3.5714285714285716</v>
          </cell>
          <cell r="I109">
            <v>3.5714285714285712</v>
          </cell>
          <cell r="K109">
            <v>730</v>
          </cell>
          <cell r="L109">
            <v>0</v>
          </cell>
          <cell r="N109" t="str">
            <v>H</v>
          </cell>
        </row>
        <row r="110">
          <cell r="B110">
            <v>93</v>
          </cell>
          <cell r="C110" t="str">
            <v>PINZAS DE PUNTA</v>
          </cell>
          <cell r="D110" t="str">
            <v>UN.</v>
          </cell>
          <cell r="E110">
            <v>44</v>
          </cell>
          <cell r="F110">
            <v>44</v>
          </cell>
          <cell r="G110">
            <v>0.34571428571428575</v>
          </cell>
          <cell r="H110">
            <v>1.5714285714285715E-2</v>
          </cell>
          <cell r="I110">
            <v>1.5714285714285715E-2</v>
          </cell>
          <cell r="J110">
            <v>31818.181818181816</v>
          </cell>
          <cell r="K110">
            <v>720</v>
          </cell>
          <cell r="L110">
            <v>44</v>
          </cell>
          <cell r="N110" t="str">
            <v>H</v>
          </cell>
        </row>
        <row r="111">
          <cell r="B111">
            <v>94</v>
          </cell>
          <cell r="C111" t="str">
            <v>PISON DE MANO</v>
          </cell>
          <cell r="D111" t="str">
            <v>DIA</v>
          </cell>
          <cell r="E111">
            <v>278</v>
          </cell>
          <cell r="F111">
            <v>278</v>
          </cell>
          <cell r="G111">
            <v>2.1842857142857146</v>
          </cell>
          <cell r="H111">
            <v>9.9285714285714283E-2</v>
          </cell>
          <cell r="I111">
            <v>9.9285714285714297E-2</v>
          </cell>
          <cell r="J111">
            <v>50000</v>
          </cell>
          <cell r="K111">
            <v>180</v>
          </cell>
          <cell r="L111">
            <v>278</v>
          </cell>
          <cell r="N111" t="str">
            <v>E</v>
          </cell>
        </row>
        <row r="112">
          <cell r="B112">
            <v>95</v>
          </cell>
          <cell r="C112" t="str">
            <v>PISTONES DE SONDEO</v>
          </cell>
          <cell r="D112" t="str">
            <v>DIA</v>
          </cell>
          <cell r="E112">
            <v>67</v>
          </cell>
          <cell r="F112">
            <v>67</v>
          </cell>
          <cell r="G112">
            <v>0.52642857142857147</v>
          </cell>
          <cell r="H112">
            <v>2.3928571428571428E-2</v>
          </cell>
          <cell r="I112">
            <v>2.3928571428571431E-2</v>
          </cell>
          <cell r="J112">
            <v>12000</v>
          </cell>
          <cell r="K112">
            <v>180</v>
          </cell>
          <cell r="L112">
            <v>67</v>
          </cell>
          <cell r="N112" t="str">
            <v>E</v>
          </cell>
        </row>
        <row r="113">
          <cell r="B113">
            <v>96</v>
          </cell>
          <cell r="C113" t="str">
            <v>PLAQUITA LETRA O NUMERO 3 INCLUYE TROQUELES</v>
          </cell>
          <cell r="D113" t="str">
            <v>UN.</v>
          </cell>
          <cell r="E113">
            <v>194</v>
          </cell>
          <cell r="F113">
            <v>194</v>
          </cell>
          <cell r="G113">
            <v>1.5242857142857145</v>
          </cell>
          <cell r="H113">
            <v>6.9285714285714284E-2</v>
          </cell>
          <cell r="I113">
            <v>6.9285714285714298E-2</v>
          </cell>
          <cell r="J113">
            <v>35000</v>
          </cell>
          <cell r="K113">
            <v>180</v>
          </cell>
          <cell r="L113">
            <v>194</v>
          </cell>
          <cell r="N113" t="str">
            <v>H</v>
          </cell>
        </row>
        <row r="114">
          <cell r="B114">
            <v>97</v>
          </cell>
          <cell r="C114" t="str">
            <v>PLAQUITA LETRA O NUMERO 6 INCLUYE TROQUELES</v>
          </cell>
          <cell r="D114" t="str">
            <v>UN.</v>
          </cell>
          <cell r="E114">
            <v>250</v>
          </cell>
          <cell r="F114">
            <v>250</v>
          </cell>
          <cell r="G114">
            <v>1.9642857142857144</v>
          </cell>
          <cell r="H114">
            <v>8.9285714285714288E-2</v>
          </cell>
          <cell r="I114">
            <v>8.9285714285714288E-2</v>
          </cell>
          <cell r="J114">
            <v>45000</v>
          </cell>
          <cell r="K114">
            <v>180</v>
          </cell>
          <cell r="L114">
            <v>250</v>
          </cell>
          <cell r="N114" t="str">
            <v>H</v>
          </cell>
        </row>
        <row r="115">
          <cell r="B115">
            <v>98</v>
          </cell>
          <cell r="C115" t="str">
            <v>PLOMADA</v>
          </cell>
          <cell r="D115" t="str">
            <v>UN.</v>
          </cell>
          <cell r="E115">
            <v>167</v>
          </cell>
          <cell r="F115">
            <v>167</v>
          </cell>
          <cell r="G115">
            <v>1.3121428571428573</v>
          </cell>
          <cell r="H115">
            <v>5.9642857142857143E-2</v>
          </cell>
          <cell r="I115">
            <v>5.964285714285715E-2</v>
          </cell>
          <cell r="J115">
            <v>10000</v>
          </cell>
          <cell r="K115">
            <v>60</v>
          </cell>
          <cell r="L115">
            <v>167</v>
          </cell>
          <cell r="N115" t="str">
            <v>H</v>
          </cell>
        </row>
        <row r="116">
          <cell r="B116">
            <v>99</v>
          </cell>
          <cell r="C116" t="str">
            <v>Ponchadora</v>
          </cell>
          <cell r="D116" t="str">
            <v>UN.</v>
          </cell>
          <cell r="E116">
            <v>10000</v>
          </cell>
          <cell r="F116">
            <v>10000</v>
          </cell>
          <cell r="G116">
            <v>78.571428571428569</v>
          </cell>
          <cell r="H116">
            <v>3.5714285714285716</v>
          </cell>
          <cell r="I116">
            <v>3.5714285714285712</v>
          </cell>
          <cell r="K116">
            <v>365</v>
          </cell>
          <cell r="L116">
            <v>0</v>
          </cell>
          <cell r="N116" t="str">
            <v>H</v>
          </cell>
        </row>
        <row r="117">
          <cell r="B117">
            <v>100</v>
          </cell>
          <cell r="C117" t="str">
            <v>Porra 3 lb</v>
          </cell>
          <cell r="D117" t="str">
            <v>UN.</v>
          </cell>
          <cell r="E117">
            <v>500</v>
          </cell>
          <cell r="F117">
            <v>500</v>
          </cell>
          <cell r="G117">
            <v>3.9285714285714288</v>
          </cell>
          <cell r="H117">
            <v>0.17857142857142858</v>
          </cell>
          <cell r="I117">
            <v>0.17857142857142858</v>
          </cell>
          <cell r="K117">
            <v>180</v>
          </cell>
          <cell r="L117">
            <v>0</v>
          </cell>
          <cell r="N117" t="str">
            <v>H</v>
          </cell>
        </row>
        <row r="118">
          <cell r="B118">
            <v>101</v>
          </cell>
          <cell r="C118" t="str">
            <v>PUNTERO</v>
          </cell>
          <cell r="D118" t="str">
            <v>UN.</v>
          </cell>
          <cell r="E118">
            <v>333</v>
          </cell>
          <cell r="F118">
            <v>333</v>
          </cell>
          <cell r="G118">
            <v>2.6164285714285715</v>
          </cell>
          <cell r="H118">
            <v>0.11892857142857143</v>
          </cell>
          <cell r="I118">
            <v>0.11892857142857144</v>
          </cell>
          <cell r="J118">
            <v>20000</v>
          </cell>
          <cell r="K118">
            <v>60</v>
          </cell>
          <cell r="L118">
            <v>333</v>
          </cell>
          <cell r="N118" t="str">
            <v>H</v>
          </cell>
        </row>
        <row r="119">
          <cell r="B119">
            <v>102</v>
          </cell>
          <cell r="C119" t="str">
            <v>PUNTERO DE ACERO MEDIANO</v>
          </cell>
          <cell r="D119" t="str">
            <v>UN.</v>
          </cell>
          <cell r="E119">
            <v>139</v>
          </cell>
          <cell r="F119">
            <v>139</v>
          </cell>
          <cell r="G119">
            <v>1.0921428571428573</v>
          </cell>
          <cell r="H119">
            <v>4.9642857142857141E-2</v>
          </cell>
          <cell r="I119">
            <v>4.9642857142857148E-2</v>
          </cell>
          <cell r="J119">
            <v>25000</v>
          </cell>
          <cell r="K119">
            <v>180</v>
          </cell>
          <cell r="L119">
            <v>139</v>
          </cell>
          <cell r="N119" t="str">
            <v>H</v>
          </cell>
        </row>
        <row r="120">
          <cell r="B120">
            <v>103</v>
          </cell>
          <cell r="C120" t="str">
            <v>RASTRILLO DE MADERA</v>
          </cell>
          <cell r="D120" t="str">
            <v>UN.</v>
          </cell>
          <cell r="E120">
            <v>333</v>
          </cell>
          <cell r="F120">
            <v>333</v>
          </cell>
          <cell r="G120">
            <v>2.6164285714285715</v>
          </cell>
          <cell r="H120">
            <v>0.11892857142857143</v>
          </cell>
          <cell r="I120">
            <v>0.11892857142857144</v>
          </cell>
          <cell r="J120">
            <v>20000</v>
          </cell>
          <cell r="K120">
            <v>60</v>
          </cell>
          <cell r="L120">
            <v>333</v>
          </cell>
          <cell r="N120" t="str">
            <v>H</v>
          </cell>
        </row>
        <row r="121">
          <cell r="B121">
            <v>104</v>
          </cell>
          <cell r="C121" t="str">
            <v xml:space="preserve">Retro-excavadora sobre llantas.   </v>
          </cell>
          <cell r="D121" t="str">
            <v>DIA</v>
          </cell>
          <cell r="E121">
            <v>280000</v>
          </cell>
          <cell r="F121">
            <v>280000</v>
          </cell>
          <cell r="G121">
            <v>4800</v>
          </cell>
          <cell r="H121">
            <v>100</v>
          </cell>
          <cell r="I121">
            <v>218.18181818181819</v>
          </cell>
          <cell r="K121">
            <v>3650</v>
          </cell>
          <cell r="L121">
            <v>280000</v>
          </cell>
          <cell r="N121" t="str">
            <v>E</v>
          </cell>
        </row>
        <row r="122">
          <cell r="B122">
            <v>105</v>
          </cell>
          <cell r="C122" t="str">
            <v>Retro-excavadora sobre oruga tipo 200.</v>
          </cell>
          <cell r="D122" t="str">
            <v>DIA</v>
          </cell>
          <cell r="E122">
            <v>350000</v>
          </cell>
          <cell r="F122">
            <v>350000</v>
          </cell>
          <cell r="G122">
            <v>7200</v>
          </cell>
          <cell r="H122">
            <v>125</v>
          </cell>
          <cell r="I122">
            <v>327.27272727272725</v>
          </cell>
          <cell r="K122">
            <v>3650</v>
          </cell>
          <cell r="L122">
            <v>350000</v>
          </cell>
          <cell r="N122" t="str">
            <v>E</v>
          </cell>
        </row>
        <row r="123">
          <cell r="B123">
            <v>106</v>
          </cell>
          <cell r="C123" t="str">
            <v>Rodillo pata de cabra.</v>
          </cell>
          <cell r="D123" t="str">
            <v>DIA</v>
          </cell>
          <cell r="E123">
            <v>400000</v>
          </cell>
          <cell r="F123">
            <v>400000</v>
          </cell>
          <cell r="G123">
            <v>5600</v>
          </cell>
          <cell r="H123">
            <v>142.85714285714286</v>
          </cell>
          <cell r="I123">
            <v>254.54545454545453</v>
          </cell>
          <cell r="L123">
            <v>400000</v>
          </cell>
          <cell r="N123" t="str">
            <v>E</v>
          </cell>
        </row>
        <row r="124">
          <cell r="B124">
            <v>107</v>
          </cell>
          <cell r="C124" t="str">
            <v>Rodillo tipo Hyster .</v>
          </cell>
          <cell r="D124" t="str">
            <v>DIA</v>
          </cell>
          <cell r="E124">
            <v>400000</v>
          </cell>
          <cell r="F124">
            <v>400000</v>
          </cell>
          <cell r="G124">
            <v>4800</v>
          </cell>
          <cell r="H124">
            <v>142.85714285714286</v>
          </cell>
          <cell r="I124">
            <v>218.18181818181819</v>
          </cell>
          <cell r="L124">
            <v>400000</v>
          </cell>
          <cell r="N124" t="str">
            <v>E</v>
          </cell>
        </row>
        <row r="125">
          <cell r="B125">
            <v>108</v>
          </cell>
          <cell r="C125" t="str">
            <v>APISONADOR NEUMATICO DE PATA (SALTARIN)</v>
          </cell>
          <cell r="D125" t="str">
            <v>DIA</v>
          </cell>
          <cell r="E125">
            <v>5185</v>
          </cell>
          <cell r="F125">
            <v>5185</v>
          </cell>
          <cell r="G125">
            <v>800</v>
          </cell>
          <cell r="H125">
            <v>1.8517857142857144</v>
          </cell>
          <cell r="I125">
            <v>36.363636363636367</v>
          </cell>
          <cell r="J125">
            <v>5600000</v>
          </cell>
          <cell r="K125">
            <v>1080</v>
          </cell>
          <cell r="L125">
            <v>5185</v>
          </cell>
          <cell r="N125" t="str">
            <v>E</v>
          </cell>
        </row>
        <row r="126">
          <cell r="B126">
            <v>109</v>
          </cell>
          <cell r="C126" t="str">
            <v>SEÑALES REGLAMENTARIAS</v>
          </cell>
          <cell r="D126" t="str">
            <v>UN.</v>
          </cell>
          <cell r="E126">
            <v>500</v>
          </cell>
          <cell r="F126">
            <v>500</v>
          </cell>
          <cell r="G126">
            <v>3.9285714285714288</v>
          </cell>
          <cell r="H126">
            <v>0.17857142857142858</v>
          </cell>
          <cell r="I126">
            <v>0.17857142857142858</v>
          </cell>
          <cell r="J126">
            <v>90000</v>
          </cell>
          <cell r="K126">
            <v>180</v>
          </cell>
          <cell r="L126">
            <v>500</v>
          </cell>
          <cell r="N126" t="str">
            <v>H</v>
          </cell>
        </row>
        <row r="127">
          <cell r="B127">
            <v>110</v>
          </cell>
          <cell r="C127" t="str">
            <v>SERRUCHO</v>
          </cell>
          <cell r="D127" t="str">
            <v>UN.</v>
          </cell>
          <cell r="E127">
            <v>139</v>
          </cell>
          <cell r="F127">
            <v>139</v>
          </cell>
          <cell r="G127">
            <v>1.0921428571428573</v>
          </cell>
          <cell r="H127">
            <v>4.9642857142857141E-2</v>
          </cell>
          <cell r="I127">
            <v>4.9642857142857148E-2</v>
          </cell>
          <cell r="J127">
            <v>25000</v>
          </cell>
          <cell r="K127">
            <v>180</v>
          </cell>
          <cell r="L127">
            <v>139</v>
          </cell>
          <cell r="N127" t="str">
            <v>H</v>
          </cell>
        </row>
        <row r="128">
          <cell r="B128">
            <v>111</v>
          </cell>
          <cell r="C128" t="str">
            <v>SONDA DE FIBRA (100 MTS)</v>
          </cell>
          <cell r="D128" t="str">
            <v>UN.</v>
          </cell>
          <cell r="E128">
            <v>2778</v>
          </cell>
          <cell r="F128">
            <v>2778</v>
          </cell>
          <cell r="G128">
            <v>21.827142857142857</v>
          </cell>
          <cell r="H128">
            <v>0.9921428571428571</v>
          </cell>
          <cell r="I128">
            <v>0.9921428571428571</v>
          </cell>
          <cell r="J128">
            <v>2000000</v>
          </cell>
          <cell r="K128">
            <v>720</v>
          </cell>
          <cell r="L128">
            <v>2778</v>
          </cell>
          <cell r="N128" t="str">
            <v>H</v>
          </cell>
        </row>
        <row r="129">
          <cell r="B129">
            <v>112</v>
          </cell>
          <cell r="C129" t="str">
            <v>SONDA TIPO ELECTRICISTA</v>
          </cell>
          <cell r="D129" t="str">
            <v>UN.</v>
          </cell>
          <cell r="E129">
            <v>44</v>
          </cell>
          <cell r="F129">
            <v>44</v>
          </cell>
          <cell r="G129">
            <v>0.34571428571428575</v>
          </cell>
          <cell r="H129">
            <v>1.5714285714285715E-2</v>
          </cell>
          <cell r="I129">
            <v>1.5714285714285715E-2</v>
          </cell>
          <cell r="J129">
            <v>31818.181818181816</v>
          </cell>
          <cell r="K129">
            <v>720</v>
          </cell>
          <cell r="L129">
            <v>44</v>
          </cell>
          <cell r="N129" t="str">
            <v>H</v>
          </cell>
        </row>
        <row r="130">
          <cell r="B130">
            <v>113</v>
          </cell>
          <cell r="C130" t="str">
            <v>SOPLETE A GAS (INCLUYE CILINDRO)</v>
          </cell>
          <cell r="D130" t="str">
            <v>UN.</v>
          </cell>
          <cell r="E130">
            <v>444</v>
          </cell>
          <cell r="F130">
            <v>444</v>
          </cell>
          <cell r="G130">
            <v>3.4885714285714289</v>
          </cell>
          <cell r="H130">
            <v>0.15857142857142856</v>
          </cell>
          <cell r="I130">
            <v>0.15857142857142859</v>
          </cell>
          <cell r="J130">
            <v>80000</v>
          </cell>
          <cell r="K130">
            <v>180</v>
          </cell>
          <cell r="L130">
            <v>444</v>
          </cell>
          <cell r="N130" t="str">
            <v>H</v>
          </cell>
        </row>
        <row r="131">
          <cell r="B131">
            <v>114</v>
          </cell>
          <cell r="C131" t="str">
            <v>TALADRO DEMOLEDOR (INCLUYE JUEGO DE BROCAS)</v>
          </cell>
          <cell r="D131" t="str">
            <v>UN.</v>
          </cell>
          <cell r="E131">
            <v>316</v>
          </cell>
          <cell r="F131">
            <v>316</v>
          </cell>
          <cell r="G131">
            <v>2.4828571428571431</v>
          </cell>
          <cell r="H131">
            <v>0.11285714285714285</v>
          </cell>
          <cell r="I131">
            <v>0.11285714285714286</v>
          </cell>
          <cell r="J131">
            <v>227272.72727272726</v>
          </cell>
          <cell r="K131">
            <v>720</v>
          </cell>
          <cell r="L131">
            <v>316</v>
          </cell>
          <cell r="N131" t="str">
            <v>H</v>
          </cell>
        </row>
        <row r="132">
          <cell r="B132">
            <v>115</v>
          </cell>
          <cell r="C132" t="str">
            <v>TALADRO PERCUTOR (INCLUYE JUEGO DE BROCAS)</v>
          </cell>
          <cell r="D132" t="str">
            <v>UN.</v>
          </cell>
          <cell r="E132">
            <v>1578</v>
          </cell>
          <cell r="F132">
            <v>1578</v>
          </cell>
          <cell r="G132">
            <v>12.398571428571429</v>
          </cell>
          <cell r="H132">
            <v>0.56357142857142861</v>
          </cell>
          <cell r="I132">
            <v>0.56357142857142861</v>
          </cell>
          <cell r="J132">
            <v>1136363.6363636362</v>
          </cell>
          <cell r="K132">
            <v>720</v>
          </cell>
          <cell r="L132">
            <v>1578</v>
          </cell>
          <cell r="N132" t="str">
            <v>H</v>
          </cell>
        </row>
        <row r="133">
          <cell r="B133">
            <v>116</v>
          </cell>
          <cell r="C133" t="str">
            <v>TAMDEM MANUAL</v>
          </cell>
          <cell r="D133" t="str">
            <v>DIA</v>
          </cell>
          <cell r="E133">
            <v>2222</v>
          </cell>
          <cell r="F133">
            <v>2222</v>
          </cell>
          <cell r="G133">
            <v>17.458571428571428</v>
          </cell>
          <cell r="H133">
            <v>0.79357142857142859</v>
          </cell>
          <cell r="I133">
            <v>0.79357142857142859</v>
          </cell>
          <cell r="J133">
            <v>4000000</v>
          </cell>
          <cell r="K133">
            <v>1800</v>
          </cell>
          <cell r="L133">
            <v>2222</v>
          </cell>
          <cell r="N133" t="str">
            <v>E</v>
          </cell>
        </row>
        <row r="134">
          <cell r="B134">
            <v>117</v>
          </cell>
          <cell r="C134" t="str">
            <v>TANQUE DE ALMACENAMIENTO DE AGUA 25 GALONES</v>
          </cell>
          <cell r="D134" t="str">
            <v>UN.</v>
          </cell>
          <cell r="E134">
            <v>61</v>
          </cell>
          <cell r="F134">
            <v>61</v>
          </cell>
          <cell r="G134">
            <v>0.47928571428571431</v>
          </cell>
          <cell r="H134">
            <v>2.1785714285714287E-2</v>
          </cell>
          <cell r="I134">
            <v>2.1785714285714287E-2</v>
          </cell>
          <cell r="J134">
            <v>10909.090909090908</v>
          </cell>
          <cell r="K134">
            <v>180</v>
          </cell>
          <cell r="L134">
            <v>61</v>
          </cell>
          <cell r="N134" t="str">
            <v>H</v>
          </cell>
        </row>
        <row r="135">
          <cell r="B135">
            <v>118</v>
          </cell>
          <cell r="C135" t="str">
            <v>TESTER DIGITAL</v>
          </cell>
          <cell r="D135" t="str">
            <v>DIA</v>
          </cell>
          <cell r="E135">
            <v>208</v>
          </cell>
          <cell r="F135">
            <v>208</v>
          </cell>
          <cell r="G135">
            <v>1.6342857142857143</v>
          </cell>
          <cell r="H135">
            <v>7.4285714285714288E-2</v>
          </cell>
          <cell r="I135">
            <v>7.4285714285714288E-2</v>
          </cell>
          <cell r="J135">
            <v>150000</v>
          </cell>
          <cell r="K135">
            <v>720</v>
          </cell>
          <cell r="L135">
            <v>208</v>
          </cell>
          <cell r="N135" t="str">
            <v>E</v>
          </cell>
        </row>
        <row r="136">
          <cell r="B136">
            <v>119</v>
          </cell>
          <cell r="C136" t="str">
            <v>TRAYLER PORTACARRETES</v>
          </cell>
          <cell r="D136" t="str">
            <v>DIA</v>
          </cell>
          <cell r="E136">
            <v>1389</v>
          </cell>
          <cell r="F136">
            <v>1389</v>
          </cell>
          <cell r="G136">
            <v>10.913571428571428</v>
          </cell>
          <cell r="H136">
            <v>0.49607142857142855</v>
          </cell>
          <cell r="I136">
            <v>0.49607142857142855</v>
          </cell>
          <cell r="J136">
            <v>2500000</v>
          </cell>
          <cell r="K136">
            <v>1800</v>
          </cell>
          <cell r="L136">
            <v>1389</v>
          </cell>
          <cell r="N136" t="str">
            <v>E</v>
          </cell>
        </row>
        <row r="137">
          <cell r="B137">
            <v>120</v>
          </cell>
          <cell r="C137" t="str">
            <v>UNIONES GIRATORIAS</v>
          </cell>
          <cell r="D137" t="str">
            <v>UN.</v>
          </cell>
          <cell r="E137">
            <v>278</v>
          </cell>
          <cell r="F137">
            <v>278</v>
          </cell>
          <cell r="G137">
            <v>2.1842857142857146</v>
          </cell>
          <cell r="H137">
            <v>9.9285714285714283E-2</v>
          </cell>
          <cell r="I137">
            <v>9.9285714285714297E-2</v>
          </cell>
          <cell r="J137">
            <v>100000</v>
          </cell>
          <cell r="K137">
            <v>360</v>
          </cell>
          <cell r="L137">
            <v>278</v>
          </cell>
          <cell r="N137" t="str">
            <v>H</v>
          </cell>
        </row>
        <row r="138">
          <cell r="B138">
            <v>121</v>
          </cell>
          <cell r="C138" t="str">
            <v>VALLAS PREVENTIVAS (VEHICULARES O PEATONALES)</v>
          </cell>
          <cell r="D138" t="str">
            <v>UN.</v>
          </cell>
          <cell r="E138">
            <v>444</v>
          </cell>
          <cell r="F138">
            <v>444</v>
          </cell>
          <cell r="G138">
            <v>3.4885714285714289</v>
          </cell>
          <cell r="H138">
            <v>0.15857142857142856</v>
          </cell>
          <cell r="I138">
            <v>0.15857142857142859</v>
          </cell>
          <cell r="J138">
            <v>80000</v>
          </cell>
          <cell r="K138">
            <v>180</v>
          </cell>
          <cell r="L138">
            <v>444</v>
          </cell>
          <cell r="N138" t="str">
            <v>H</v>
          </cell>
        </row>
        <row r="139">
          <cell r="B139">
            <v>122</v>
          </cell>
          <cell r="C139" t="str">
            <v>VIBRADOR</v>
          </cell>
          <cell r="D139" t="str">
            <v>DIA</v>
          </cell>
          <cell r="E139">
            <v>1500</v>
          </cell>
          <cell r="F139">
            <v>1500</v>
          </cell>
          <cell r="G139">
            <v>11.785714285714286</v>
          </cell>
          <cell r="H139">
            <v>0.5357142857142857</v>
          </cell>
          <cell r="I139">
            <v>0.5357142857142857</v>
          </cell>
          <cell r="J139">
            <v>1500000</v>
          </cell>
          <cell r="K139">
            <v>1000</v>
          </cell>
          <cell r="L139">
            <v>1500</v>
          </cell>
          <cell r="N139" t="str">
            <v>E</v>
          </cell>
        </row>
        <row r="140">
          <cell r="B140">
            <v>123</v>
          </cell>
          <cell r="C140" t="str">
            <v>Vibrocompactador</v>
          </cell>
          <cell r="D140" t="str">
            <v>DIA</v>
          </cell>
          <cell r="E140">
            <v>300000</v>
          </cell>
          <cell r="F140">
            <v>300000</v>
          </cell>
          <cell r="G140">
            <v>3200</v>
          </cell>
          <cell r="H140">
            <v>107.14285714285714</v>
          </cell>
          <cell r="I140">
            <v>145.45454545454547</v>
          </cell>
          <cell r="L140">
            <v>300000</v>
          </cell>
          <cell r="N140" t="str">
            <v>E</v>
          </cell>
        </row>
        <row r="141">
          <cell r="B141">
            <v>124</v>
          </cell>
          <cell r="C141" t="str">
            <v>Volquetas de 14 M3.</v>
          </cell>
          <cell r="D141" t="str">
            <v>DIA</v>
          </cell>
          <cell r="E141">
            <v>120000</v>
          </cell>
          <cell r="F141">
            <v>120000</v>
          </cell>
          <cell r="G141">
            <v>16000</v>
          </cell>
          <cell r="H141">
            <v>42.857142857142854</v>
          </cell>
          <cell r="I141">
            <v>727.27272727272725</v>
          </cell>
          <cell r="L141">
            <v>120000</v>
          </cell>
          <cell r="N141" t="str">
            <v>E</v>
          </cell>
        </row>
        <row r="142">
          <cell r="B142">
            <v>125</v>
          </cell>
          <cell r="C142" t="str">
            <v xml:space="preserve">Volquetas de 5 M3. </v>
          </cell>
          <cell r="D142" t="str">
            <v>DIA</v>
          </cell>
          <cell r="E142">
            <v>120000</v>
          </cell>
          <cell r="F142">
            <v>120000</v>
          </cell>
          <cell r="G142">
            <v>942.85714285714289</v>
          </cell>
          <cell r="H142">
            <v>42.857142857142854</v>
          </cell>
          <cell r="I142">
            <v>42.857142857142861</v>
          </cell>
          <cell r="L142">
            <v>120000</v>
          </cell>
          <cell r="N142" t="str">
            <v>E</v>
          </cell>
        </row>
        <row r="143">
          <cell r="B143">
            <v>126</v>
          </cell>
          <cell r="C143" t="str">
            <v>ZUNCHADORA</v>
          </cell>
          <cell r="D143" t="str">
            <v>UN.</v>
          </cell>
          <cell r="E143">
            <v>707</v>
          </cell>
          <cell r="F143">
            <v>707</v>
          </cell>
          <cell r="G143">
            <v>5.5550000000000006</v>
          </cell>
          <cell r="H143">
            <v>0.2525</v>
          </cell>
          <cell r="I143">
            <v>0.2525</v>
          </cell>
          <cell r="J143">
            <v>254545.45454545453</v>
          </cell>
          <cell r="K143">
            <v>360</v>
          </cell>
          <cell r="L143">
            <v>707</v>
          </cell>
          <cell r="N143" t="str">
            <v>H</v>
          </cell>
        </row>
        <row r="144">
          <cell r="B144">
            <v>127</v>
          </cell>
          <cell r="C144" t="str">
            <v xml:space="preserve">Estación </v>
          </cell>
          <cell r="D144" t="str">
            <v>mes</v>
          </cell>
          <cell r="E144">
            <v>5500000</v>
          </cell>
          <cell r="F144">
            <v>5500000</v>
          </cell>
          <cell r="G144">
            <v>43214.285714285717</v>
          </cell>
          <cell r="H144">
            <v>1964.2857142857142</v>
          </cell>
          <cell r="I144">
            <v>1964.2857142857144</v>
          </cell>
          <cell r="K144">
            <v>1</v>
          </cell>
          <cell r="L144">
            <v>0</v>
          </cell>
        </row>
        <row r="145">
          <cell r="B145">
            <v>128</v>
          </cell>
          <cell r="C145" t="str">
            <v xml:space="preserve">Grua </v>
          </cell>
          <cell r="D145" t="str">
            <v>UN.</v>
          </cell>
          <cell r="E145">
            <v>180000</v>
          </cell>
          <cell r="F145">
            <v>180000</v>
          </cell>
          <cell r="G145">
            <v>1414.2857142857144</v>
          </cell>
          <cell r="H145">
            <v>64.285714285714292</v>
          </cell>
          <cell r="I145">
            <v>64.285714285714292</v>
          </cell>
          <cell r="K145">
            <v>1</v>
          </cell>
          <cell r="L145">
            <v>0</v>
          </cell>
        </row>
        <row r="146">
          <cell r="B146">
            <v>129</v>
          </cell>
          <cell r="C146" t="str">
            <v xml:space="preserve">Transporte local </v>
          </cell>
          <cell r="D146" t="str">
            <v>global</v>
          </cell>
          <cell r="E146">
            <v>70000</v>
          </cell>
          <cell r="F146">
            <v>70000</v>
          </cell>
          <cell r="G146">
            <v>550</v>
          </cell>
          <cell r="H146">
            <v>25</v>
          </cell>
          <cell r="I146">
            <v>25</v>
          </cell>
        </row>
        <row r="147">
          <cell r="B147">
            <v>130</v>
          </cell>
          <cell r="C147" t="str">
            <v>Herramientas para tendido GRES</v>
          </cell>
          <cell r="D147" t="str">
            <v>Jgo.</v>
          </cell>
          <cell r="E147">
            <v>3500</v>
          </cell>
          <cell r="F147">
            <v>3500</v>
          </cell>
          <cell r="G147">
            <v>27.5</v>
          </cell>
          <cell r="H147">
            <v>1.25</v>
          </cell>
          <cell r="I147">
            <v>1.25</v>
          </cell>
        </row>
        <row r="148">
          <cell r="B148">
            <v>131</v>
          </cell>
          <cell r="C148" t="str">
            <v>Retro-excavadora sobre llantas.   (Mediana)</v>
          </cell>
          <cell r="D148" t="str">
            <v>DIA</v>
          </cell>
          <cell r="E148">
            <v>150000</v>
          </cell>
          <cell r="F148">
            <v>150000</v>
          </cell>
          <cell r="G148">
            <v>1178.5714285714287</v>
          </cell>
          <cell r="H148">
            <v>53.571428571428569</v>
          </cell>
          <cell r="I148">
            <v>53.571428571428577</v>
          </cell>
        </row>
        <row r="149">
          <cell r="B149">
            <v>132</v>
          </cell>
          <cell r="C149" t="str">
            <v>Equipos de Bombeo</v>
          </cell>
          <cell r="D149" t="str">
            <v>M3</v>
          </cell>
          <cell r="E149">
            <v>18000</v>
          </cell>
          <cell r="F149">
            <v>18000</v>
          </cell>
          <cell r="G149">
            <v>141.42857142857144</v>
          </cell>
          <cell r="H149">
            <v>6.4285714285714288</v>
          </cell>
          <cell r="I149">
            <v>6.4285714285714297</v>
          </cell>
        </row>
        <row r="150">
          <cell r="B150">
            <v>133</v>
          </cell>
          <cell r="C150" t="str">
            <v xml:space="preserve">Limpieza Final </v>
          </cell>
          <cell r="D150" t="str">
            <v>global</v>
          </cell>
          <cell r="E150">
            <v>70000000</v>
          </cell>
          <cell r="F150">
            <v>70000000</v>
          </cell>
          <cell r="G150">
            <v>550000</v>
          </cell>
          <cell r="H150">
            <v>25000</v>
          </cell>
          <cell r="I150">
            <v>25000</v>
          </cell>
        </row>
        <row r="151">
          <cell r="B151">
            <v>134</v>
          </cell>
          <cell r="C151" t="str">
            <v>Planta Eléctrica</v>
          </cell>
          <cell r="D151" t="str">
            <v>DIA</v>
          </cell>
          <cell r="E151">
            <v>16000</v>
          </cell>
          <cell r="F151">
            <v>16000</v>
          </cell>
          <cell r="G151">
            <v>125.71428571428572</v>
          </cell>
          <cell r="H151">
            <v>5.7142857142857144</v>
          </cell>
          <cell r="I151">
            <v>5.7142857142857144</v>
          </cell>
        </row>
        <row r="152">
          <cell r="B152">
            <v>135</v>
          </cell>
          <cell r="C152" t="str">
            <v>maquina barrenadora hilti</v>
          </cell>
          <cell r="D152" t="str">
            <v>DIA</v>
          </cell>
          <cell r="E152">
            <v>65000</v>
          </cell>
          <cell r="F152">
            <v>65000</v>
          </cell>
          <cell r="G152">
            <v>510.71428571428572</v>
          </cell>
          <cell r="H152">
            <v>23.214285714285715</v>
          </cell>
          <cell r="I152">
            <v>23.214285714285715</v>
          </cell>
          <cell r="N152" t="str">
            <v>E</v>
          </cell>
        </row>
        <row r="153">
          <cell r="B153">
            <v>136</v>
          </cell>
          <cell r="C153" t="str">
            <v>Paral metalico</v>
          </cell>
          <cell r="D153" t="str">
            <v>DIA</v>
          </cell>
          <cell r="E153">
            <v>104.4</v>
          </cell>
          <cell r="F153">
            <v>104.4</v>
          </cell>
          <cell r="G153">
            <v>0.8202857142857144</v>
          </cell>
          <cell r="H153">
            <v>3.728571428571429E-2</v>
          </cell>
          <cell r="I153">
            <v>3.728571428571429E-2</v>
          </cell>
        </row>
        <row r="154">
          <cell r="B154">
            <v>137</v>
          </cell>
          <cell r="C154" t="str">
            <v>Tablero electrico</v>
          </cell>
          <cell r="D154" t="str">
            <v>DIA</v>
          </cell>
          <cell r="E154">
            <v>291</v>
          </cell>
          <cell r="F154">
            <v>291</v>
          </cell>
          <cell r="G154">
            <v>2.2864285714285715</v>
          </cell>
          <cell r="H154">
            <v>0.10392857142857143</v>
          </cell>
          <cell r="I154">
            <v>0.10392857142857143</v>
          </cell>
        </row>
        <row r="155">
          <cell r="B155">
            <v>138</v>
          </cell>
          <cell r="C155" t="str">
            <v>Sierra</v>
          </cell>
          <cell r="D155" t="str">
            <v>DIA</v>
          </cell>
          <cell r="E155">
            <v>194</v>
          </cell>
          <cell r="F155">
            <v>194</v>
          </cell>
          <cell r="G155">
            <v>1.5242857142857145</v>
          </cell>
          <cell r="H155">
            <v>6.9285714285714284E-2</v>
          </cell>
          <cell r="I155">
            <v>6.9285714285714298E-2</v>
          </cell>
        </row>
        <row r="156">
          <cell r="B156">
            <v>139</v>
          </cell>
          <cell r="C156" t="str">
            <v>Pulidora</v>
          </cell>
          <cell r="D156" t="str">
            <v>DIA</v>
          </cell>
          <cell r="E156">
            <v>19475</v>
          </cell>
          <cell r="F156">
            <v>19475</v>
          </cell>
          <cell r="G156">
            <v>153.01785714285714</v>
          </cell>
          <cell r="H156">
            <v>6.9553571428571432</v>
          </cell>
          <cell r="I156">
            <v>6.9553571428571423</v>
          </cell>
        </row>
        <row r="157">
          <cell r="E157">
            <v>0</v>
          </cell>
          <cell r="F157">
            <v>0</v>
          </cell>
          <cell r="G157">
            <v>0</v>
          </cell>
          <cell r="H157">
            <v>0</v>
          </cell>
          <cell r="I157">
            <v>0</v>
          </cell>
        </row>
        <row r="158">
          <cell r="E158">
            <v>0</v>
          </cell>
          <cell r="F158">
            <v>0</v>
          </cell>
          <cell r="G158">
            <v>0</v>
          </cell>
          <cell r="H158">
            <v>0</v>
          </cell>
          <cell r="I158">
            <v>0</v>
          </cell>
        </row>
        <row r="159">
          <cell r="E159">
            <v>0</v>
          </cell>
          <cell r="F159">
            <v>0</v>
          </cell>
          <cell r="G159">
            <v>0</v>
          </cell>
          <cell r="H159">
            <v>0</v>
          </cell>
          <cell r="I159">
            <v>0</v>
          </cell>
        </row>
        <row r="160">
          <cell r="E160">
            <v>0</v>
          </cell>
          <cell r="F160">
            <v>0</v>
          </cell>
          <cell r="G160">
            <v>0</v>
          </cell>
          <cell r="H160">
            <v>0</v>
          </cell>
          <cell r="I160">
            <v>0</v>
          </cell>
        </row>
        <row r="161">
          <cell r="E161">
            <v>0</v>
          </cell>
          <cell r="F161">
            <v>0</v>
          </cell>
          <cell r="G161">
            <v>0</v>
          </cell>
          <cell r="H161">
            <v>0</v>
          </cell>
          <cell r="I161">
            <v>0</v>
          </cell>
        </row>
        <row r="162">
          <cell r="E162">
            <v>0</v>
          </cell>
          <cell r="F162">
            <v>0</v>
          </cell>
          <cell r="G162">
            <v>0</v>
          </cell>
          <cell r="H162">
            <v>0</v>
          </cell>
          <cell r="I162">
            <v>0</v>
          </cell>
        </row>
        <row r="163">
          <cell r="E163">
            <v>0</v>
          </cell>
          <cell r="F163">
            <v>0</v>
          </cell>
          <cell r="G163">
            <v>0</v>
          </cell>
          <cell r="H163">
            <v>0</v>
          </cell>
          <cell r="I163">
            <v>0</v>
          </cell>
        </row>
        <row r="164">
          <cell r="E164">
            <v>0</v>
          </cell>
          <cell r="F164">
            <v>0</v>
          </cell>
          <cell r="G164">
            <v>0</v>
          </cell>
          <cell r="H164">
            <v>0</v>
          </cell>
          <cell r="I164">
            <v>0</v>
          </cell>
        </row>
        <row r="165">
          <cell r="E165">
            <v>0</v>
          </cell>
          <cell r="F165">
            <v>0</v>
          </cell>
          <cell r="G165">
            <v>0</v>
          </cell>
          <cell r="H165">
            <v>0</v>
          </cell>
          <cell r="I165">
            <v>0</v>
          </cell>
        </row>
        <row r="166">
          <cell r="E166">
            <v>0</v>
          </cell>
          <cell r="F166">
            <v>0</v>
          </cell>
          <cell r="G166">
            <v>0</v>
          </cell>
          <cell r="H166">
            <v>0</v>
          </cell>
          <cell r="I166">
            <v>0</v>
          </cell>
        </row>
        <row r="167">
          <cell r="E167">
            <v>0</v>
          </cell>
          <cell r="F167">
            <v>0</v>
          </cell>
          <cell r="G167">
            <v>0</v>
          </cell>
          <cell r="H167">
            <v>0</v>
          </cell>
          <cell r="I167">
            <v>0</v>
          </cell>
        </row>
        <row r="168">
          <cell r="E168">
            <v>0</v>
          </cell>
          <cell r="F168">
            <v>0</v>
          </cell>
          <cell r="G168">
            <v>0</v>
          </cell>
          <cell r="H168">
            <v>0</v>
          </cell>
          <cell r="I168">
            <v>0</v>
          </cell>
        </row>
        <row r="169">
          <cell r="E169">
            <v>0</v>
          </cell>
          <cell r="F169">
            <v>0</v>
          </cell>
          <cell r="G169">
            <v>0</v>
          </cell>
          <cell r="H169">
            <v>0</v>
          </cell>
          <cell r="I169">
            <v>0</v>
          </cell>
        </row>
        <row r="170">
          <cell r="E170">
            <v>0</v>
          </cell>
          <cell r="F170">
            <v>0</v>
          </cell>
          <cell r="G170">
            <v>0</v>
          </cell>
          <cell r="H170">
            <v>0</v>
          </cell>
          <cell r="I170">
            <v>0</v>
          </cell>
        </row>
        <row r="171">
          <cell r="E171">
            <v>0</v>
          </cell>
          <cell r="F171">
            <v>0</v>
          </cell>
          <cell r="H171">
            <v>0</v>
          </cell>
          <cell r="I171">
            <v>0</v>
          </cell>
        </row>
        <row r="172">
          <cell r="H172">
            <v>0</v>
          </cell>
          <cell r="I172">
            <v>0</v>
          </cell>
        </row>
        <row r="173">
          <cell r="H173">
            <v>0</v>
          </cell>
          <cell r="I173">
            <v>0</v>
          </cell>
        </row>
        <row r="174">
          <cell r="H174">
            <v>0</v>
          </cell>
          <cell r="I174">
            <v>0</v>
          </cell>
        </row>
        <row r="175">
          <cell r="H175">
            <v>0</v>
          </cell>
          <cell r="I175">
            <v>0</v>
          </cell>
        </row>
        <row r="176">
          <cell r="H176">
            <v>0</v>
          </cell>
          <cell r="I176">
            <v>0</v>
          </cell>
        </row>
        <row r="177">
          <cell r="H177">
            <v>0</v>
          </cell>
          <cell r="I177">
            <v>0</v>
          </cell>
        </row>
      </sheetData>
      <sheetData sheetId="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visoCartelera"/>
      <sheetName val="ActaSubasta"/>
      <sheetName val="AvisoConvocatoria"/>
      <sheetName val="Evaluadores"/>
      <sheetName val="MenúPrincipal"/>
      <sheetName val="RevisiónProyectos"/>
      <sheetName val="InformeDiario"/>
      <sheetName val="Informe"/>
      <sheetName val="Fechas"/>
      <sheetName val="SubastaInversa"/>
      <sheetName val="Gantt"/>
      <sheetName val="SolicitudCódigo"/>
      <sheetName val="ActaCierre"/>
      <sheetName val="FormatoCierre"/>
      <sheetName val="AudienciaDefinitivos"/>
      <sheetName val="MemoriasReuniones"/>
      <sheetName val="FormatoRevisión"/>
      <sheetName val="Datos"/>
      <sheetName val="TablaContenido"/>
      <sheetName val="Divisiones"/>
      <sheetName val="Form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sheetData sheetId="10" refreshError="1"/>
      <sheetData sheetId="11" refreshError="1"/>
      <sheetData sheetId="12"/>
      <sheetData sheetId="13"/>
      <sheetData sheetId="14" refreshError="1"/>
      <sheetData sheetId="15" refreshError="1"/>
      <sheetData sheetId="16" refreshError="1"/>
      <sheetData sheetId="17">
        <row r="2">
          <cell r="A2" t="str">
            <v>Adriana del Pilar Correa Lara</v>
          </cell>
          <cell r="B2" t="str">
            <v>Andrea del Pilar Lopera Prada</v>
          </cell>
        </row>
        <row r="3">
          <cell r="A3" t="str">
            <v>Adriana Hidalgo</v>
          </cell>
          <cell r="B3" t="str">
            <v>Angela Maria Gonzalez</v>
          </cell>
        </row>
        <row r="4">
          <cell r="A4" t="str">
            <v>Adriana Lucia patiño</v>
          </cell>
          <cell r="B4" t="str">
            <v>Angela Marina Forero Rubiano</v>
          </cell>
        </row>
        <row r="5">
          <cell r="A5" t="str">
            <v>Alfonso Corredor cañon</v>
          </cell>
          <cell r="B5" t="str">
            <v>Carlos Hector Castro</v>
          </cell>
        </row>
        <row r="6">
          <cell r="A6" t="str">
            <v>Alvaro Ernesto Narvaez Fuentes</v>
          </cell>
          <cell r="B6" t="str">
            <v>Carlos Rene Tovar</v>
          </cell>
        </row>
        <row r="7">
          <cell r="A7" t="str">
            <v>Alvaro Gonzalez Lopez</v>
          </cell>
          <cell r="B7" t="str">
            <v>Celmira Moreno Carrero</v>
          </cell>
        </row>
        <row r="8">
          <cell r="A8" t="str">
            <v>Andrés Torres</v>
          </cell>
          <cell r="B8" t="str">
            <v>Claudia Andrea Loaiza Romero</v>
          </cell>
        </row>
        <row r="9">
          <cell r="A9" t="str">
            <v>Angela María Rico</v>
          </cell>
          <cell r="B9" t="str">
            <v>Claudia Lucila Oviedo Parra</v>
          </cell>
        </row>
        <row r="10">
          <cell r="A10" t="str">
            <v>Camilo Silva Fajardo</v>
          </cell>
          <cell r="B10" t="str">
            <v>David Alexander Corredor Fracica</v>
          </cell>
        </row>
        <row r="11">
          <cell r="A11" t="str">
            <v>Carlos  Alberto Acosta Narvaez</v>
          </cell>
          <cell r="B11" t="str">
            <v>Diana Patricia Lopez Estupiñan</v>
          </cell>
        </row>
        <row r="12">
          <cell r="A12" t="str">
            <v>Carlos Alberto Sin Uribe</v>
          </cell>
          <cell r="B12" t="str">
            <v>Erick Von Cabarcas Gomez</v>
          </cell>
        </row>
        <row r="13">
          <cell r="A13" t="str">
            <v>Carlos Javier de la Hoz</v>
          </cell>
          <cell r="B13" t="str">
            <v>Herberth Valle Bermudez</v>
          </cell>
        </row>
        <row r="14">
          <cell r="A14" t="str">
            <v>Carlos Morales</v>
          </cell>
          <cell r="B14" t="str">
            <v>Hernando Alfonso Gomez Lopez</v>
          </cell>
        </row>
        <row r="15">
          <cell r="A15" t="str">
            <v>Carolina Ramirez Santamaria</v>
          </cell>
          <cell r="B15" t="str">
            <v>Jairo Fidel Ortega Chaparro</v>
          </cell>
        </row>
        <row r="16">
          <cell r="A16" t="str">
            <v>Cesar Tulio Moreno Velez</v>
          </cell>
          <cell r="B16" t="str">
            <v>Jhon Jairo Ortiz Rodriguez</v>
          </cell>
        </row>
        <row r="17">
          <cell r="A17" t="str">
            <v>Clara Ines Beltran Herrera</v>
          </cell>
          <cell r="B17" t="str">
            <v>Jorge Andres Osorio Ortiz</v>
          </cell>
        </row>
        <row r="18">
          <cell r="A18" t="str">
            <v>Claudia Liliana Jaramillo Alarcon</v>
          </cell>
          <cell r="B18" t="str">
            <v>Jorge Eduardo Ballesteros</v>
          </cell>
        </row>
        <row r="19">
          <cell r="A19" t="str">
            <v>Diana Cristina Hernandez Gomez</v>
          </cell>
          <cell r="B19" t="str">
            <v>Julio Enrique Grosso Vega</v>
          </cell>
        </row>
        <row r="20">
          <cell r="A20" t="str">
            <v>Diana lucia sanchez</v>
          </cell>
          <cell r="B20" t="str">
            <v>Lady Johanna Ospina C.</v>
          </cell>
        </row>
        <row r="21">
          <cell r="A21" t="str">
            <v>Diana Rocio Castiblanco Villate</v>
          </cell>
          <cell r="B21" t="str">
            <v>Luis Carlos Andrade</v>
          </cell>
        </row>
        <row r="22">
          <cell r="A22" t="str">
            <v>Diego Fernando Duque Bastidas</v>
          </cell>
          <cell r="B22" t="str">
            <v>Lusangela Galindo Berrocal</v>
          </cell>
        </row>
        <row r="23">
          <cell r="A23" t="str">
            <v>Eduardo Alberto Machado Escamilla</v>
          </cell>
          <cell r="B23" t="str">
            <v>Manuel Ricardo Gomez Carrillo</v>
          </cell>
        </row>
        <row r="24">
          <cell r="A24" t="str">
            <v>Frank Lopez</v>
          </cell>
          <cell r="B24" t="str">
            <v>Mario Eriberto Chacon</v>
          </cell>
        </row>
        <row r="25">
          <cell r="A25" t="str">
            <v>Fredy O. Guerrero Torres</v>
          </cell>
          <cell r="B25" t="str">
            <v>Mauricio Pardo</v>
          </cell>
        </row>
        <row r="26">
          <cell r="A26" t="str">
            <v>German Alfonso Rodriguez Silva</v>
          </cell>
          <cell r="B26" t="str">
            <v>Nancy Rincon</v>
          </cell>
        </row>
        <row r="27">
          <cell r="A27" t="str">
            <v>Guiomar Lamilla Duran</v>
          </cell>
          <cell r="B27" t="str">
            <v>Nelson Jair Garzon</v>
          </cell>
        </row>
        <row r="28">
          <cell r="A28" t="str">
            <v>Gustavo Escobar Perez</v>
          </cell>
          <cell r="B28" t="str">
            <v>Nohora Cecilia Lopez Hernandez</v>
          </cell>
        </row>
        <row r="29">
          <cell r="A29" t="str">
            <v>Gustavo Garcia</v>
          </cell>
          <cell r="B29" t="str">
            <v>Orlando Fabio Barrios Lozano</v>
          </cell>
        </row>
        <row r="30">
          <cell r="A30" t="str">
            <v>Helman Suárez</v>
          </cell>
          <cell r="B30" t="str">
            <v>Oscar Julian Olea Salgado</v>
          </cell>
        </row>
        <row r="31">
          <cell r="A31" t="str">
            <v>Jaime Eduardo Botero Gomez</v>
          </cell>
          <cell r="B31" t="str">
            <v>Patricia Pastor</v>
          </cell>
        </row>
        <row r="32">
          <cell r="A32" t="str">
            <v>Jairo Martin Martinez</v>
          </cell>
          <cell r="B32" t="str">
            <v>Patsy Johanna Gomez Velosa</v>
          </cell>
        </row>
        <row r="33">
          <cell r="A33" t="str">
            <v>Jorge Alberto Lopez C.</v>
          </cell>
          <cell r="B33" t="str">
            <v>Sandra Giovana Saleh Franco</v>
          </cell>
        </row>
        <row r="34">
          <cell r="A34" t="str">
            <v>Jorge Arcecio Cañaveral Rojas</v>
          </cell>
          <cell r="B34" t="str">
            <v>Sandy Magaly Suarez</v>
          </cell>
        </row>
        <row r="35">
          <cell r="A35" t="str">
            <v>Jorge Hurtado Irurita</v>
          </cell>
          <cell r="B35" t="str">
            <v>Viviana Sanchez Soler</v>
          </cell>
        </row>
        <row r="36">
          <cell r="A36" t="str">
            <v>Jorge Pablo Velasco</v>
          </cell>
        </row>
        <row r="37">
          <cell r="A37" t="str">
            <v>Jose Alfredo Soto Torres</v>
          </cell>
        </row>
        <row r="38">
          <cell r="A38" t="str">
            <v>Juan Carlos Mateus</v>
          </cell>
        </row>
        <row r="39">
          <cell r="A39" t="str">
            <v>Juan Manuel González</v>
          </cell>
        </row>
        <row r="40">
          <cell r="A40" t="str">
            <v>Julian Cardozo</v>
          </cell>
        </row>
        <row r="41">
          <cell r="A41" t="str">
            <v>Julian Diaz Gutierrez</v>
          </cell>
        </row>
        <row r="42">
          <cell r="A42" t="str">
            <v>Leonardo Alfonso Martinez Otero</v>
          </cell>
        </row>
        <row r="43">
          <cell r="A43" t="str">
            <v>Luis Eduardo Correa Henao</v>
          </cell>
        </row>
        <row r="44">
          <cell r="A44" t="str">
            <v>Luis Humberto Jimenez</v>
          </cell>
        </row>
        <row r="45">
          <cell r="A45" t="str">
            <v>Luis Roberto D'Pablo</v>
          </cell>
        </row>
        <row r="46">
          <cell r="A46" t="str">
            <v>Luz Aida Paiba</v>
          </cell>
        </row>
        <row r="47">
          <cell r="A47" t="str">
            <v>Marco Fidel Gomez Corredor</v>
          </cell>
        </row>
        <row r="48">
          <cell r="A48" t="str">
            <v>Maria Otilia Adan B.</v>
          </cell>
        </row>
        <row r="49">
          <cell r="A49" t="str">
            <v>Mario Serna</v>
          </cell>
        </row>
        <row r="50">
          <cell r="A50" t="str">
            <v>Mauricio Montealegre</v>
          </cell>
        </row>
        <row r="51">
          <cell r="A51" t="str">
            <v>mercy parra</v>
          </cell>
        </row>
        <row r="52">
          <cell r="A52" t="str">
            <v>Myriam de la Espriella</v>
          </cell>
        </row>
        <row r="53">
          <cell r="A53" t="str">
            <v>Nicolás Cuellar</v>
          </cell>
        </row>
        <row r="54">
          <cell r="A54" t="str">
            <v>Ramiro Jose Rodriguez Severiche</v>
          </cell>
        </row>
        <row r="55">
          <cell r="A55" t="str">
            <v>Ricardo Augusto Hernandez Rodriguez</v>
          </cell>
        </row>
        <row r="56">
          <cell r="A56" t="str">
            <v>Ricardo Cardenas</v>
          </cell>
        </row>
        <row r="57">
          <cell r="A57" t="str">
            <v>Rodolfo Urdaneta</v>
          </cell>
        </row>
        <row r="58">
          <cell r="A58" t="str">
            <v>Rodrigo Almeida Mora</v>
          </cell>
        </row>
        <row r="59">
          <cell r="A59" t="str">
            <v>Sandra Hernandez Cardenas</v>
          </cell>
        </row>
        <row r="60">
          <cell r="A60" t="str">
            <v>Sonia Castellanos</v>
          </cell>
        </row>
        <row r="61">
          <cell r="A61" t="str">
            <v>Sonia Castellanos</v>
          </cell>
        </row>
        <row r="62">
          <cell r="A62" t="str">
            <v>Sylvia de la Hoz Aristizabal</v>
          </cell>
        </row>
        <row r="63">
          <cell r="A63" t="str">
            <v>william pardo</v>
          </cell>
        </row>
        <row r="64">
          <cell r="A64" t="str">
            <v>Yolanda Astrid Rodriguez Rincon</v>
          </cell>
        </row>
      </sheetData>
      <sheetData sheetId="18" refreshError="1"/>
      <sheetData sheetId="19" refreshError="1"/>
      <sheetData sheetId="20"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ILLAS"/>
      <sheetName val="LISTA"/>
      <sheetName val="OCREDES"/>
      <sheetName val="RDA"/>
      <sheetName val="alba"/>
      <sheetName val="ITE"/>
      <sheetName val="SUB"/>
      <sheetName val="AA"/>
      <sheetName val="ALC"/>
      <sheetName val="T1"/>
      <sheetName val="GRAL"/>
      <sheetName val="EXC"/>
      <sheetName val="CE"/>
      <sheetName val="CCP"/>
      <sheetName val="MUR"/>
      <sheetName val="PAÑ"/>
      <sheetName val="PI"/>
      <sheetName val="PU"/>
      <sheetName val="VE"/>
      <sheetName val="CLO"/>
      <sheetName val="PINT"/>
      <sheetName val="BAÑ"/>
      <sheetName val="IS"/>
      <sheetName val="MISC"/>
      <sheetName val="TEC"/>
      <sheetName val="CONCRE"/>
      <sheetName val="REP"/>
      <sheetName val="HI"/>
      <sheetName val="CT1"/>
      <sheetName val="RA"/>
      <sheetName val="RC"/>
      <sheetName val="RT"/>
      <sheetName val="CC"/>
      <sheetName val="ING"/>
    </sheetNames>
    <sheetDataSet>
      <sheetData sheetId="0">
        <row r="11">
          <cell r="A11" t="str">
            <v>CC</v>
          </cell>
          <cell r="B11" t="str">
            <v>OBRAS CIVILES REDES</v>
          </cell>
          <cell r="C11">
            <v>80117</v>
          </cell>
          <cell r="D11" t="str">
            <v xml:space="preserve">DIA </v>
          </cell>
          <cell r="E11" t="str">
            <v>OBRAS CIVILES REDES</v>
          </cell>
          <cell r="F11" t="str">
            <v>ENERGIA</v>
          </cell>
        </row>
        <row r="12">
          <cell r="A12" t="str">
            <v>RDA</v>
          </cell>
          <cell r="B12" t="str">
            <v>TENDIDO DE REDES AEREAS</v>
          </cell>
          <cell r="C12">
            <v>249704</v>
          </cell>
          <cell r="D12" t="str">
            <v>DIA</v>
          </cell>
          <cell r="E12" t="str">
            <v>TENDIDO DE CABLES REDES AEREAS</v>
          </cell>
          <cell r="F12" t="str">
            <v>ENERGIA</v>
          </cell>
        </row>
        <row r="13">
          <cell r="A13" t="str">
            <v>ITE</v>
          </cell>
          <cell r="B13" t="str">
            <v>INSTALACIONES INTERNAS ELECTRICAS</v>
          </cell>
          <cell r="C13">
            <v>83843</v>
          </cell>
          <cell r="D13" t="str">
            <v>DIA</v>
          </cell>
          <cell r="E13" t="str">
            <v>INSTALACIONES ELECTRICAS INTERNAS</v>
          </cell>
          <cell r="F13" t="str">
            <v>ENERGIA</v>
          </cell>
        </row>
        <row r="14">
          <cell r="A14" t="str">
            <v>SUB</v>
          </cell>
          <cell r="B14" t="str">
            <v>SUBESTACIONES Y TABLEROS</v>
          </cell>
          <cell r="C14">
            <v>93618</v>
          </cell>
          <cell r="D14" t="str">
            <v>DIA</v>
          </cell>
          <cell r="E14" t="str">
            <v>SUBESTACIONES Y TABLEROS</v>
          </cell>
          <cell r="F14" t="str">
            <v>ENERGIA</v>
          </cell>
        </row>
        <row r="15">
          <cell r="A15" t="str">
            <v>AA</v>
          </cell>
          <cell r="B15" t="str">
            <v>CUABDRILLA AA</v>
          </cell>
          <cell r="C15">
            <v>38225</v>
          </cell>
          <cell r="D15" t="str">
            <v>DIA</v>
          </cell>
          <cell r="E15" t="str">
            <v>CUADRILLA ASFALTOS RELLENOS A MANO Y CONCRETOS</v>
          </cell>
          <cell r="F15" t="str">
            <v>VIAS</v>
          </cell>
        </row>
        <row r="16">
          <cell r="A16" t="str">
            <v>ALC</v>
          </cell>
          <cell r="B16" t="str">
            <v>TENDIDOS DE REDES DE ALCANTARILLADO</v>
          </cell>
          <cell r="C16">
            <v>117793</v>
          </cell>
          <cell r="D16" t="str">
            <v>DIA</v>
          </cell>
          <cell r="E16" t="str">
            <v>TENDIDO DE REDES DE ALCANTARILLADO</v>
          </cell>
          <cell r="F16" t="str">
            <v>SANITARIAS</v>
          </cell>
        </row>
        <row r="17">
          <cell r="A17" t="str">
            <v>T1</v>
          </cell>
          <cell r="B17" t="str">
            <v>CUADRILLA TIPO 1 CONST MAMPOSTERIA</v>
          </cell>
          <cell r="C17">
            <v>117793</v>
          </cell>
          <cell r="D17" t="str">
            <v>DIA</v>
          </cell>
          <cell r="E17" t="str">
            <v>CONSTRUCCION MAMPOSTERIA POZOS DE INSPECCION  Y CAMARAS</v>
          </cell>
          <cell r="F17" t="str">
            <v>SANITARIAS</v>
          </cell>
        </row>
        <row r="18">
          <cell r="A18" t="str">
            <v>CE</v>
          </cell>
          <cell r="B18" t="str">
            <v>CUADRILLA TIPO EXCAVACIONES</v>
          </cell>
          <cell r="C18">
            <v>117793</v>
          </cell>
          <cell r="D18" t="str">
            <v>DIA</v>
          </cell>
          <cell r="E18" t="str">
            <v xml:space="preserve">EXCAVACIONES </v>
          </cell>
          <cell r="F18" t="str">
            <v>SANITARIAS</v>
          </cell>
        </row>
        <row r="19">
          <cell r="A19" t="str">
            <v>GRAL</v>
          </cell>
          <cell r="B19" t="str">
            <v>VIVIENDA GENERAL</v>
          </cell>
          <cell r="C19">
            <v>58117</v>
          </cell>
          <cell r="D19" t="str">
            <v>DIA</v>
          </cell>
          <cell r="E19" t="str">
            <v>VIVIENDA GENERAL</v>
          </cell>
          <cell r="F19" t="str">
            <v>VIVIENDA</v>
          </cell>
        </row>
        <row r="20">
          <cell r="A20" t="str">
            <v>EXC</v>
          </cell>
          <cell r="B20" t="str">
            <v>CUADRILLA DE EXCAVACION</v>
          </cell>
          <cell r="C20">
            <v>58117</v>
          </cell>
          <cell r="D20" t="str">
            <v>DIA</v>
          </cell>
          <cell r="E20" t="str">
            <v>EXCAVACION VIVIENDAS</v>
          </cell>
          <cell r="F20" t="str">
            <v>VIVIENDA</v>
          </cell>
        </row>
        <row r="21">
          <cell r="A21" t="str">
            <v>CCP</v>
          </cell>
          <cell r="B21" t="str">
            <v>CONCRETO PLACA</v>
          </cell>
          <cell r="C21">
            <v>96342</v>
          </cell>
          <cell r="D21" t="str">
            <v>DIA</v>
          </cell>
          <cell r="E21" t="str">
            <v>CONCRETO PLACA</v>
          </cell>
          <cell r="F21" t="str">
            <v>VIVIENDA</v>
          </cell>
        </row>
        <row r="22">
          <cell r="A22" t="str">
            <v>MUR</v>
          </cell>
          <cell r="B22" t="str">
            <v>MAMPOSTERIA</v>
          </cell>
          <cell r="C22">
            <v>56558</v>
          </cell>
          <cell r="D22" t="str">
            <v>DIA</v>
          </cell>
          <cell r="E22" t="str">
            <v>LEVANTAMIENTO DE MUROS</v>
          </cell>
          <cell r="F22" t="str">
            <v>VIVIENDA</v>
          </cell>
        </row>
        <row r="23">
          <cell r="A23" t="str">
            <v>PAÑ</v>
          </cell>
          <cell r="B23" t="str">
            <v>PAÑETES</v>
          </cell>
          <cell r="C23">
            <v>56558</v>
          </cell>
          <cell r="D23" t="str">
            <v>DIA</v>
          </cell>
          <cell r="E23" t="str">
            <v>PAÑETES</v>
          </cell>
          <cell r="F23" t="str">
            <v>VIVIENDA</v>
          </cell>
        </row>
        <row r="24">
          <cell r="A24" t="str">
            <v>PI</v>
          </cell>
          <cell r="B24" t="str">
            <v>PISOS</v>
          </cell>
          <cell r="C24">
            <v>56558</v>
          </cell>
          <cell r="D24" t="str">
            <v>DIA</v>
          </cell>
          <cell r="E24" t="str">
            <v>PISOS</v>
          </cell>
          <cell r="F24" t="str">
            <v>VIVIENDA</v>
          </cell>
        </row>
        <row r="25">
          <cell r="A25" t="str">
            <v>PU</v>
          </cell>
          <cell r="B25" t="str">
            <v>PUERTAS</v>
          </cell>
          <cell r="C25">
            <v>56558</v>
          </cell>
          <cell r="D25" t="str">
            <v>DIA</v>
          </cell>
          <cell r="E25" t="str">
            <v>PUERTAS</v>
          </cell>
          <cell r="F25" t="str">
            <v>VIVIENDA</v>
          </cell>
        </row>
        <row r="26">
          <cell r="A26" t="str">
            <v>VE</v>
          </cell>
          <cell r="B26" t="str">
            <v>VENTANAS</v>
          </cell>
          <cell r="C26">
            <v>38225</v>
          </cell>
          <cell r="D26" t="str">
            <v>DIA</v>
          </cell>
          <cell r="E26" t="str">
            <v>VENTANAS</v>
          </cell>
          <cell r="F26" t="str">
            <v>VIVIENDA</v>
          </cell>
        </row>
        <row r="27">
          <cell r="A27" t="str">
            <v>CLO</v>
          </cell>
          <cell r="B27" t="str">
            <v>CLOSETS</v>
          </cell>
          <cell r="C27">
            <v>52892</v>
          </cell>
          <cell r="D27" t="str">
            <v>DIA</v>
          </cell>
          <cell r="E27" t="str">
            <v>CLOSETS</v>
          </cell>
          <cell r="F27" t="str">
            <v>VIVIENDA</v>
          </cell>
        </row>
        <row r="28">
          <cell r="A28" t="str">
            <v>PINT</v>
          </cell>
          <cell r="B28" t="str">
            <v>PINTURA</v>
          </cell>
          <cell r="C28">
            <v>56558</v>
          </cell>
          <cell r="D28" t="str">
            <v>DIA</v>
          </cell>
          <cell r="E28" t="str">
            <v>PINTURA</v>
          </cell>
          <cell r="F28" t="str">
            <v>VIVIENDA</v>
          </cell>
        </row>
        <row r="29">
          <cell r="A29" t="str">
            <v>BAÑ</v>
          </cell>
          <cell r="B29" t="str">
            <v>BAÑOS</v>
          </cell>
          <cell r="C29">
            <v>38225</v>
          </cell>
          <cell r="D29" t="str">
            <v>DIA</v>
          </cell>
          <cell r="E29" t="str">
            <v>BAÑOS</v>
          </cell>
          <cell r="F29" t="str">
            <v>VIVIENDA</v>
          </cell>
        </row>
        <row r="30">
          <cell r="A30" t="str">
            <v>IS</v>
          </cell>
          <cell r="B30" t="str">
            <v>INSTALACION SANITARIAS</v>
          </cell>
          <cell r="C30">
            <v>38225</v>
          </cell>
          <cell r="D30" t="str">
            <v>DIA</v>
          </cell>
          <cell r="E30" t="str">
            <v>INSTLACIONES SANITARIAS</v>
          </cell>
          <cell r="F30" t="str">
            <v>VIVIENDA</v>
          </cell>
        </row>
        <row r="31">
          <cell r="A31" t="str">
            <v>MISC</v>
          </cell>
          <cell r="B31" t="str">
            <v>MISCELANEOS</v>
          </cell>
          <cell r="C31">
            <v>56558</v>
          </cell>
          <cell r="D31" t="str">
            <v>DIA</v>
          </cell>
          <cell r="E31" t="str">
            <v>MISCELANEOS</v>
          </cell>
          <cell r="F31" t="str">
            <v>VIVIENDA</v>
          </cell>
        </row>
        <row r="32">
          <cell r="A32" t="str">
            <v>TEC</v>
          </cell>
          <cell r="B32" t="str">
            <v>TERMINACION TECHOS</v>
          </cell>
          <cell r="C32">
            <v>56558</v>
          </cell>
          <cell r="D32" t="str">
            <v>DIA</v>
          </cell>
          <cell r="E32" t="str">
            <v>TERMINACION TECHOS</v>
          </cell>
          <cell r="F32" t="str">
            <v>VIVIENDA</v>
          </cell>
        </row>
        <row r="33">
          <cell r="A33" t="str">
            <v>CONCRE</v>
          </cell>
          <cell r="B33" t="str">
            <v>CONCRETO VIGAS Y OTROS</v>
          </cell>
          <cell r="C33">
            <v>78009</v>
          </cell>
          <cell r="D33" t="str">
            <v>DIA</v>
          </cell>
          <cell r="E33" t="str">
            <v>CONCRETOS VIGAS Y OTROS</v>
          </cell>
          <cell r="F33" t="str">
            <v>VIVIENDA</v>
          </cell>
        </row>
        <row r="34">
          <cell r="A34" t="str">
            <v>REP</v>
          </cell>
          <cell r="B34" t="str">
            <v>CUADRILA DE REPLANTEO</v>
          </cell>
          <cell r="C34">
            <v>58117</v>
          </cell>
          <cell r="D34" t="str">
            <v>DIA</v>
          </cell>
          <cell r="E34" t="str">
            <v>REPLANTEOS</v>
          </cell>
          <cell r="F34" t="str">
            <v>VIVIENDA</v>
          </cell>
        </row>
        <row r="35">
          <cell r="A35" t="str">
            <v>HI</v>
          </cell>
          <cell r="B35" t="str">
            <v>ARMADA DE HIERROS</v>
          </cell>
          <cell r="C35">
            <v>39784</v>
          </cell>
          <cell r="D35" t="str">
            <v>DIA</v>
          </cell>
          <cell r="E35" t="str">
            <v>ARMADAS DE HIERROS</v>
          </cell>
          <cell r="F35" t="str">
            <v>VIVIENDA</v>
          </cell>
        </row>
        <row r="36">
          <cell r="F36" t="str">
            <v>VIVIENDA</v>
          </cell>
        </row>
        <row r="37">
          <cell r="A37" t="str">
            <v>CT1</v>
          </cell>
          <cell r="B37" t="str">
            <v>CUADRILLA TIPO 1  ACUEDUCTO</v>
          </cell>
          <cell r="C37">
            <v>117793</v>
          </cell>
          <cell r="D37" t="str">
            <v>DIA</v>
          </cell>
          <cell r="E37" t="str">
            <v>CUADRRILLA TIPO 1</v>
          </cell>
        </row>
        <row r="38">
          <cell r="A38" t="str">
            <v>RA</v>
          </cell>
          <cell r="B38" t="str">
            <v>REPAVIMENTACIONES TIPO A</v>
          </cell>
          <cell r="C38">
            <v>346133.4</v>
          </cell>
          <cell r="D38" t="str">
            <v>DIA</v>
          </cell>
          <cell r="E38" t="str">
            <v xml:space="preserve"> REPAVIMENTACIONES EN ASFALTO</v>
          </cell>
        </row>
        <row r="39">
          <cell r="A39" t="str">
            <v>RC</v>
          </cell>
          <cell r="B39" t="str">
            <v>REPAVIMENTACIONES TIPO B</v>
          </cell>
          <cell r="C39">
            <v>346133.4</v>
          </cell>
          <cell r="D39" t="str">
            <v>DIA</v>
          </cell>
          <cell r="E39" t="str">
            <v xml:space="preserve"> REPAVIMENTACIONES EN CONCRETO</v>
          </cell>
        </row>
        <row r="40">
          <cell r="A40" t="str">
            <v>RT</v>
          </cell>
          <cell r="B40" t="str">
            <v>REPAVIMENTACIONES TIPO C</v>
          </cell>
          <cell r="C40">
            <v>55917.4</v>
          </cell>
          <cell r="D40" t="str">
            <v>DIA</v>
          </cell>
          <cell r="E40" t="str">
            <v xml:space="preserve"> REPAVIMENTACIONES ANDENES</v>
          </cell>
        </row>
        <row r="41">
          <cell r="A41" t="str">
            <v>ING</v>
          </cell>
          <cell r="B41" t="str">
            <v>BRIGADA INGENIERIA</v>
          </cell>
          <cell r="C41">
            <v>47575</v>
          </cell>
          <cell r="D41" t="str">
            <v>DIA</v>
          </cell>
          <cell r="E41" t="str">
            <v>INGENIERIA</v>
          </cell>
          <cell r="F41" t="str">
            <v>VIAS</v>
          </cell>
        </row>
        <row r="42">
          <cell r="A42" t="str">
            <v>alba</v>
          </cell>
          <cell r="B42" t="str">
            <v>ALBAÑIL</v>
          </cell>
          <cell r="C42">
            <v>11000</v>
          </cell>
          <cell r="D42" t="str">
            <v>DIA</v>
          </cell>
          <cell r="E42" t="str">
            <v>UN OBRERO VARIOS</v>
          </cell>
        </row>
        <row r="43">
          <cell r="D43" t="str">
            <v>DIA</v>
          </cell>
        </row>
        <row r="44">
          <cell r="D44" t="str">
            <v>DIA</v>
          </cell>
        </row>
        <row r="45">
          <cell r="D45" t="str">
            <v>DIA</v>
          </cell>
        </row>
        <row r="46">
          <cell r="D46" t="str">
            <v>DIA</v>
          </cell>
        </row>
        <row r="47">
          <cell r="D47" t="str">
            <v>DIA</v>
          </cell>
        </row>
        <row r="48">
          <cell r="D48" t="str">
            <v>DIA</v>
          </cell>
        </row>
        <row r="49">
          <cell r="D49" t="str">
            <v>DIA</v>
          </cell>
        </row>
        <row r="50">
          <cell r="D50" t="str">
            <v>DIA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
      <sheetName val="CUADRILLAS"/>
      <sheetName val="OCREDES"/>
      <sheetName val="RDA"/>
      <sheetName val="alba"/>
      <sheetName val="ITE"/>
      <sheetName val="SUB"/>
      <sheetName val="AA"/>
      <sheetName val="ALC"/>
      <sheetName val="T1"/>
      <sheetName val="GRAL"/>
      <sheetName val="EXC"/>
      <sheetName val="CE"/>
      <sheetName val="CCP"/>
      <sheetName val="MUR"/>
      <sheetName val="PAÑ"/>
      <sheetName val="PI"/>
      <sheetName val="PU"/>
      <sheetName val="VE"/>
      <sheetName val="CLO"/>
      <sheetName val="PINT"/>
      <sheetName val="BAÑ"/>
      <sheetName val="IS"/>
      <sheetName val="MISC"/>
      <sheetName val="TEC"/>
      <sheetName val="CONCRE"/>
      <sheetName val="REP"/>
      <sheetName val="HI"/>
      <sheetName val="CT1"/>
      <sheetName val="RA"/>
      <sheetName val="RC"/>
      <sheetName val="RT"/>
      <sheetName val="CC"/>
      <sheetName val="ING"/>
    </sheetNames>
    <sheetDataSet>
      <sheetData sheetId="0"/>
      <sheetData sheetId="1">
        <row r="11">
          <cell r="A11" t="str">
            <v>CC</v>
          </cell>
          <cell r="B11" t="str">
            <v>OBRAS CIVILES REDES</v>
          </cell>
          <cell r="C11">
            <v>80117</v>
          </cell>
          <cell r="D11" t="str">
            <v xml:space="preserve">DIA </v>
          </cell>
          <cell r="E11" t="str">
            <v>OBRAS CIVILES REDES</v>
          </cell>
          <cell r="F11" t="str">
            <v>ENERGIA</v>
          </cell>
        </row>
        <row r="12">
          <cell r="A12" t="str">
            <v>RDA</v>
          </cell>
          <cell r="B12" t="str">
            <v>TENDIDO DE REDES AEREAS</v>
          </cell>
          <cell r="C12">
            <v>249704</v>
          </cell>
          <cell r="D12" t="str">
            <v>DIA</v>
          </cell>
          <cell r="E12" t="str">
            <v>TENDIDO DE CABLES REDES AEREAS</v>
          </cell>
          <cell r="F12" t="str">
            <v>ENERGIA</v>
          </cell>
        </row>
        <row r="13">
          <cell r="A13" t="str">
            <v>ITE</v>
          </cell>
          <cell r="B13" t="str">
            <v>INSTALACIONES INTERNAS ELECTRICAS</v>
          </cell>
          <cell r="C13">
            <v>83843</v>
          </cell>
          <cell r="D13" t="str">
            <v>DIA</v>
          </cell>
          <cell r="E13" t="str">
            <v>INSTALACIONES ELECTRICAS INTERNAS</v>
          </cell>
          <cell r="F13" t="str">
            <v>ENERGIA</v>
          </cell>
        </row>
        <row r="14">
          <cell r="A14" t="str">
            <v>SUB</v>
          </cell>
          <cell r="B14" t="str">
            <v>SUBESTACIONES Y TABLEROS</v>
          </cell>
          <cell r="C14">
            <v>93618</v>
          </cell>
          <cell r="D14" t="str">
            <v>DIA</v>
          </cell>
          <cell r="E14" t="str">
            <v>SUBESTACIONES Y TABLEROS</v>
          </cell>
          <cell r="F14" t="str">
            <v>ENERGIA</v>
          </cell>
        </row>
        <row r="15">
          <cell r="A15" t="str">
            <v>AA</v>
          </cell>
          <cell r="B15" t="str">
            <v>CUABDRILLA AA</v>
          </cell>
          <cell r="C15">
            <v>38225</v>
          </cell>
          <cell r="D15" t="str">
            <v>DIA</v>
          </cell>
          <cell r="E15" t="str">
            <v>CUADRILLA ASFALTOS RELLENOS A MANO Y CONCRETOS</v>
          </cell>
          <cell r="F15" t="str">
            <v>VIAS</v>
          </cell>
        </row>
        <row r="16">
          <cell r="A16" t="str">
            <v>ALC</v>
          </cell>
          <cell r="B16" t="str">
            <v>TENDIDOS DE REDES DE ALCANTARILLADO</v>
          </cell>
          <cell r="C16">
            <v>117793</v>
          </cell>
          <cell r="D16" t="str">
            <v>DIA</v>
          </cell>
          <cell r="E16" t="str">
            <v>TENDIDO DE REDES DE ALCANTARILLADO</v>
          </cell>
          <cell r="F16" t="str">
            <v>SANITARIAS</v>
          </cell>
        </row>
        <row r="17">
          <cell r="A17" t="str">
            <v>T1</v>
          </cell>
          <cell r="B17" t="str">
            <v>CUADRILLA TIPO 1 CONST MAMPOSTERIA</v>
          </cell>
          <cell r="C17">
            <v>117793</v>
          </cell>
          <cell r="D17" t="str">
            <v>DIA</v>
          </cell>
          <cell r="E17" t="str">
            <v>CONSTRUCCION MAMPOSTERIA POZOS DE INSPECCION  Y CAMARAS</v>
          </cell>
          <cell r="F17" t="str">
            <v>SANITARIAS</v>
          </cell>
        </row>
        <row r="18">
          <cell r="A18" t="str">
            <v>CE</v>
          </cell>
          <cell r="B18" t="str">
            <v>CUADRILLA TIPO EXCAVACIONES</v>
          </cell>
          <cell r="C18">
            <v>117793</v>
          </cell>
          <cell r="D18" t="str">
            <v>DIA</v>
          </cell>
          <cell r="E18" t="str">
            <v xml:space="preserve">EXCAVACIONES </v>
          </cell>
          <cell r="F18" t="str">
            <v>SANITARIAS</v>
          </cell>
        </row>
        <row r="19">
          <cell r="A19" t="str">
            <v>GRAL</v>
          </cell>
          <cell r="B19" t="str">
            <v>VIVIENDA GENERAL</v>
          </cell>
          <cell r="C19">
            <v>58117</v>
          </cell>
          <cell r="D19" t="str">
            <v>DIA</v>
          </cell>
          <cell r="E19" t="str">
            <v>VIVIENDA GENERAL</v>
          </cell>
          <cell r="F19" t="str">
            <v>VIVIENDA</v>
          </cell>
        </row>
        <row r="20">
          <cell r="A20" t="str">
            <v>EXC</v>
          </cell>
          <cell r="B20" t="str">
            <v>CUADRILLA DE EXCAVACION</v>
          </cell>
          <cell r="C20">
            <v>58117</v>
          </cell>
          <cell r="D20" t="str">
            <v>DIA</v>
          </cell>
          <cell r="E20" t="str">
            <v>EXCAVACION VIVIENDAS</v>
          </cell>
          <cell r="F20" t="str">
            <v>VIVIENDA</v>
          </cell>
        </row>
        <row r="21">
          <cell r="A21" t="str">
            <v>CCP</v>
          </cell>
          <cell r="B21" t="str">
            <v>CONCRETO PLACA</v>
          </cell>
          <cell r="C21">
            <v>96342</v>
          </cell>
          <cell r="D21" t="str">
            <v>DIA</v>
          </cell>
          <cell r="E21" t="str">
            <v>CONCRETO PLACA</v>
          </cell>
          <cell r="F21" t="str">
            <v>VIVIENDA</v>
          </cell>
        </row>
        <row r="22">
          <cell r="A22" t="str">
            <v>MUR</v>
          </cell>
          <cell r="B22" t="str">
            <v>MAMPOSTERIA</v>
          </cell>
          <cell r="C22">
            <v>56558</v>
          </cell>
          <cell r="D22" t="str">
            <v>DIA</v>
          </cell>
          <cell r="E22" t="str">
            <v>LEVANTAMIENTO DE MUROS</v>
          </cell>
          <cell r="F22" t="str">
            <v>VIVIENDA</v>
          </cell>
        </row>
        <row r="23">
          <cell r="A23" t="str">
            <v>PAÑ</v>
          </cell>
          <cell r="B23" t="str">
            <v>PAÑETES</v>
          </cell>
          <cell r="C23">
            <v>56558</v>
          </cell>
          <cell r="D23" t="str">
            <v>DIA</v>
          </cell>
          <cell r="E23" t="str">
            <v>PAÑETES</v>
          </cell>
          <cell r="F23" t="str">
            <v>VIVIENDA</v>
          </cell>
        </row>
        <row r="24">
          <cell r="A24" t="str">
            <v>PI</v>
          </cell>
          <cell r="B24" t="str">
            <v>PISOS</v>
          </cell>
          <cell r="C24">
            <v>56558</v>
          </cell>
          <cell r="D24" t="str">
            <v>DIA</v>
          </cell>
          <cell r="E24" t="str">
            <v>PISOS</v>
          </cell>
          <cell r="F24" t="str">
            <v>VIVIENDA</v>
          </cell>
        </row>
        <row r="25">
          <cell r="A25" t="str">
            <v>PU</v>
          </cell>
          <cell r="B25" t="str">
            <v>PUERTAS</v>
          </cell>
          <cell r="C25">
            <v>56558</v>
          </cell>
          <cell r="D25" t="str">
            <v>DIA</v>
          </cell>
          <cell r="E25" t="str">
            <v>PUERTAS</v>
          </cell>
          <cell r="F25" t="str">
            <v>VIVIENDA</v>
          </cell>
        </row>
        <row r="26">
          <cell r="A26" t="str">
            <v>VE</v>
          </cell>
          <cell r="B26" t="str">
            <v>VENTANAS</v>
          </cell>
          <cell r="C26">
            <v>38225</v>
          </cell>
          <cell r="D26" t="str">
            <v>DIA</v>
          </cell>
          <cell r="E26" t="str">
            <v>VENTANAS</v>
          </cell>
          <cell r="F26" t="str">
            <v>VIVIENDA</v>
          </cell>
        </row>
        <row r="27">
          <cell r="A27" t="str">
            <v>CLO</v>
          </cell>
          <cell r="B27" t="str">
            <v>CLOSETS</v>
          </cell>
          <cell r="C27">
            <v>52892</v>
          </cell>
          <cell r="D27" t="str">
            <v>DIA</v>
          </cell>
          <cell r="E27" t="str">
            <v>CLOSETS</v>
          </cell>
          <cell r="F27" t="str">
            <v>VIVIENDA</v>
          </cell>
        </row>
        <row r="28">
          <cell r="A28" t="str">
            <v>PINT</v>
          </cell>
          <cell r="B28" t="str">
            <v>PINTURA</v>
          </cell>
          <cell r="C28">
            <v>56558</v>
          </cell>
          <cell r="D28" t="str">
            <v>DIA</v>
          </cell>
          <cell r="E28" t="str">
            <v>PINTURA</v>
          </cell>
          <cell r="F28" t="str">
            <v>VIVIENDA</v>
          </cell>
        </row>
        <row r="29">
          <cell r="A29" t="str">
            <v>BAÑ</v>
          </cell>
          <cell r="B29" t="str">
            <v>BAÑOS</v>
          </cell>
          <cell r="C29">
            <v>38225</v>
          </cell>
          <cell r="D29" t="str">
            <v>DIA</v>
          </cell>
          <cell r="E29" t="str">
            <v>BAÑOS</v>
          </cell>
          <cell r="F29" t="str">
            <v>VIVIENDA</v>
          </cell>
        </row>
        <row r="30">
          <cell r="A30" t="str">
            <v>IS</v>
          </cell>
          <cell r="B30" t="str">
            <v>INSTALACION SANITARIAS</v>
          </cell>
          <cell r="C30">
            <v>38225</v>
          </cell>
          <cell r="D30" t="str">
            <v>DIA</v>
          </cell>
          <cell r="E30" t="str">
            <v>INSTLACIONES SANITARIAS</v>
          </cell>
          <cell r="F30" t="str">
            <v>VIVIENDA</v>
          </cell>
        </row>
        <row r="31">
          <cell r="A31" t="str">
            <v>MISC</v>
          </cell>
          <cell r="B31" t="str">
            <v>MISCELANEOS</v>
          </cell>
          <cell r="C31">
            <v>56558</v>
          </cell>
          <cell r="D31" t="str">
            <v>DIA</v>
          </cell>
          <cell r="E31" t="str">
            <v>MISCELANEOS</v>
          </cell>
          <cell r="F31" t="str">
            <v>VIVIENDA</v>
          </cell>
        </row>
        <row r="32">
          <cell r="A32" t="str">
            <v>TEC</v>
          </cell>
          <cell r="B32" t="str">
            <v>TERMINACION TECHOS</v>
          </cell>
          <cell r="C32">
            <v>56558</v>
          </cell>
          <cell r="D32" t="str">
            <v>DIA</v>
          </cell>
          <cell r="E32" t="str">
            <v>TERMINACION TECHOS</v>
          </cell>
          <cell r="F32" t="str">
            <v>VIVIENDA</v>
          </cell>
        </row>
        <row r="33">
          <cell r="A33" t="str">
            <v>CONCRE</v>
          </cell>
          <cell r="B33" t="str">
            <v>CONCRETO VIGAS Y OTROS</v>
          </cell>
          <cell r="C33">
            <v>78009</v>
          </cell>
          <cell r="D33" t="str">
            <v>DIA</v>
          </cell>
          <cell r="E33" t="str">
            <v>CONCRETOS VIGAS Y OTROS</v>
          </cell>
          <cell r="F33" t="str">
            <v>VIVIENDA</v>
          </cell>
        </row>
        <row r="34">
          <cell r="A34" t="str">
            <v>REP</v>
          </cell>
          <cell r="B34" t="str">
            <v>CUADRILA DE REPLANTEO</v>
          </cell>
          <cell r="C34">
            <v>58117</v>
          </cell>
          <cell r="D34" t="str">
            <v>DIA</v>
          </cell>
          <cell r="E34" t="str">
            <v>REPLANTEOS</v>
          </cell>
          <cell r="F34" t="str">
            <v>VIVIENDA</v>
          </cell>
        </row>
        <row r="35">
          <cell r="A35" t="str">
            <v>HI</v>
          </cell>
          <cell r="B35" t="str">
            <v>ARMADA DE HIERROS</v>
          </cell>
          <cell r="C35">
            <v>39784</v>
          </cell>
          <cell r="D35" t="str">
            <v>DIA</v>
          </cell>
          <cell r="E35" t="str">
            <v>ARMADAS DE HIERROS</v>
          </cell>
          <cell r="F35" t="str">
            <v>VIVIENDA</v>
          </cell>
        </row>
        <row r="36">
          <cell r="F36" t="str">
            <v>VIVIENDA</v>
          </cell>
        </row>
        <row r="37">
          <cell r="A37" t="str">
            <v>CT1</v>
          </cell>
          <cell r="B37" t="str">
            <v>CUADRILLA TIPO 1  ACUEDUCTO</v>
          </cell>
          <cell r="C37">
            <v>117793</v>
          </cell>
          <cell r="D37" t="str">
            <v>DIA</v>
          </cell>
          <cell r="E37" t="str">
            <v>CUADRRILLA TIPO 1</v>
          </cell>
        </row>
        <row r="38">
          <cell r="A38" t="str">
            <v>RA</v>
          </cell>
          <cell r="B38" t="str">
            <v>REPAVIMENTACIONES TIPO A</v>
          </cell>
          <cell r="C38">
            <v>346133.4</v>
          </cell>
          <cell r="D38" t="str">
            <v>DIA</v>
          </cell>
          <cell r="E38" t="str">
            <v xml:space="preserve"> REPAVIMENTACIONES EN ASFALTO</v>
          </cell>
        </row>
        <row r="39">
          <cell r="A39" t="str">
            <v>RC</v>
          </cell>
          <cell r="B39" t="str">
            <v>REPAVIMENTACIONES TIPO B</v>
          </cell>
          <cell r="C39">
            <v>346133.4</v>
          </cell>
          <cell r="D39" t="str">
            <v>DIA</v>
          </cell>
          <cell r="E39" t="str">
            <v xml:space="preserve"> REPAVIMENTACIONES EN CONCRETO</v>
          </cell>
        </row>
        <row r="40">
          <cell r="A40" t="str">
            <v>RT</v>
          </cell>
          <cell r="B40" t="str">
            <v>REPAVIMENTACIONES TIPO C</v>
          </cell>
          <cell r="C40">
            <v>55917.4</v>
          </cell>
          <cell r="D40" t="str">
            <v>DIA</v>
          </cell>
          <cell r="E40" t="str">
            <v xml:space="preserve"> REPAVIMENTACIONES ANDENES</v>
          </cell>
        </row>
        <row r="41">
          <cell r="A41" t="str">
            <v>ING</v>
          </cell>
          <cell r="B41" t="str">
            <v>BRIGADA INGENIERIA</v>
          </cell>
          <cell r="C41">
            <v>47575</v>
          </cell>
          <cell r="D41" t="str">
            <v>DIA</v>
          </cell>
          <cell r="E41" t="str">
            <v>INGENIERIA</v>
          </cell>
          <cell r="F41" t="str">
            <v>VIAS</v>
          </cell>
        </row>
        <row r="42">
          <cell r="A42" t="str">
            <v>alba</v>
          </cell>
          <cell r="B42" t="str">
            <v>ALBAÑIL</v>
          </cell>
          <cell r="C42">
            <v>11000</v>
          </cell>
          <cell r="D42" t="str">
            <v>DIA</v>
          </cell>
          <cell r="E42" t="str">
            <v>UN OBRERO VARIOS</v>
          </cell>
        </row>
        <row r="43">
          <cell r="D43" t="str">
            <v>DIA</v>
          </cell>
        </row>
        <row r="44">
          <cell r="D44" t="str">
            <v>DIA</v>
          </cell>
        </row>
        <row r="45">
          <cell r="D45" t="str">
            <v>DIA</v>
          </cell>
        </row>
        <row r="46">
          <cell r="D46" t="str">
            <v>DIA</v>
          </cell>
        </row>
        <row r="47">
          <cell r="D47" t="str">
            <v>DIA</v>
          </cell>
        </row>
        <row r="48">
          <cell r="D48" t="str">
            <v>DIA</v>
          </cell>
        </row>
        <row r="49">
          <cell r="D49" t="str">
            <v>DIA</v>
          </cell>
        </row>
        <row r="50">
          <cell r="D50" t="str">
            <v>DIA</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sistencia"/>
      <sheetName val="Conclusión Final Evaluación"/>
      <sheetName val="AIU "/>
      <sheetName val="Presupuesto"/>
      <sheetName val="Calculo Puntaje"/>
    </sheetNames>
    <sheetDataSet>
      <sheetData sheetId="0"/>
      <sheetData sheetId="1" refreshError="1"/>
      <sheetData sheetId="2" refreshError="1"/>
      <sheetData sheetId="3" refreshError="1"/>
      <sheetData sheetId="4"/>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sistencia"/>
      <sheetName val="Conclusión Final Evaluación"/>
      <sheetName val="AIU "/>
      <sheetName val="Presupuesto"/>
      <sheetName val="Calculo Puntaje"/>
    </sheetNames>
    <sheetDataSet>
      <sheetData sheetId="0"/>
      <sheetData sheetId="1" refreshError="1"/>
      <sheetData sheetId="2" refreshError="1"/>
      <sheetData sheetId="3" refreshError="1"/>
      <sheetData sheetId="4"/>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visiónProyectos"/>
      <sheetName val="Diario"/>
      <sheetName val="Informe"/>
      <sheetName val="Fechas"/>
      <sheetName val="SubastaInversa"/>
      <sheetName val="Gantt"/>
      <sheetName val="SolicitudCódigo"/>
      <sheetName val="F-ACTA DE CIERRE"/>
      <sheetName val="F-CIERRE PROCESO"/>
      <sheetName val="F-AUDIENCIA DEFINITIVOS"/>
      <sheetName val="F-AYUDA DE MEMORIAS"/>
      <sheetName val="F- REVISION DOC"/>
      <sheetName val="TABLA CONTENIDO SA"/>
      <sheetName val="Datos"/>
      <sheetName val="Formatos"/>
      <sheetName val="SelecciónAbreviad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58"/>
  <sheetViews>
    <sheetView view="pageBreakPreview" zoomScaleNormal="115" zoomScaleSheetLayoutView="100" workbookViewId="0">
      <selection activeCell="B28" sqref="B28"/>
    </sheetView>
  </sheetViews>
  <sheetFormatPr baseColWidth="10" defaultRowHeight="12.75"/>
  <cols>
    <col min="1" max="1" width="7" style="1" customWidth="1"/>
    <col min="2" max="2" width="48.28515625" style="1" customWidth="1"/>
    <col min="3" max="3" width="29.85546875" style="1" customWidth="1"/>
    <col min="4" max="254" width="11.42578125" style="1"/>
    <col min="255" max="255" width="7" style="1" customWidth="1"/>
    <col min="256" max="256" width="25" style="1" customWidth="1"/>
    <col min="257" max="257" width="27.140625" style="1" customWidth="1"/>
    <col min="258" max="258" width="16.140625" style="1" customWidth="1"/>
    <col min="259" max="510" width="11.42578125" style="1"/>
    <col min="511" max="511" width="7" style="1" customWidth="1"/>
    <col min="512" max="512" width="25" style="1" customWidth="1"/>
    <col min="513" max="513" width="27.140625" style="1" customWidth="1"/>
    <col min="514" max="514" width="16.140625" style="1" customWidth="1"/>
    <col min="515" max="766" width="11.42578125" style="1"/>
    <col min="767" max="767" width="7" style="1" customWidth="1"/>
    <col min="768" max="768" width="25" style="1" customWidth="1"/>
    <col min="769" max="769" width="27.140625" style="1" customWidth="1"/>
    <col min="770" max="770" width="16.140625" style="1" customWidth="1"/>
    <col min="771" max="1022" width="11.42578125" style="1"/>
    <col min="1023" max="1023" width="7" style="1" customWidth="1"/>
    <col min="1024" max="1024" width="25" style="1" customWidth="1"/>
    <col min="1025" max="1025" width="27.140625" style="1" customWidth="1"/>
    <col min="1026" max="1026" width="16.140625" style="1" customWidth="1"/>
    <col min="1027" max="1278" width="11.42578125" style="1"/>
    <col min="1279" max="1279" width="7" style="1" customWidth="1"/>
    <col min="1280" max="1280" width="25" style="1" customWidth="1"/>
    <col min="1281" max="1281" width="27.140625" style="1" customWidth="1"/>
    <col min="1282" max="1282" width="16.140625" style="1" customWidth="1"/>
    <col min="1283" max="1534" width="11.42578125" style="1"/>
    <col min="1535" max="1535" width="7" style="1" customWidth="1"/>
    <col min="1536" max="1536" width="25" style="1" customWidth="1"/>
    <col min="1537" max="1537" width="27.140625" style="1" customWidth="1"/>
    <col min="1538" max="1538" width="16.140625" style="1" customWidth="1"/>
    <col min="1539" max="1790" width="11.42578125" style="1"/>
    <col min="1791" max="1791" width="7" style="1" customWidth="1"/>
    <col min="1792" max="1792" width="25" style="1" customWidth="1"/>
    <col min="1793" max="1793" width="27.140625" style="1" customWidth="1"/>
    <col min="1794" max="1794" width="16.140625" style="1" customWidth="1"/>
    <col min="1795" max="2046" width="11.42578125" style="1"/>
    <col min="2047" max="2047" width="7" style="1" customWidth="1"/>
    <col min="2048" max="2048" width="25" style="1" customWidth="1"/>
    <col min="2049" max="2049" width="27.140625" style="1" customWidth="1"/>
    <col min="2050" max="2050" width="16.140625" style="1" customWidth="1"/>
    <col min="2051" max="2302" width="11.42578125" style="1"/>
    <col min="2303" max="2303" width="7" style="1" customWidth="1"/>
    <col min="2304" max="2304" width="25" style="1" customWidth="1"/>
    <col min="2305" max="2305" width="27.140625" style="1" customWidth="1"/>
    <col min="2306" max="2306" width="16.140625" style="1" customWidth="1"/>
    <col min="2307" max="2558" width="11.42578125" style="1"/>
    <col min="2559" max="2559" width="7" style="1" customWidth="1"/>
    <col min="2560" max="2560" width="25" style="1" customWidth="1"/>
    <col min="2561" max="2561" width="27.140625" style="1" customWidth="1"/>
    <col min="2562" max="2562" width="16.140625" style="1" customWidth="1"/>
    <col min="2563" max="2814" width="11.42578125" style="1"/>
    <col min="2815" max="2815" width="7" style="1" customWidth="1"/>
    <col min="2816" max="2816" width="25" style="1" customWidth="1"/>
    <col min="2817" max="2817" width="27.140625" style="1" customWidth="1"/>
    <col min="2818" max="2818" width="16.140625" style="1" customWidth="1"/>
    <col min="2819" max="3070" width="11.42578125" style="1"/>
    <col min="3071" max="3071" width="7" style="1" customWidth="1"/>
    <col min="3072" max="3072" width="25" style="1" customWidth="1"/>
    <col min="3073" max="3073" width="27.140625" style="1" customWidth="1"/>
    <col min="3074" max="3074" width="16.140625" style="1" customWidth="1"/>
    <col min="3075" max="3326" width="11.42578125" style="1"/>
    <col min="3327" max="3327" width="7" style="1" customWidth="1"/>
    <col min="3328" max="3328" width="25" style="1" customWidth="1"/>
    <col min="3329" max="3329" width="27.140625" style="1" customWidth="1"/>
    <col min="3330" max="3330" width="16.140625" style="1" customWidth="1"/>
    <col min="3331" max="3582" width="11.42578125" style="1"/>
    <col min="3583" max="3583" width="7" style="1" customWidth="1"/>
    <col min="3584" max="3584" width="25" style="1" customWidth="1"/>
    <col min="3585" max="3585" width="27.140625" style="1" customWidth="1"/>
    <col min="3586" max="3586" width="16.140625" style="1" customWidth="1"/>
    <col min="3587" max="3838" width="11.42578125" style="1"/>
    <col min="3839" max="3839" width="7" style="1" customWidth="1"/>
    <col min="3840" max="3840" width="25" style="1" customWidth="1"/>
    <col min="3841" max="3841" width="27.140625" style="1" customWidth="1"/>
    <col min="3842" max="3842" width="16.140625" style="1" customWidth="1"/>
    <col min="3843" max="4094" width="11.42578125" style="1"/>
    <col min="4095" max="4095" width="7" style="1" customWidth="1"/>
    <col min="4096" max="4096" width="25" style="1" customWidth="1"/>
    <col min="4097" max="4097" width="27.140625" style="1" customWidth="1"/>
    <col min="4098" max="4098" width="16.140625" style="1" customWidth="1"/>
    <col min="4099" max="4350" width="11.42578125" style="1"/>
    <col min="4351" max="4351" width="7" style="1" customWidth="1"/>
    <col min="4352" max="4352" width="25" style="1" customWidth="1"/>
    <col min="4353" max="4353" width="27.140625" style="1" customWidth="1"/>
    <col min="4354" max="4354" width="16.140625" style="1" customWidth="1"/>
    <col min="4355" max="4606" width="11.42578125" style="1"/>
    <col min="4607" max="4607" width="7" style="1" customWidth="1"/>
    <col min="4608" max="4608" width="25" style="1" customWidth="1"/>
    <col min="4609" max="4609" width="27.140625" style="1" customWidth="1"/>
    <col min="4610" max="4610" width="16.140625" style="1" customWidth="1"/>
    <col min="4611" max="4862" width="11.42578125" style="1"/>
    <col min="4863" max="4863" width="7" style="1" customWidth="1"/>
    <col min="4864" max="4864" width="25" style="1" customWidth="1"/>
    <col min="4865" max="4865" width="27.140625" style="1" customWidth="1"/>
    <col min="4866" max="4866" width="16.140625" style="1" customWidth="1"/>
    <col min="4867" max="5118" width="11.42578125" style="1"/>
    <col min="5119" max="5119" width="7" style="1" customWidth="1"/>
    <col min="5120" max="5120" width="25" style="1" customWidth="1"/>
    <col min="5121" max="5121" width="27.140625" style="1" customWidth="1"/>
    <col min="5122" max="5122" width="16.140625" style="1" customWidth="1"/>
    <col min="5123" max="5374" width="11.42578125" style="1"/>
    <col min="5375" max="5375" width="7" style="1" customWidth="1"/>
    <col min="5376" max="5376" width="25" style="1" customWidth="1"/>
    <col min="5377" max="5377" width="27.140625" style="1" customWidth="1"/>
    <col min="5378" max="5378" width="16.140625" style="1" customWidth="1"/>
    <col min="5379" max="5630" width="11.42578125" style="1"/>
    <col min="5631" max="5631" width="7" style="1" customWidth="1"/>
    <col min="5632" max="5632" width="25" style="1" customWidth="1"/>
    <col min="5633" max="5633" width="27.140625" style="1" customWidth="1"/>
    <col min="5634" max="5634" width="16.140625" style="1" customWidth="1"/>
    <col min="5635" max="5886" width="11.42578125" style="1"/>
    <col min="5887" max="5887" width="7" style="1" customWidth="1"/>
    <col min="5888" max="5888" width="25" style="1" customWidth="1"/>
    <col min="5889" max="5889" width="27.140625" style="1" customWidth="1"/>
    <col min="5890" max="5890" width="16.140625" style="1" customWidth="1"/>
    <col min="5891" max="6142" width="11.42578125" style="1"/>
    <col min="6143" max="6143" width="7" style="1" customWidth="1"/>
    <col min="6144" max="6144" width="25" style="1" customWidth="1"/>
    <col min="6145" max="6145" width="27.140625" style="1" customWidth="1"/>
    <col min="6146" max="6146" width="16.140625" style="1" customWidth="1"/>
    <col min="6147" max="6398" width="11.42578125" style="1"/>
    <col min="6399" max="6399" width="7" style="1" customWidth="1"/>
    <col min="6400" max="6400" width="25" style="1" customWidth="1"/>
    <col min="6401" max="6401" width="27.140625" style="1" customWidth="1"/>
    <col min="6402" max="6402" width="16.140625" style="1" customWidth="1"/>
    <col min="6403" max="6654" width="11.42578125" style="1"/>
    <col min="6655" max="6655" width="7" style="1" customWidth="1"/>
    <col min="6656" max="6656" width="25" style="1" customWidth="1"/>
    <col min="6657" max="6657" width="27.140625" style="1" customWidth="1"/>
    <col min="6658" max="6658" width="16.140625" style="1" customWidth="1"/>
    <col min="6659" max="6910" width="11.42578125" style="1"/>
    <col min="6911" max="6911" width="7" style="1" customWidth="1"/>
    <col min="6912" max="6912" width="25" style="1" customWidth="1"/>
    <col min="6913" max="6913" width="27.140625" style="1" customWidth="1"/>
    <col min="6914" max="6914" width="16.140625" style="1" customWidth="1"/>
    <col min="6915" max="7166" width="11.42578125" style="1"/>
    <col min="7167" max="7167" width="7" style="1" customWidth="1"/>
    <col min="7168" max="7168" width="25" style="1" customWidth="1"/>
    <col min="7169" max="7169" width="27.140625" style="1" customWidth="1"/>
    <col min="7170" max="7170" width="16.140625" style="1" customWidth="1"/>
    <col min="7171" max="7422" width="11.42578125" style="1"/>
    <col min="7423" max="7423" width="7" style="1" customWidth="1"/>
    <col min="7424" max="7424" width="25" style="1" customWidth="1"/>
    <col min="7425" max="7425" width="27.140625" style="1" customWidth="1"/>
    <col min="7426" max="7426" width="16.140625" style="1" customWidth="1"/>
    <col min="7427" max="7678" width="11.42578125" style="1"/>
    <col min="7679" max="7679" width="7" style="1" customWidth="1"/>
    <col min="7680" max="7680" width="25" style="1" customWidth="1"/>
    <col min="7681" max="7681" width="27.140625" style="1" customWidth="1"/>
    <col min="7682" max="7682" width="16.140625" style="1" customWidth="1"/>
    <col min="7683" max="7934" width="11.42578125" style="1"/>
    <col min="7935" max="7935" width="7" style="1" customWidth="1"/>
    <col min="7936" max="7936" width="25" style="1" customWidth="1"/>
    <col min="7937" max="7937" width="27.140625" style="1" customWidth="1"/>
    <col min="7938" max="7938" width="16.140625" style="1" customWidth="1"/>
    <col min="7939" max="8190" width="11.42578125" style="1"/>
    <col min="8191" max="8191" width="7" style="1" customWidth="1"/>
    <col min="8192" max="8192" width="25" style="1" customWidth="1"/>
    <col min="8193" max="8193" width="27.140625" style="1" customWidth="1"/>
    <col min="8194" max="8194" width="16.140625" style="1" customWidth="1"/>
    <col min="8195" max="8446" width="11.42578125" style="1"/>
    <col min="8447" max="8447" width="7" style="1" customWidth="1"/>
    <col min="8448" max="8448" width="25" style="1" customWidth="1"/>
    <col min="8449" max="8449" width="27.140625" style="1" customWidth="1"/>
    <col min="8450" max="8450" width="16.140625" style="1" customWidth="1"/>
    <col min="8451" max="8702" width="11.42578125" style="1"/>
    <col min="8703" max="8703" width="7" style="1" customWidth="1"/>
    <col min="8704" max="8704" width="25" style="1" customWidth="1"/>
    <col min="8705" max="8705" width="27.140625" style="1" customWidth="1"/>
    <col min="8706" max="8706" width="16.140625" style="1" customWidth="1"/>
    <col min="8707" max="8958" width="11.42578125" style="1"/>
    <col min="8959" max="8959" width="7" style="1" customWidth="1"/>
    <col min="8960" max="8960" width="25" style="1" customWidth="1"/>
    <col min="8961" max="8961" width="27.140625" style="1" customWidth="1"/>
    <col min="8962" max="8962" width="16.140625" style="1" customWidth="1"/>
    <col min="8963" max="9214" width="11.42578125" style="1"/>
    <col min="9215" max="9215" width="7" style="1" customWidth="1"/>
    <col min="9216" max="9216" width="25" style="1" customWidth="1"/>
    <col min="9217" max="9217" width="27.140625" style="1" customWidth="1"/>
    <col min="9218" max="9218" width="16.140625" style="1" customWidth="1"/>
    <col min="9219" max="9470" width="11.42578125" style="1"/>
    <col min="9471" max="9471" width="7" style="1" customWidth="1"/>
    <col min="9472" max="9472" width="25" style="1" customWidth="1"/>
    <col min="9473" max="9473" width="27.140625" style="1" customWidth="1"/>
    <col min="9474" max="9474" width="16.140625" style="1" customWidth="1"/>
    <col min="9475" max="9726" width="11.42578125" style="1"/>
    <col min="9727" max="9727" width="7" style="1" customWidth="1"/>
    <col min="9728" max="9728" width="25" style="1" customWidth="1"/>
    <col min="9729" max="9729" width="27.140625" style="1" customWidth="1"/>
    <col min="9730" max="9730" width="16.140625" style="1" customWidth="1"/>
    <col min="9731" max="9982" width="11.42578125" style="1"/>
    <col min="9983" max="9983" width="7" style="1" customWidth="1"/>
    <col min="9984" max="9984" width="25" style="1" customWidth="1"/>
    <col min="9985" max="9985" width="27.140625" style="1" customWidth="1"/>
    <col min="9986" max="9986" width="16.140625" style="1" customWidth="1"/>
    <col min="9987" max="10238" width="11.42578125" style="1"/>
    <col min="10239" max="10239" width="7" style="1" customWidth="1"/>
    <col min="10240" max="10240" width="25" style="1" customWidth="1"/>
    <col min="10241" max="10241" width="27.140625" style="1" customWidth="1"/>
    <col min="10242" max="10242" width="16.140625" style="1" customWidth="1"/>
    <col min="10243" max="10494" width="11.42578125" style="1"/>
    <col min="10495" max="10495" width="7" style="1" customWidth="1"/>
    <col min="10496" max="10496" width="25" style="1" customWidth="1"/>
    <col min="10497" max="10497" width="27.140625" style="1" customWidth="1"/>
    <col min="10498" max="10498" width="16.140625" style="1" customWidth="1"/>
    <col min="10499" max="10750" width="11.42578125" style="1"/>
    <col min="10751" max="10751" width="7" style="1" customWidth="1"/>
    <col min="10752" max="10752" width="25" style="1" customWidth="1"/>
    <col min="10753" max="10753" width="27.140625" style="1" customWidth="1"/>
    <col min="10754" max="10754" width="16.140625" style="1" customWidth="1"/>
    <col min="10755" max="11006" width="11.42578125" style="1"/>
    <col min="11007" max="11007" width="7" style="1" customWidth="1"/>
    <col min="11008" max="11008" width="25" style="1" customWidth="1"/>
    <col min="11009" max="11009" width="27.140625" style="1" customWidth="1"/>
    <col min="11010" max="11010" width="16.140625" style="1" customWidth="1"/>
    <col min="11011" max="11262" width="11.42578125" style="1"/>
    <col min="11263" max="11263" width="7" style="1" customWidth="1"/>
    <col min="11264" max="11264" width="25" style="1" customWidth="1"/>
    <col min="11265" max="11265" width="27.140625" style="1" customWidth="1"/>
    <col min="11266" max="11266" width="16.140625" style="1" customWidth="1"/>
    <col min="11267" max="11518" width="11.42578125" style="1"/>
    <col min="11519" max="11519" width="7" style="1" customWidth="1"/>
    <col min="11520" max="11520" width="25" style="1" customWidth="1"/>
    <col min="11521" max="11521" width="27.140625" style="1" customWidth="1"/>
    <col min="11522" max="11522" width="16.140625" style="1" customWidth="1"/>
    <col min="11523" max="11774" width="11.42578125" style="1"/>
    <col min="11775" max="11775" width="7" style="1" customWidth="1"/>
    <col min="11776" max="11776" width="25" style="1" customWidth="1"/>
    <col min="11777" max="11777" width="27.140625" style="1" customWidth="1"/>
    <col min="11778" max="11778" width="16.140625" style="1" customWidth="1"/>
    <col min="11779" max="12030" width="11.42578125" style="1"/>
    <col min="12031" max="12031" width="7" style="1" customWidth="1"/>
    <col min="12032" max="12032" width="25" style="1" customWidth="1"/>
    <col min="12033" max="12033" width="27.140625" style="1" customWidth="1"/>
    <col min="12034" max="12034" width="16.140625" style="1" customWidth="1"/>
    <col min="12035" max="12286" width="11.42578125" style="1"/>
    <col min="12287" max="12287" width="7" style="1" customWidth="1"/>
    <col min="12288" max="12288" width="25" style="1" customWidth="1"/>
    <col min="12289" max="12289" width="27.140625" style="1" customWidth="1"/>
    <col min="12290" max="12290" width="16.140625" style="1" customWidth="1"/>
    <col min="12291" max="12542" width="11.42578125" style="1"/>
    <col min="12543" max="12543" width="7" style="1" customWidth="1"/>
    <col min="12544" max="12544" width="25" style="1" customWidth="1"/>
    <col min="12545" max="12545" width="27.140625" style="1" customWidth="1"/>
    <col min="12546" max="12546" width="16.140625" style="1" customWidth="1"/>
    <col min="12547" max="12798" width="11.42578125" style="1"/>
    <col min="12799" max="12799" width="7" style="1" customWidth="1"/>
    <col min="12800" max="12800" width="25" style="1" customWidth="1"/>
    <col min="12801" max="12801" width="27.140625" style="1" customWidth="1"/>
    <col min="12802" max="12802" width="16.140625" style="1" customWidth="1"/>
    <col min="12803" max="13054" width="11.42578125" style="1"/>
    <col min="13055" max="13055" width="7" style="1" customWidth="1"/>
    <col min="13056" max="13056" width="25" style="1" customWidth="1"/>
    <col min="13057" max="13057" width="27.140625" style="1" customWidth="1"/>
    <col min="13058" max="13058" width="16.140625" style="1" customWidth="1"/>
    <col min="13059" max="13310" width="11.42578125" style="1"/>
    <col min="13311" max="13311" width="7" style="1" customWidth="1"/>
    <col min="13312" max="13312" width="25" style="1" customWidth="1"/>
    <col min="13313" max="13313" width="27.140625" style="1" customWidth="1"/>
    <col min="13314" max="13314" width="16.140625" style="1" customWidth="1"/>
    <col min="13315" max="13566" width="11.42578125" style="1"/>
    <col min="13567" max="13567" width="7" style="1" customWidth="1"/>
    <col min="13568" max="13568" width="25" style="1" customWidth="1"/>
    <col min="13569" max="13569" width="27.140625" style="1" customWidth="1"/>
    <col min="13570" max="13570" width="16.140625" style="1" customWidth="1"/>
    <col min="13571" max="13822" width="11.42578125" style="1"/>
    <col min="13823" max="13823" width="7" style="1" customWidth="1"/>
    <col min="13824" max="13824" width="25" style="1" customWidth="1"/>
    <col min="13825" max="13825" width="27.140625" style="1" customWidth="1"/>
    <col min="13826" max="13826" width="16.140625" style="1" customWidth="1"/>
    <col min="13827" max="14078" width="11.42578125" style="1"/>
    <col min="14079" max="14079" width="7" style="1" customWidth="1"/>
    <col min="14080" max="14080" width="25" style="1" customWidth="1"/>
    <col min="14081" max="14081" width="27.140625" style="1" customWidth="1"/>
    <col min="14082" max="14082" width="16.140625" style="1" customWidth="1"/>
    <col min="14083" max="14334" width="11.42578125" style="1"/>
    <col min="14335" max="14335" width="7" style="1" customWidth="1"/>
    <col min="14336" max="14336" width="25" style="1" customWidth="1"/>
    <col min="14337" max="14337" width="27.140625" style="1" customWidth="1"/>
    <col min="14338" max="14338" width="16.140625" style="1" customWidth="1"/>
    <col min="14339" max="14590" width="11.42578125" style="1"/>
    <col min="14591" max="14591" width="7" style="1" customWidth="1"/>
    <col min="14592" max="14592" width="25" style="1" customWidth="1"/>
    <col min="14593" max="14593" width="27.140625" style="1" customWidth="1"/>
    <col min="14594" max="14594" width="16.140625" style="1" customWidth="1"/>
    <col min="14595" max="14846" width="11.42578125" style="1"/>
    <col min="14847" max="14847" width="7" style="1" customWidth="1"/>
    <col min="14848" max="14848" width="25" style="1" customWidth="1"/>
    <col min="14849" max="14849" width="27.140625" style="1" customWidth="1"/>
    <col min="14850" max="14850" width="16.140625" style="1" customWidth="1"/>
    <col min="14851" max="15102" width="11.42578125" style="1"/>
    <col min="15103" max="15103" width="7" style="1" customWidth="1"/>
    <col min="15104" max="15104" width="25" style="1" customWidth="1"/>
    <col min="15105" max="15105" width="27.140625" style="1" customWidth="1"/>
    <col min="15106" max="15106" width="16.140625" style="1" customWidth="1"/>
    <col min="15107" max="15358" width="11.42578125" style="1"/>
    <col min="15359" max="15359" width="7" style="1" customWidth="1"/>
    <col min="15360" max="15360" width="25" style="1" customWidth="1"/>
    <col min="15361" max="15361" width="27.140625" style="1" customWidth="1"/>
    <col min="15362" max="15362" width="16.140625" style="1" customWidth="1"/>
    <col min="15363" max="15614" width="11.42578125" style="1"/>
    <col min="15615" max="15615" width="7" style="1" customWidth="1"/>
    <col min="15616" max="15616" width="25" style="1" customWidth="1"/>
    <col min="15617" max="15617" width="27.140625" style="1" customWidth="1"/>
    <col min="15618" max="15618" width="16.140625" style="1" customWidth="1"/>
    <col min="15619" max="15870" width="11.42578125" style="1"/>
    <col min="15871" max="15871" width="7" style="1" customWidth="1"/>
    <col min="15872" max="15872" width="25" style="1" customWidth="1"/>
    <col min="15873" max="15873" width="27.140625" style="1" customWidth="1"/>
    <col min="15874" max="15874" width="16.140625" style="1" customWidth="1"/>
    <col min="15875" max="16126" width="11.42578125" style="1"/>
    <col min="16127" max="16127" width="7" style="1" customWidth="1"/>
    <col min="16128" max="16128" width="25" style="1" customWidth="1"/>
    <col min="16129" max="16129" width="27.140625" style="1" customWidth="1"/>
    <col min="16130" max="16130" width="16.140625" style="1" customWidth="1"/>
    <col min="16131" max="16384" width="11.42578125" style="1"/>
  </cols>
  <sheetData>
    <row r="1" spans="1:3" ht="16.5" customHeight="1">
      <c r="A1" s="204" t="s">
        <v>0</v>
      </c>
      <c r="B1" s="204"/>
      <c r="C1" s="204"/>
    </row>
    <row r="2" spans="1:3" ht="31.5" customHeight="1">
      <c r="A2" s="209" t="s">
        <v>18</v>
      </c>
      <c r="B2" s="209"/>
      <c r="C2" s="209"/>
    </row>
    <row r="3" spans="1:3" ht="15">
      <c r="A3" s="11"/>
      <c r="B3" s="11"/>
      <c r="C3" s="11"/>
    </row>
    <row r="4" spans="1:3" ht="27.75" customHeight="1">
      <c r="A4" s="202" t="s">
        <v>19</v>
      </c>
      <c r="B4" s="203"/>
      <c r="C4" s="203"/>
    </row>
    <row r="5" spans="1:3">
      <c r="A5" s="81"/>
      <c r="B5" s="82"/>
      <c r="C5" s="82"/>
    </row>
    <row r="6" spans="1:3" ht="15">
      <c r="A6" s="208" t="s">
        <v>20</v>
      </c>
      <c r="B6" s="208"/>
      <c r="C6" s="208"/>
    </row>
    <row r="7" spans="1:3">
      <c r="A7" s="83"/>
      <c r="B7" s="83"/>
      <c r="C7" s="83"/>
    </row>
    <row r="8" spans="1:3">
      <c r="A8" s="84"/>
      <c r="B8" s="84"/>
      <c r="C8" s="84"/>
    </row>
    <row r="9" spans="1:3" ht="30.75" customHeight="1">
      <c r="A9" s="205" t="s">
        <v>21</v>
      </c>
      <c r="B9" s="206"/>
      <c r="C9" s="206"/>
    </row>
    <row r="10" spans="1:3" ht="7.5" customHeight="1">
      <c r="A10" s="206"/>
      <c r="B10" s="206"/>
      <c r="C10" s="206"/>
    </row>
    <row r="11" spans="1:3" ht="15">
      <c r="A11" s="10"/>
      <c r="B11" s="10"/>
      <c r="C11" s="10"/>
    </row>
    <row r="12" spans="1:3" ht="15">
      <c r="A12" s="207" t="s">
        <v>1</v>
      </c>
      <c r="B12" s="207"/>
      <c r="C12" s="207"/>
    </row>
    <row r="13" spans="1:3">
      <c r="A13" s="4"/>
      <c r="B13" s="4"/>
      <c r="C13" s="4"/>
    </row>
    <row r="14" spans="1:3">
      <c r="A14" s="4"/>
      <c r="B14" s="4"/>
      <c r="C14" s="4"/>
    </row>
    <row r="15" spans="1:3" ht="13.5" thickBot="1"/>
    <row r="16" spans="1:3" ht="26.25" thickBot="1">
      <c r="A16" s="44" t="s">
        <v>2</v>
      </c>
      <c r="B16" s="47" t="s">
        <v>3</v>
      </c>
      <c r="C16" s="46" t="s">
        <v>13</v>
      </c>
    </row>
    <row r="17" spans="1:3">
      <c r="A17" s="52"/>
      <c r="B17" s="71"/>
      <c r="C17" s="72"/>
    </row>
    <row r="18" spans="1:3">
      <c r="A18" s="53"/>
      <c r="B18" s="54"/>
      <c r="C18" s="56"/>
    </row>
    <row r="19" spans="1:3">
      <c r="A19" s="74"/>
      <c r="B19" s="54"/>
      <c r="C19" s="55"/>
    </row>
    <row r="20" spans="1:3">
      <c r="A20" s="73"/>
      <c r="B20" s="54"/>
      <c r="C20" s="55"/>
    </row>
    <row r="21" spans="1:3">
      <c r="A21" s="53"/>
      <c r="B21" s="54"/>
      <c r="C21" s="55"/>
    </row>
    <row r="22" spans="1:3">
      <c r="A22" s="76"/>
      <c r="B22" s="69"/>
      <c r="C22" s="70"/>
    </row>
    <row r="23" spans="1:3">
      <c r="A23" s="75"/>
      <c r="B23" s="48"/>
      <c r="C23" s="50"/>
    </row>
    <row r="24" spans="1:3">
      <c r="A24" s="45"/>
      <c r="B24" s="48"/>
      <c r="C24" s="50"/>
    </row>
    <row r="25" spans="1:3">
      <c r="A25" s="76"/>
      <c r="B25" s="48"/>
      <c r="C25" s="50"/>
    </row>
    <row r="26" spans="1:3">
      <c r="A26" s="75"/>
      <c r="B26" s="48"/>
      <c r="C26" s="50"/>
    </row>
    <row r="27" spans="1:3">
      <c r="A27" s="45"/>
      <c r="B27" s="48"/>
      <c r="C27" s="50"/>
    </row>
    <row r="28" spans="1:3">
      <c r="A28" s="76"/>
      <c r="B28" s="48"/>
      <c r="C28" s="50"/>
    </row>
    <row r="29" spans="1:3">
      <c r="A29" s="75"/>
      <c r="B29" s="48"/>
      <c r="C29" s="50"/>
    </row>
    <row r="30" spans="1:3">
      <c r="A30" s="45"/>
      <c r="B30" s="48"/>
      <c r="C30" s="51"/>
    </row>
    <row r="31" spans="1:3">
      <c r="A31" s="76"/>
      <c r="B31" s="48"/>
      <c r="C31" s="50"/>
    </row>
    <row r="32" spans="1:3">
      <c r="A32" s="75"/>
      <c r="B32" s="69"/>
      <c r="C32" s="70"/>
    </row>
    <row r="33" spans="1:3">
      <c r="A33" s="45"/>
      <c r="B33" s="48"/>
      <c r="C33" s="51"/>
    </row>
    <row r="34" spans="1:3">
      <c r="A34" s="76"/>
      <c r="B34" s="48"/>
      <c r="C34" s="51"/>
    </row>
    <row r="35" spans="1:3">
      <c r="A35" s="75"/>
      <c r="B35" s="48"/>
      <c r="C35" s="50"/>
    </row>
    <row r="36" spans="1:3">
      <c r="A36" s="45"/>
      <c r="B36" s="48"/>
      <c r="C36" s="51"/>
    </row>
    <row r="37" spans="1:3">
      <c r="A37" s="76"/>
      <c r="B37" s="48"/>
      <c r="C37" s="51"/>
    </row>
    <row r="38" spans="1:3">
      <c r="A38" s="75"/>
      <c r="B38" s="48"/>
      <c r="C38" s="50"/>
    </row>
    <row r="39" spans="1:3">
      <c r="A39" s="45"/>
      <c r="B39" s="48"/>
      <c r="C39" s="50"/>
    </row>
    <row r="40" spans="1:3">
      <c r="A40" s="76"/>
      <c r="B40" s="48"/>
      <c r="C40" s="50"/>
    </row>
    <row r="41" spans="1:3">
      <c r="A41" s="75"/>
      <c r="B41" s="49"/>
      <c r="C41" s="51"/>
    </row>
    <row r="42" spans="1:3">
      <c r="A42" s="45"/>
      <c r="B42" s="48"/>
      <c r="C42" s="50"/>
    </row>
    <row r="43" spans="1:3">
      <c r="A43" s="45"/>
      <c r="B43" s="48"/>
      <c r="C43" s="50"/>
    </row>
    <row r="44" spans="1:3">
      <c r="A44" s="45"/>
      <c r="B44" s="48"/>
      <c r="C44" s="50"/>
    </row>
    <row r="45" spans="1:3">
      <c r="A45" s="45"/>
      <c r="B45" s="49"/>
      <c r="C45" s="51"/>
    </row>
    <row r="46" spans="1:3">
      <c r="A46" s="45"/>
      <c r="B46" s="48"/>
      <c r="C46" s="50"/>
    </row>
    <row r="47" spans="1:3">
      <c r="A47" s="45"/>
      <c r="B47" s="48"/>
      <c r="C47" s="50"/>
    </row>
    <row r="48" spans="1:3">
      <c r="A48" s="45"/>
      <c r="B48" s="49"/>
      <c r="C48" s="51"/>
    </row>
    <row r="49" spans="1:3">
      <c r="A49" s="45"/>
      <c r="B49" s="48"/>
      <c r="C49" s="50"/>
    </row>
    <row r="50" spans="1:3">
      <c r="A50" s="45"/>
      <c r="B50" s="48"/>
      <c r="C50" s="50"/>
    </row>
    <row r="51" spans="1:3">
      <c r="A51" s="45"/>
      <c r="B51" s="49"/>
      <c r="C51" s="51"/>
    </row>
    <row r="52" spans="1:3">
      <c r="A52" s="45"/>
      <c r="B52" s="48"/>
      <c r="C52" s="50"/>
    </row>
    <row r="53" spans="1:3">
      <c r="A53" s="45"/>
      <c r="B53" s="48"/>
      <c r="C53" s="50"/>
    </row>
    <row r="54" spans="1:3">
      <c r="A54" s="45"/>
      <c r="B54" s="49"/>
      <c r="C54" s="51"/>
    </row>
    <row r="55" spans="1:3">
      <c r="A55" s="45"/>
      <c r="B55" s="48"/>
      <c r="C55" s="50"/>
    </row>
    <row r="56" spans="1:3">
      <c r="A56" s="45"/>
      <c r="B56" s="48"/>
      <c r="C56" s="50"/>
    </row>
    <row r="57" spans="1:3">
      <c r="A57" s="45"/>
      <c r="B57" s="49"/>
      <c r="C57" s="51"/>
    </row>
    <row r="58" spans="1:3">
      <c r="A58" s="45"/>
      <c r="B58" s="48"/>
      <c r="C58" s="50"/>
    </row>
  </sheetData>
  <sortState ref="A17:C43">
    <sortCondition descending="1" ref="C17:C43"/>
  </sortState>
  <mergeCells count="6">
    <mergeCell ref="A4:C4"/>
    <mergeCell ref="A1:C1"/>
    <mergeCell ref="A9:C10"/>
    <mergeCell ref="A12:C12"/>
    <mergeCell ref="A6:C6"/>
    <mergeCell ref="A2:C2"/>
  </mergeCells>
  <pageMargins left="0.7" right="0.7" top="0.75" bottom="0.75" header="0.3" footer="0.3"/>
  <pageSetup paperSize="9" scale="74" orientation="portrait" r:id="rId1"/>
  <rowBreaks count="1" manualBreakCount="1">
    <brk id="43" max="2"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J531"/>
  <sheetViews>
    <sheetView view="pageBreakPreview" zoomScale="75" zoomScaleNormal="100" zoomScaleSheetLayoutView="75" workbookViewId="0">
      <selection activeCell="B8" sqref="B8:F8"/>
    </sheetView>
  </sheetViews>
  <sheetFormatPr baseColWidth="10" defaultRowHeight="15"/>
  <cols>
    <col min="1" max="1" width="1.7109375" style="13" customWidth="1"/>
    <col min="2" max="2" width="19.5703125" style="13" customWidth="1"/>
    <col min="3" max="3" width="42.85546875" style="13" customWidth="1"/>
    <col min="4" max="4" width="28.140625" style="13" customWidth="1"/>
    <col min="5" max="5" width="27.28515625" style="13" hidden="1" customWidth="1"/>
    <col min="6" max="6" width="35.140625" style="13" customWidth="1"/>
    <col min="7" max="7" width="25.42578125" style="13" hidden="1" customWidth="1"/>
    <col min="8" max="8" width="22.85546875" style="13" customWidth="1"/>
    <col min="9" max="256" width="11.42578125" style="13"/>
    <col min="257" max="257" width="1.7109375" style="13" customWidth="1"/>
    <col min="258" max="258" width="19.5703125" style="13" customWidth="1"/>
    <col min="259" max="259" width="42.85546875" style="13" customWidth="1"/>
    <col min="260" max="260" width="28.140625" style="13" customWidth="1"/>
    <col min="261" max="261" width="0" style="13" hidden="1" customWidth="1"/>
    <col min="262" max="262" width="35.140625" style="13" customWidth="1"/>
    <col min="263" max="263" width="0" style="13" hidden="1" customWidth="1"/>
    <col min="264" max="264" width="22.85546875" style="13" customWidth="1"/>
    <col min="265" max="512" width="11.42578125" style="13"/>
    <col min="513" max="513" width="1.7109375" style="13" customWidth="1"/>
    <col min="514" max="514" width="19.5703125" style="13" customWidth="1"/>
    <col min="515" max="515" width="42.85546875" style="13" customWidth="1"/>
    <col min="516" max="516" width="28.140625" style="13" customWidth="1"/>
    <col min="517" max="517" width="0" style="13" hidden="1" customWidth="1"/>
    <col min="518" max="518" width="35.140625" style="13" customWidth="1"/>
    <col min="519" max="519" width="0" style="13" hidden="1" customWidth="1"/>
    <col min="520" max="520" width="22.85546875" style="13" customWidth="1"/>
    <col min="521" max="768" width="11.42578125" style="13"/>
    <col min="769" max="769" width="1.7109375" style="13" customWidth="1"/>
    <col min="770" max="770" width="19.5703125" style="13" customWidth="1"/>
    <col min="771" max="771" width="42.85546875" style="13" customWidth="1"/>
    <col min="772" max="772" width="28.140625" style="13" customWidth="1"/>
    <col min="773" max="773" width="0" style="13" hidden="1" customWidth="1"/>
    <col min="774" max="774" width="35.140625" style="13" customWidth="1"/>
    <col min="775" max="775" width="0" style="13" hidden="1" customWidth="1"/>
    <col min="776" max="776" width="22.85546875" style="13" customWidth="1"/>
    <col min="777" max="1024" width="11.42578125" style="13"/>
    <col min="1025" max="1025" width="1.7109375" style="13" customWidth="1"/>
    <col min="1026" max="1026" width="19.5703125" style="13" customWidth="1"/>
    <col min="1027" max="1027" width="42.85546875" style="13" customWidth="1"/>
    <col min="1028" max="1028" width="28.140625" style="13" customWidth="1"/>
    <col min="1029" max="1029" width="0" style="13" hidden="1" customWidth="1"/>
    <col min="1030" max="1030" width="35.140625" style="13" customWidth="1"/>
    <col min="1031" max="1031" width="0" style="13" hidden="1" customWidth="1"/>
    <col min="1032" max="1032" width="22.85546875" style="13" customWidth="1"/>
    <col min="1033" max="1280" width="11.42578125" style="13"/>
    <col min="1281" max="1281" width="1.7109375" style="13" customWidth="1"/>
    <col min="1282" max="1282" width="19.5703125" style="13" customWidth="1"/>
    <col min="1283" max="1283" width="42.85546875" style="13" customWidth="1"/>
    <col min="1284" max="1284" width="28.140625" style="13" customWidth="1"/>
    <col min="1285" max="1285" width="0" style="13" hidden="1" customWidth="1"/>
    <col min="1286" max="1286" width="35.140625" style="13" customWidth="1"/>
    <col min="1287" max="1287" width="0" style="13" hidden="1" customWidth="1"/>
    <col min="1288" max="1288" width="22.85546875" style="13" customWidth="1"/>
    <col min="1289" max="1536" width="11.42578125" style="13"/>
    <col min="1537" max="1537" width="1.7109375" style="13" customWidth="1"/>
    <col min="1538" max="1538" width="19.5703125" style="13" customWidth="1"/>
    <col min="1539" max="1539" width="42.85546875" style="13" customWidth="1"/>
    <col min="1540" max="1540" width="28.140625" style="13" customWidth="1"/>
    <col min="1541" max="1541" width="0" style="13" hidden="1" customWidth="1"/>
    <col min="1542" max="1542" width="35.140625" style="13" customWidth="1"/>
    <col min="1543" max="1543" width="0" style="13" hidden="1" customWidth="1"/>
    <col min="1544" max="1544" width="22.85546875" style="13" customWidth="1"/>
    <col min="1545" max="1792" width="11.42578125" style="13"/>
    <col min="1793" max="1793" width="1.7109375" style="13" customWidth="1"/>
    <col min="1794" max="1794" width="19.5703125" style="13" customWidth="1"/>
    <col min="1795" max="1795" width="42.85546875" style="13" customWidth="1"/>
    <col min="1796" max="1796" width="28.140625" style="13" customWidth="1"/>
    <col min="1797" max="1797" width="0" style="13" hidden="1" customWidth="1"/>
    <col min="1798" max="1798" width="35.140625" style="13" customWidth="1"/>
    <col min="1799" max="1799" width="0" style="13" hidden="1" customWidth="1"/>
    <col min="1800" max="1800" width="22.85546875" style="13" customWidth="1"/>
    <col min="1801" max="2048" width="11.42578125" style="13"/>
    <col min="2049" max="2049" width="1.7109375" style="13" customWidth="1"/>
    <col min="2050" max="2050" width="19.5703125" style="13" customWidth="1"/>
    <col min="2051" max="2051" width="42.85546875" style="13" customWidth="1"/>
    <col min="2052" max="2052" width="28.140625" style="13" customWidth="1"/>
    <col min="2053" max="2053" width="0" style="13" hidden="1" customWidth="1"/>
    <col min="2054" max="2054" width="35.140625" style="13" customWidth="1"/>
    <col min="2055" max="2055" width="0" style="13" hidden="1" customWidth="1"/>
    <col min="2056" max="2056" width="22.85546875" style="13" customWidth="1"/>
    <col min="2057" max="2304" width="11.42578125" style="13"/>
    <col min="2305" max="2305" width="1.7109375" style="13" customWidth="1"/>
    <col min="2306" max="2306" width="19.5703125" style="13" customWidth="1"/>
    <col min="2307" max="2307" width="42.85546875" style="13" customWidth="1"/>
    <col min="2308" max="2308" width="28.140625" style="13" customWidth="1"/>
    <col min="2309" max="2309" width="0" style="13" hidden="1" customWidth="1"/>
    <col min="2310" max="2310" width="35.140625" style="13" customWidth="1"/>
    <col min="2311" max="2311" width="0" style="13" hidden="1" customWidth="1"/>
    <col min="2312" max="2312" width="22.85546875" style="13" customWidth="1"/>
    <col min="2313" max="2560" width="11.42578125" style="13"/>
    <col min="2561" max="2561" width="1.7109375" style="13" customWidth="1"/>
    <col min="2562" max="2562" width="19.5703125" style="13" customWidth="1"/>
    <col min="2563" max="2563" width="42.85546875" style="13" customWidth="1"/>
    <col min="2564" max="2564" width="28.140625" style="13" customWidth="1"/>
    <col min="2565" max="2565" width="0" style="13" hidden="1" customWidth="1"/>
    <col min="2566" max="2566" width="35.140625" style="13" customWidth="1"/>
    <col min="2567" max="2567" width="0" style="13" hidden="1" customWidth="1"/>
    <col min="2568" max="2568" width="22.85546875" style="13" customWidth="1"/>
    <col min="2569" max="2816" width="11.42578125" style="13"/>
    <col min="2817" max="2817" width="1.7109375" style="13" customWidth="1"/>
    <col min="2818" max="2818" width="19.5703125" style="13" customWidth="1"/>
    <col min="2819" max="2819" width="42.85546875" style="13" customWidth="1"/>
    <col min="2820" max="2820" width="28.140625" style="13" customWidth="1"/>
    <col min="2821" max="2821" width="0" style="13" hidden="1" customWidth="1"/>
    <col min="2822" max="2822" width="35.140625" style="13" customWidth="1"/>
    <col min="2823" max="2823" width="0" style="13" hidden="1" customWidth="1"/>
    <col min="2824" max="2824" width="22.85546875" style="13" customWidth="1"/>
    <col min="2825" max="3072" width="11.42578125" style="13"/>
    <col min="3073" max="3073" width="1.7109375" style="13" customWidth="1"/>
    <col min="3074" max="3074" width="19.5703125" style="13" customWidth="1"/>
    <col min="3075" max="3075" width="42.85546875" style="13" customWidth="1"/>
    <col min="3076" max="3076" width="28.140625" style="13" customWidth="1"/>
    <col min="3077" max="3077" width="0" style="13" hidden="1" customWidth="1"/>
    <col min="3078" max="3078" width="35.140625" style="13" customWidth="1"/>
    <col min="3079" max="3079" width="0" style="13" hidden="1" customWidth="1"/>
    <col min="3080" max="3080" width="22.85546875" style="13" customWidth="1"/>
    <col min="3081" max="3328" width="11.42578125" style="13"/>
    <col min="3329" max="3329" width="1.7109375" style="13" customWidth="1"/>
    <col min="3330" max="3330" width="19.5703125" style="13" customWidth="1"/>
    <col min="3331" max="3331" width="42.85546875" style="13" customWidth="1"/>
    <col min="3332" max="3332" width="28.140625" style="13" customWidth="1"/>
    <col min="3333" max="3333" width="0" style="13" hidden="1" customWidth="1"/>
    <col min="3334" max="3334" width="35.140625" style="13" customWidth="1"/>
    <col min="3335" max="3335" width="0" style="13" hidden="1" customWidth="1"/>
    <col min="3336" max="3336" width="22.85546875" style="13" customWidth="1"/>
    <col min="3337" max="3584" width="11.42578125" style="13"/>
    <col min="3585" max="3585" width="1.7109375" style="13" customWidth="1"/>
    <col min="3586" max="3586" width="19.5703125" style="13" customWidth="1"/>
    <col min="3587" max="3587" width="42.85546875" style="13" customWidth="1"/>
    <col min="3588" max="3588" width="28.140625" style="13" customWidth="1"/>
    <col min="3589" max="3589" width="0" style="13" hidden="1" customWidth="1"/>
    <col min="3590" max="3590" width="35.140625" style="13" customWidth="1"/>
    <col min="3591" max="3591" width="0" style="13" hidden="1" customWidth="1"/>
    <col min="3592" max="3592" width="22.85546875" style="13" customWidth="1"/>
    <col min="3593" max="3840" width="11.42578125" style="13"/>
    <col min="3841" max="3841" width="1.7109375" style="13" customWidth="1"/>
    <col min="3842" max="3842" width="19.5703125" style="13" customWidth="1"/>
    <col min="3843" max="3843" width="42.85546875" style="13" customWidth="1"/>
    <col min="3844" max="3844" width="28.140625" style="13" customWidth="1"/>
    <col min="3845" max="3845" width="0" style="13" hidden="1" customWidth="1"/>
    <col min="3846" max="3846" width="35.140625" style="13" customWidth="1"/>
    <col min="3847" max="3847" width="0" style="13" hidden="1" customWidth="1"/>
    <col min="3848" max="3848" width="22.85546875" style="13" customWidth="1"/>
    <col min="3849" max="4096" width="11.42578125" style="13"/>
    <col min="4097" max="4097" width="1.7109375" style="13" customWidth="1"/>
    <col min="4098" max="4098" width="19.5703125" style="13" customWidth="1"/>
    <col min="4099" max="4099" width="42.85546875" style="13" customWidth="1"/>
    <col min="4100" max="4100" width="28.140625" style="13" customWidth="1"/>
    <col min="4101" max="4101" width="0" style="13" hidden="1" customWidth="1"/>
    <col min="4102" max="4102" width="35.140625" style="13" customWidth="1"/>
    <col min="4103" max="4103" width="0" style="13" hidden="1" customWidth="1"/>
    <col min="4104" max="4104" width="22.85546875" style="13" customWidth="1"/>
    <col min="4105" max="4352" width="11.42578125" style="13"/>
    <col min="4353" max="4353" width="1.7109375" style="13" customWidth="1"/>
    <col min="4354" max="4354" width="19.5703125" style="13" customWidth="1"/>
    <col min="4355" max="4355" width="42.85546875" style="13" customWidth="1"/>
    <col min="4356" max="4356" width="28.140625" style="13" customWidth="1"/>
    <col min="4357" max="4357" width="0" style="13" hidden="1" customWidth="1"/>
    <col min="4358" max="4358" width="35.140625" style="13" customWidth="1"/>
    <col min="4359" max="4359" width="0" style="13" hidden="1" customWidth="1"/>
    <col min="4360" max="4360" width="22.85546875" style="13" customWidth="1"/>
    <col min="4361" max="4608" width="11.42578125" style="13"/>
    <col min="4609" max="4609" width="1.7109375" style="13" customWidth="1"/>
    <col min="4610" max="4610" width="19.5703125" style="13" customWidth="1"/>
    <col min="4611" max="4611" width="42.85546875" style="13" customWidth="1"/>
    <col min="4612" max="4612" width="28.140625" style="13" customWidth="1"/>
    <col min="4613" max="4613" width="0" style="13" hidden="1" customWidth="1"/>
    <col min="4614" max="4614" width="35.140625" style="13" customWidth="1"/>
    <col min="4615" max="4615" width="0" style="13" hidden="1" customWidth="1"/>
    <col min="4616" max="4616" width="22.85546875" style="13" customWidth="1"/>
    <col min="4617" max="4864" width="11.42578125" style="13"/>
    <col min="4865" max="4865" width="1.7109375" style="13" customWidth="1"/>
    <col min="4866" max="4866" width="19.5703125" style="13" customWidth="1"/>
    <col min="4867" max="4867" width="42.85546875" style="13" customWidth="1"/>
    <col min="4868" max="4868" width="28.140625" style="13" customWidth="1"/>
    <col min="4869" max="4869" width="0" style="13" hidden="1" customWidth="1"/>
    <col min="4870" max="4870" width="35.140625" style="13" customWidth="1"/>
    <col min="4871" max="4871" width="0" style="13" hidden="1" customWidth="1"/>
    <col min="4872" max="4872" width="22.85546875" style="13" customWidth="1"/>
    <col min="4873" max="5120" width="11.42578125" style="13"/>
    <col min="5121" max="5121" width="1.7109375" style="13" customWidth="1"/>
    <col min="5122" max="5122" width="19.5703125" style="13" customWidth="1"/>
    <col min="5123" max="5123" width="42.85546875" style="13" customWidth="1"/>
    <col min="5124" max="5124" width="28.140625" style="13" customWidth="1"/>
    <col min="5125" max="5125" width="0" style="13" hidden="1" customWidth="1"/>
    <col min="5126" max="5126" width="35.140625" style="13" customWidth="1"/>
    <col min="5127" max="5127" width="0" style="13" hidden="1" customWidth="1"/>
    <col min="5128" max="5128" width="22.85546875" style="13" customWidth="1"/>
    <col min="5129" max="5376" width="11.42578125" style="13"/>
    <col min="5377" max="5377" width="1.7109375" style="13" customWidth="1"/>
    <col min="5378" max="5378" width="19.5703125" style="13" customWidth="1"/>
    <col min="5379" max="5379" width="42.85546875" style="13" customWidth="1"/>
    <col min="5380" max="5380" width="28.140625" style="13" customWidth="1"/>
    <col min="5381" max="5381" width="0" style="13" hidden="1" customWidth="1"/>
    <col min="5382" max="5382" width="35.140625" style="13" customWidth="1"/>
    <col min="5383" max="5383" width="0" style="13" hidden="1" customWidth="1"/>
    <col min="5384" max="5384" width="22.85546875" style="13" customWidth="1"/>
    <col min="5385" max="5632" width="11.42578125" style="13"/>
    <col min="5633" max="5633" width="1.7109375" style="13" customWidth="1"/>
    <col min="5634" max="5634" width="19.5703125" style="13" customWidth="1"/>
    <col min="5635" max="5635" width="42.85546875" style="13" customWidth="1"/>
    <col min="5636" max="5636" width="28.140625" style="13" customWidth="1"/>
    <col min="5637" max="5637" width="0" style="13" hidden="1" customWidth="1"/>
    <col min="5638" max="5638" width="35.140625" style="13" customWidth="1"/>
    <col min="5639" max="5639" width="0" style="13" hidden="1" customWidth="1"/>
    <col min="5640" max="5640" width="22.85546875" style="13" customWidth="1"/>
    <col min="5641" max="5888" width="11.42578125" style="13"/>
    <col min="5889" max="5889" width="1.7109375" style="13" customWidth="1"/>
    <col min="5890" max="5890" width="19.5703125" style="13" customWidth="1"/>
    <col min="5891" max="5891" width="42.85546875" style="13" customWidth="1"/>
    <col min="5892" max="5892" width="28.140625" style="13" customWidth="1"/>
    <col min="5893" max="5893" width="0" style="13" hidden="1" customWidth="1"/>
    <col min="5894" max="5894" width="35.140625" style="13" customWidth="1"/>
    <col min="5895" max="5895" width="0" style="13" hidden="1" customWidth="1"/>
    <col min="5896" max="5896" width="22.85546875" style="13" customWidth="1"/>
    <col min="5897" max="6144" width="11.42578125" style="13"/>
    <col min="6145" max="6145" width="1.7109375" style="13" customWidth="1"/>
    <col min="6146" max="6146" width="19.5703125" style="13" customWidth="1"/>
    <col min="6147" max="6147" width="42.85546875" style="13" customWidth="1"/>
    <col min="6148" max="6148" width="28.140625" style="13" customWidth="1"/>
    <col min="6149" max="6149" width="0" style="13" hidden="1" customWidth="1"/>
    <col min="6150" max="6150" width="35.140625" style="13" customWidth="1"/>
    <col min="6151" max="6151" width="0" style="13" hidden="1" customWidth="1"/>
    <col min="6152" max="6152" width="22.85546875" style="13" customWidth="1"/>
    <col min="6153" max="6400" width="11.42578125" style="13"/>
    <col min="6401" max="6401" width="1.7109375" style="13" customWidth="1"/>
    <col min="6402" max="6402" width="19.5703125" style="13" customWidth="1"/>
    <col min="6403" max="6403" width="42.85546875" style="13" customWidth="1"/>
    <col min="6404" max="6404" width="28.140625" style="13" customWidth="1"/>
    <col min="6405" max="6405" width="0" style="13" hidden="1" customWidth="1"/>
    <col min="6406" max="6406" width="35.140625" style="13" customWidth="1"/>
    <col min="6407" max="6407" width="0" style="13" hidden="1" customWidth="1"/>
    <col min="6408" max="6408" width="22.85546875" style="13" customWidth="1"/>
    <col min="6409" max="6656" width="11.42578125" style="13"/>
    <col min="6657" max="6657" width="1.7109375" style="13" customWidth="1"/>
    <col min="6658" max="6658" width="19.5703125" style="13" customWidth="1"/>
    <col min="6659" max="6659" width="42.85546875" style="13" customWidth="1"/>
    <col min="6660" max="6660" width="28.140625" style="13" customWidth="1"/>
    <col min="6661" max="6661" width="0" style="13" hidden="1" customWidth="1"/>
    <col min="6662" max="6662" width="35.140625" style="13" customWidth="1"/>
    <col min="6663" max="6663" width="0" style="13" hidden="1" customWidth="1"/>
    <col min="6664" max="6664" width="22.85546875" style="13" customWidth="1"/>
    <col min="6665" max="6912" width="11.42578125" style="13"/>
    <col min="6913" max="6913" width="1.7109375" style="13" customWidth="1"/>
    <col min="6914" max="6914" width="19.5703125" style="13" customWidth="1"/>
    <col min="6915" max="6915" width="42.85546875" style="13" customWidth="1"/>
    <col min="6916" max="6916" width="28.140625" style="13" customWidth="1"/>
    <col min="6917" max="6917" width="0" style="13" hidden="1" customWidth="1"/>
    <col min="6918" max="6918" width="35.140625" style="13" customWidth="1"/>
    <col min="6919" max="6919" width="0" style="13" hidden="1" customWidth="1"/>
    <col min="6920" max="6920" width="22.85546875" style="13" customWidth="1"/>
    <col min="6921" max="7168" width="11.42578125" style="13"/>
    <col min="7169" max="7169" width="1.7109375" style="13" customWidth="1"/>
    <col min="7170" max="7170" width="19.5703125" style="13" customWidth="1"/>
    <col min="7171" max="7171" width="42.85546875" style="13" customWidth="1"/>
    <col min="7172" max="7172" width="28.140625" style="13" customWidth="1"/>
    <col min="7173" max="7173" width="0" style="13" hidden="1" customWidth="1"/>
    <col min="7174" max="7174" width="35.140625" style="13" customWidth="1"/>
    <col min="7175" max="7175" width="0" style="13" hidden="1" customWidth="1"/>
    <col min="7176" max="7176" width="22.85546875" style="13" customWidth="1"/>
    <col min="7177" max="7424" width="11.42578125" style="13"/>
    <col min="7425" max="7425" width="1.7109375" style="13" customWidth="1"/>
    <col min="7426" max="7426" width="19.5703125" style="13" customWidth="1"/>
    <col min="7427" max="7427" width="42.85546875" style="13" customWidth="1"/>
    <col min="7428" max="7428" width="28.140625" style="13" customWidth="1"/>
    <col min="7429" max="7429" width="0" style="13" hidden="1" customWidth="1"/>
    <col min="7430" max="7430" width="35.140625" style="13" customWidth="1"/>
    <col min="7431" max="7431" width="0" style="13" hidden="1" customWidth="1"/>
    <col min="7432" max="7432" width="22.85546875" style="13" customWidth="1"/>
    <col min="7433" max="7680" width="11.42578125" style="13"/>
    <col min="7681" max="7681" width="1.7109375" style="13" customWidth="1"/>
    <col min="7682" max="7682" width="19.5703125" style="13" customWidth="1"/>
    <col min="7683" max="7683" width="42.85546875" style="13" customWidth="1"/>
    <col min="7684" max="7684" width="28.140625" style="13" customWidth="1"/>
    <col min="7685" max="7685" width="0" style="13" hidden="1" customWidth="1"/>
    <col min="7686" max="7686" width="35.140625" style="13" customWidth="1"/>
    <col min="7687" max="7687" width="0" style="13" hidden="1" customWidth="1"/>
    <col min="7688" max="7688" width="22.85546875" style="13" customWidth="1"/>
    <col min="7689" max="7936" width="11.42578125" style="13"/>
    <col min="7937" max="7937" width="1.7109375" style="13" customWidth="1"/>
    <col min="7938" max="7938" width="19.5703125" style="13" customWidth="1"/>
    <col min="7939" max="7939" width="42.85546875" style="13" customWidth="1"/>
    <col min="7940" max="7940" width="28.140625" style="13" customWidth="1"/>
    <col min="7941" max="7941" width="0" style="13" hidden="1" customWidth="1"/>
    <col min="7942" max="7942" width="35.140625" style="13" customWidth="1"/>
    <col min="7943" max="7943" width="0" style="13" hidden="1" customWidth="1"/>
    <col min="7944" max="7944" width="22.85546875" style="13" customWidth="1"/>
    <col min="7945" max="8192" width="11.42578125" style="13"/>
    <col min="8193" max="8193" width="1.7109375" style="13" customWidth="1"/>
    <col min="8194" max="8194" width="19.5703125" style="13" customWidth="1"/>
    <col min="8195" max="8195" width="42.85546875" style="13" customWidth="1"/>
    <col min="8196" max="8196" width="28.140625" style="13" customWidth="1"/>
    <col min="8197" max="8197" width="0" style="13" hidden="1" customWidth="1"/>
    <col min="8198" max="8198" width="35.140625" style="13" customWidth="1"/>
    <col min="8199" max="8199" width="0" style="13" hidden="1" customWidth="1"/>
    <col min="8200" max="8200" width="22.85546875" style="13" customWidth="1"/>
    <col min="8201" max="8448" width="11.42578125" style="13"/>
    <col min="8449" max="8449" width="1.7109375" style="13" customWidth="1"/>
    <col min="8450" max="8450" width="19.5703125" style="13" customWidth="1"/>
    <col min="8451" max="8451" width="42.85546875" style="13" customWidth="1"/>
    <col min="8452" max="8452" width="28.140625" style="13" customWidth="1"/>
    <col min="8453" max="8453" width="0" style="13" hidden="1" customWidth="1"/>
    <col min="8454" max="8454" width="35.140625" style="13" customWidth="1"/>
    <col min="8455" max="8455" width="0" style="13" hidden="1" customWidth="1"/>
    <col min="8456" max="8456" width="22.85546875" style="13" customWidth="1"/>
    <col min="8457" max="8704" width="11.42578125" style="13"/>
    <col min="8705" max="8705" width="1.7109375" style="13" customWidth="1"/>
    <col min="8706" max="8706" width="19.5703125" style="13" customWidth="1"/>
    <col min="8707" max="8707" width="42.85546875" style="13" customWidth="1"/>
    <col min="8708" max="8708" width="28.140625" style="13" customWidth="1"/>
    <col min="8709" max="8709" width="0" style="13" hidden="1" customWidth="1"/>
    <col min="8710" max="8710" width="35.140625" style="13" customWidth="1"/>
    <col min="8711" max="8711" width="0" style="13" hidden="1" customWidth="1"/>
    <col min="8712" max="8712" width="22.85546875" style="13" customWidth="1"/>
    <col min="8713" max="8960" width="11.42578125" style="13"/>
    <col min="8961" max="8961" width="1.7109375" style="13" customWidth="1"/>
    <col min="8962" max="8962" width="19.5703125" style="13" customWidth="1"/>
    <col min="8963" max="8963" width="42.85546875" style="13" customWidth="1"/>
    <col min="8964" max="8964" width="28.140625" style="13" customWidth="1"/>
    <col min="8965" max="8965" width="0" style="13" hidden="1" customWidth="1"/>
    <col min="8966" max="8966" width="35.140625" style="13" customWidth="1"/>
    <col min="8967" max="8967" width="0" style="13" hidden="1" customWidth="1"/>
    <col min="8968" max="8968" width="22.85546875" style="13" customWidth="1"/>
    <col min="8969" max="9216" width="11.42578125" style="13"/>
    <col min="9217" max="9217" width="1.7109375" style="13" customWidth="1"/>
    <col min="9218" max="9218" width="19.5703125" style="13" customWidth="1"/>
    <col min="9219" max="9219" width="42.85546875" style="13" customWidth="1"/>
    <col min="9220" max="9220" width="28.140625" style="13" customWidth="1"/>
    <col min="9221" max="9221" width="0" style="13" hidden="1" customWidth="1"/>
    <col min="9222" max="9222" width="35.140625" style="13" customWidth="1"/>
    <col min="9223" max="9223" width="0" style="13" hidden="1" customWidth="1"/>
    <col min="9224" max="9224" width="22.85546875" style="13" customWidth="1"/>
    <col min="9225" max="9472" width="11.42578125" style="13"/>
    <col min="9473" max="9473" width="1.7109375" style="13" customWidth="1"/>
    <col min="9474" max="9474" width="19.5703125" style="13" customWidth="1"/>
    <col min="9475" max="9475" width="42.85546875" style="13" customWidth="1"/>
    <col min="9476" max="9476" width="28.140625" style="13" customWidth="1"/>
    <col min="9477" max="9477" width="0" style="13" hidden="1" customWidth="1"/>
    <col min="9478" max="9478" width="35.140625" style="13" customWidth="1"/>
    <col min="9479" max="9479" width="0" style="13" hidden="1" customWidth="1"/>
    <col min="9480" max="9480" width="22.85546875" style="13" customWidth="1"/>
    <col min="9481" max="9728" width="11.42578125" style="13"/>
    <col min="9729" max="9729" width="1.7109375" style="13" customWidth="1"/>
    <col min="9730" max="9730" width="19.5703125" style="13" customWidth="1"/>
    <col min="9731" max="9731" width="42.85546875" style="13" customWidth="1"/>
    <col min="9732" max="9732" width="28.140625" style="13" customWidth="1"/>
    <col min="9733" max="9733" width="0" style="13" hidden="1" customWidth="1"/>
    <col min="9734" max="9734" width="35.140625" style="13" customWidth="1"/>
    <col min="9735" max="9735" width="0" style="13" hidden="1" customWidth="1"/>
    <col min="9736" max="9736" width="22.85546875" style="13" customWidth="1"/>
    <col min="9737" max="9984" width="11.42578125" style="13"/>
    <col min="9985" max="9985" width="1.7109375" style="13" customWidth="1"/>
    <col min="9986" max="9986" width="19.5703125" style="13" customWidth="1"/>
    <col min="9987" max="9987" width="42.85546875" style="13" customWidth="1"/>
    <col min="9988" max="9988" width="28.140625" style="13" customWidth="1"/>
    <col min="9989" max="9989" width="0" style="13" hidden="1" customWidth="1"/>
    <col min="9990" max="9990" width="35.140625" style="13" customWidth="1"/>
    <col min="9991" max="9991" width="0" style="13" hidden="1" customWidth="1"/>
    <col min="9992" max="9992" width="22.85546875" style="13" customWidth="1"/>
    <col min="9993" max="10240" width="11.42578125" style="13"/>
    <col min="10241" max="10241" width="1.7109375" style="13" customWidth="1"/>
    <col min="10242" max="10242" width="19.5703125" style="13" customWidth="1"/>
    <col min="10243" max="10243" width="42.85546875" style="13" customWidth="1"/>
    <col min="10244" max="10244" width="28.140625" style="13" customWidth="1"/>
    <col min="10245" max="10245" width="0" style="13" hidden="1" customWidth="1"/>
    <col min="10246" max="10246" width="35.140625" style="13" customWidth="1"/>
    <col min="10247" max="10247" width="0" style="13" hidden="1" customWidth="1"/>
    <col min="10248" max="10248" width="22.85546875" style="13" customWidth="1"/>
    <col min="10249" max="10496" width="11.42578125" style="13"/>
    <col min="10497" max="10497" width="1.7109375" style="13" customWidth="1"/>
    <col min="10498" max="10498" width="19.5703125" style="13" customWidth="1"/>
    <col min="10499" max="10499" width="42.85546875" style="13" customWidth="1"/>
    <col min="10500" max="10500" width="28.140625" style="13" customWidth="1"/>
    <col min="10501" max="10501" width="0" style="13" hidden="1" customWidth="1"/>
    <col min="10502" max="10502" width="35.140625" style="13" customWidth="1"/>
    <col min="10503" max="10503" width="0" style="13" hidden="1" customWidth="1"/>
    <col min="10504" max="10504" width="22.85546875" style="13" customWidth="1"/>
    <col min="10505" max="10752" width="11.42578125" style="13"/>
    <col min="10753" max="10753" width="1.7109375" style="13" customWidth="1"/>
    <col min="10754" max="10754" width="19.5703125" style="13" customWidth="1"/>
    <col min="10755" max="10755" width="42.85546875" style="13" customWidth="1"/>
    <col min="10756" max="10756" width="28.140625" style="13" customWidth="1"/>
    <col min="10757" max="10757" width="0" style="13" hidden="1" customWidth="1"/>
    <col min="10758" max="10758" width="35.140625" style="13" customWidth="1"/>
    <col min="10759" max="10759" width="0" style="13" hidden="1" customWidth="1"/>
    <col min="10760" max="10760" width="22.85546875" style="13" customWidth="1"/>
    <col min="10761" max="11008" width="11.42578125" style="13"/>
    <col min="11009" max="11009" width="1.7109375" style="13" customWidth="1"/>
    <col min="11010" max="11010" width="19.5703125" style="13" customWidth="1"/>
    <col min="11011" max="11011" width="42.85546875" style="13" customWidth="1"/>
    <col min="11012" max="11012" width="28.140625" style="13" customWidth="1"/>
    <col min="11013" max="11013" width="0" style="13" hidden="1" customWidth="1"/>
    <col min="11014" max="11014" width="35.140625" style="13" customWidth="1"/>
    <col min="11015" max="11015" width="0" style="13" hidden="1" customWidth="1"/>
    <col min="11016" max="11016" width="22.85546875" style="13" customWidth="1"/>
    <col min="11017" max="11264" width="11.42578125" style="13"/>
    <col min="11265" max="11265" width="1.7109375" style="13" customWidth="1"/>
    <col min="11266" max="11266" width="19.5703125" style="13" customWidth="1"/>
    <col min="11267" max="11267" width="42.85546875" style="13" customWidth="1"/>
    <col min="11268" max="11268" width="28.140625" style="13" customWidth="1"/>
    <col min="11269" max="11269" width="0" style="13" hidden="1" customWidth="1"/>
    <col min="11270" max="11270" width="35.140625" style="13" customWidth="1"/>
    <col min="11271" max="11271" width="0" style="13" hidden="1" customWidth="1"/>
    <col min="11272" max="11272" width="22.85546875" style="13" customWidth="1"/>
    <col min="11273" max="11520" width="11.42578125" style="13"/>
    <col min="11521" max="11521" width="1.7109375" style="13" customWidth="1"/>
    <col min="11522" max="11522" width="19.5703125" style="13" customWidth="1"/>
    <col min="11523" max="11523" width="42.85546875" style="13" customWidth="1"/>
    <col min="11524" max="11524" width="28.140625" style="13" customWidth="1"/>
    <col min="11525" max="11525" width="0" style="13" hidden="1" customWidth="1"/>
    <col min="11526" max="11526" width="35.140625" style="13" customWidth="1"/>
    <col min="11527" max="11527" width="0" style="13" hidden="1" customWidth="1"/>
    <col min="11528" max="11528" width="22.85546875" style="13" customWidth="1"/>
    <col min="11529" max="11776" width="11.42578125" style="13"/>
    <col min="11777" max="11777" width="1.7109375" style="13" customWidth="1"/>
    <col min="11778" max="11778" width="19.5703125" style="13" customWidth="1"/>
    <col min="11779" max="11779" width="42.85546875" style="13" customWidth="1"/>
    <col min="11780" max="11780" width="28.140625" style="13" customWidth="1"/>
    <col min="11781" max="11781" width="0" style="13" hidden="1" customWidth="1"/>
    <col min="11782" max="11782" width="35.140625" style="13" customWidth="1"/>
    <col min="11783" max="11783" width="0" style="13" hidden="1" customWidth="1"/>
    <col min="11784" max="11784" width="22.85546875" style="13" customWidth="1"/>
    <col min="11785" max="12032" width="11.42578125" style="13"/>
    <col min="12033" max="12033" width="1.7109375" style="13" customWidth="1"/>
    <col min="12034" max="12034" width="19.5703125" style="13" customWidth="1"/>
    <col min="12035" max="12035" width="42.85546875" style="13" customWidth="1"/>
    <col min="12036" max="12036" width="28.140625" style="13" customWidth="1"/>
    <col min="12037" max="12037" width="0" style="13" hidden="1" customWidth="1"/>
    <col min="12038" max="12038" width="35.140625" style="13" customWidth="1"/>
    <col min="12039" max="12039" width="0" style="13" hidden="1" customWidth="1"/>
    <col min="12040" max="12040" width="22.85546875" style="13" customWidth="1"/>
    <col min="12041" max="12288" width="11.42578125" style="13"/>
    <col min="12289" max="12289" width="1.7109375" style="13" customWidth="1"/>
    <col min="12290" max="12290" width="19.5703125" style="13" customWidth="1"/>
    <col min="12291" max="12291" width="42.85546875" style="13" customWidth="1"/>
    <col min="12292" max="12292" width="28.140625" style="13" customWidth="1"/>
    <col min="12293" max="12293" width="0" style="13" hidden="1" customWidth="1"/>
    <col min="12294" max="12294" width="35.140625" style="13" customWidth="1"/>
    <col min="12295" max="12295" width="0" style="13" hidden="1" customWidth="1"/>
    <col min="12296" max="12296" width="22.85546875" style="13" customWidth="1"/>
    <col min="12297" max="12544" width="11.42578125" style="13"/>
    <col min="12545" max="12545" width="1.7109375" style="13" customWidth="1"/>
    <col min="12546" max="12546" width="19.5703125" style="13" customWidth="1"/>
    <col min="12547" max="12547" width="42.85546875" style="13" customWidth="1"/>
    <col min="12548" max="12548" width="28.140625" style="13" customWidth="1"/>
    <col min="12549" max="12549" width="0" style="13" hidden="1" customWidth="1"/>
    <col min="12550" max="12550" width="35.140625" style="13" customWidth="1"/>
    <col min="12551" max="12551" width="0" style="13" hidden="1" customWidth="1"/>
    <col min="12552" max="12552" width="22.85546875" style="13" customWidth="1"/>
    <col min="12553" max="12800" width="11.42578125" style="13"/>
    <col min="12801" max="12801" width="1.7109375" style="13" customWidth="1"/>
    <col min="12802" max="12802" width="19.5703125" style="13" customWidth="1"/>
    <col min="12803" max="12803" width="42.85546875" style="13" customWidth="1"/>
    <col min="12804" max="12804" width="28.140625" style="13" customWidth="1"/>
    <col min="12805" max="12805" width="0" style="13" hidden="1" customWidth="1"/>
    <col min="12806" max="12806" width="35.140625" style="13" customWidth="1"/>
    <col min="12807" max="12807" width="0" style="13" hidden="1" customWidth="1"/>
    <col min="12808" max="12808" width="22.85546875" style="13" customWidth="1"/>
    <col min="12809" max="13056" width="11.42578125" style="13"/>
    <col min="13057" max="13057" width="1.7109375" style="13" customWidth="1"/>
    <col min="13058" max="13058" width="19.5703125" style="13" customWidth="1"/>
    <col min="13059" max="13059" width="42.85546875" style="13" customWidth="1"/>
    <col min="13060" max="13060" width="28.140625" style="13" customWidth="1"/>
    <col min="13061" max="13061" width="0" style="13" hidden="1" customWidth="1"/>
    <col min="13062" max="13062" width="35.140625" style="13" customWidth="1"/>
    <col min="13063" max="13063" width="0" style="13" hidden="1" customWidth="1"/>
    <col min="13064" max="13064" width="22.85546875" style="13" customWidth="1"/>
    <col min="13065" max="13312" width="11.42578125" style="13"/>
    <col min="13313" max="13313" width="1.7109375" style="13" customWidth="1"/>
    <col min="13314" max="13314" width="19.5703125" style="13" customWidth="1"/>
    <col min="13315" max="13315" width="42.85546875" style="13" customWidth="1"/>
    <col min="13316" max="13316" width="28.140625" style="13" customWidth="1"/>
    <col min="13317" max="13317" width="0" style="13" hidden="1" customWidth="1"/>
    <col min="13318" max="13318" width="35.140625" style="13" customWidth="1"/>
    <col min="13319" max="13319" width="0" style="13" hidden="1" customWidth="1"/>
    <col min="13320" max="13320" width="22.85546875" style="13" customWidth="1"/>
    <col min="13321" max="13568" width="11.42578125" style="13"/>
    <col min="13569" max="13569" width="1.7109375" style="13" customWidth="1"/>
    <col min="13570" max="13570" width="19.5703125" style="13" customWidth="1"/>
    <col min="13571" max="13571" width="42.85546875" style="13" customWidth="1"/>
    <col min="13572" max="13572" width="28.140625" style="13" customWidth="1"/>
    <col min="13573" max="13573" width="0" style="13" hidden="1" customWidth="1"/>
    <col min="13574" max="13574" width="35.140625" style="13" customWidth="1"/>
    <col min="13575" max="13575" width="0" style="13" hidden="1" customWidth="1"/>
    <col min="13576" max="13576" width="22.85546875" style="13" customWidth="1"/>
    <col min="13577" max="13824" width="11.42578125" style="13"/>
    <col min="13825" max="13825" width="1.7109375" style="13" customWidth="1"/>
    <col min="13826" max="13826" width="19.5703125" style="13" customWidth="1"/>
    <col min="13827" max="13827" width="42.85546875" style="13" customWidth="1"/>
    <col min="13828" max="13828" width="28.140625" style="13" customWidth="1"/>
    <col min="13829" max="13829" width="0" style="13" hidden="1" customWidth="1"/>
    <col min="13830" max="13830" width="35.140625" style="13" customWidth="1"/>
    <col min="13831" max="13831" width="0" style="13" hidden="1" customWidth="1"/>
    <col min="13832" max="13832" width="22.85546875" style="13" customWidth="1"/>
    <col min="13833" max="14080" width="11.42578125" style="13"/>
    <col min="14081" max="14081" width="1.7109375" style="13" customWidth="1"/>
    <col min="14082" max="14082" width="19.5703125" style="13" customWidth="1"/>
    <col min="14083" max="14083" width="42.85546875" style="13" customWidth="1"/>
    <col min="14084" max="14084" width="28.140625" style="13" customWidth="1"/>
    <col min="14085" max="14085" width="0" style="13" hidden="1" customWidth="1"/>
    <col min="14086" max="14086" width="35.140625" style="13" customWidth="1"/>
    <col min="14087" max="14087" width="0" style="13" hidden="1" customWidth="1"/>
    <col min="14088" max="14088" width="22.85546875" style="13" customWidth="1"/>
    <col min="14089" max="14336" width="11.42578125" style="13"/>
    <col min="14337" max="14337" width="1.7109375" style="13" customWidth="1"/>
    <col min="14338" max="14338" width="19.5703125" style="13" customWidth="1"/>
    <col min="14339" max="14339" width="42.85546875" style="13" customWidth="1"/>
    <col min="14340" max="14340" width="28.140625" style="13" customWidth="1"/>
    <col min="14341" max="14341" width="0" style="13" hidden="1" customWidth="1"/>
    <col min="14342" max="14342" width="35.140625" style="13" customWidth="1"/>
    <col min="14343" max="14343" width="0" style="13" hidden="1" customWidth="1"/>
    <col min="14344" max="14344" width="22.85546875" style="13" customWidth="1"/>
    <col min="14345" max="14592" width="11.42578125" style="13"/>
    <col min="14593" max="14593" width="1.7109375" style="13" customWidth="1"/>
    <col min="14594" max="14594" width="19.5703125" style="13" customWidth="1"/>
    <col min="14595" max="14595" width="42.85546875" style="13" customWidth="1"/>
    <col min="14596" max="14596" width="28.140625" style="13" customWidth="1"/>
    <col min="14597" max="14597" width="0" style="13" hidden="1" customWidth="1"/>
    <col min="14598" max="14598" width="35.140625" style="13" customWidth="1"/>
    <col min="14599" max="14599" width="0" style="13" hidden="1" customWidth="1"/>
    <col min="14600" max="14600" width="22.85546875" style="13" customWidth="1"/>
    <col min="14601" max="14848" width="11.42578125" style="13"/>
    <col min="14849" max="14849" width="1.7109375" style="13" customWidth="1"/>
    <col min="14850" max="14850" width="19.5703125" style="13" customWidth="1"/>
    <col min="14851" max="14851" width="42.85546875" style="13" customWidth="1"/>
    <col min="14852" max="14852" width="28.140625" style="13" customWidth="1"/>
    <col min="14853" max="14853" width="0" style="13" hidden="1" customWidth="1"/>
    <col min="14854" max="14854" width="35.140625" style="13" customWidth="1"/>
    <col min="14855" max="14855" width="0" style="13" hidden="1" customWidth="1"/>
    <col min="14856" max="14856" width="22.85546875" style="13" customWidth="1"/>
    <col min="14857" max="15104" width="11.42578125" style="13"/>
    <col min="15105" max="15105" width="1.7109375" style="13" customWidth="1"/>
    <col min="15106" max="15106" width="19.5703125" style="13" customWidth="1"/>
    <col min="15107" max="15107" width="42.85546875" style="13" customWidth="1"/>
    <col min="15108" max="15108" width="28.140625" style="13" customWidth="1"/>
    <col min="15109" max="15109" width="0" style="13" hidden="1" customWidth="1"/>
    <col min="15110" max="15110" width="35.140625" style="13" customWidth="1"/>
    <col min="15111" max="15111" width="0" style="13" hidden="1" customWidth="1"/>
    <col min="15112" max="15112" width="22.85546875" style="13" customWidth="1"/>
    <col min="15113" max="15360" width="11.42578125" style="13"/>
    <col min="15361" max="15361" width="1.7109375" style="13" customWidth="1"/>
    <col min="15362" max="15362" width="19.5703125" style="13" customWidth="1"/>
    <col min="15363" max="15363" width="42.85546875" style="13" customWidth="1"/>
    <col min="15364" max="15364" width="28.140625" style="13" customWidth="1"/>
    <col min="15365" max="15365" width="0" style="13" hidden="1" customWidth="1"/>
    <col min="15366" max="15366" width="35.140625" style="13" customWidth="1"/>
    <col min="15367" max="15367" width="0" style="13" hidden="1" customWidth="1"/>
    <col min="15368" max="15368" width="22.85546875" style="13" customWidth="1"/>
    <col min="15369" max="15616" width="11.42578125" style="13"/>
    <col min="15617" max="15617" width="1.7109375" style="13" customWidth="1"/>
    <col min="15618" max="15618" width="19.5703125" style="13" customWidth="1"/>
    <col min="15619" max="15619" width="42.85546875" style="13" customWidth="1"/>
    <col min="15620" max="15620" width="28.140625" style="13" customWidth="1"/>
    <col min="15621" max="15621" width="0" style="13" hidden="1" customWidth="1"/>
    <col min="15622" max="15622" width="35.140625" style="13" customWidth="1"/>
    <col min="15623" max="15623" width="0" style="13" hidden="1" customWidth="1"/>
    <col min="15624" max="15624" width="22.85546875" style="13" customWidth="1"/>
    <col min="15625" max="15872" width="11.42578125" style="13"/>
    <col min="15873" max="15873" width="1.7109375" style="13" customWidth="1"/>
    <col min="15874" max="15874" width="19.5703125" style="13" customWidth="1"/>
    <col min="15875" max="15875" width="42.85546875" style="13" customWidth="1"/>
    <col min="15876" max="15876" width="28.140625" style="13" customWidth="1"/>
    <col min="15877" max="15877" width="0" style="13" hidden="1" customWidth="1"/>
    <col min="15878" max="15878" width="35.140625" style="13" customWidth="1"/>
    <col min="15879" max="15879" width="0" style="13" hidden="1" customWidth="1"/>
    <col min="15880" max="15880" width="22.85546875" style="13" customWidth="1"/>
    <col min="15881" max="16128" width="11.42578125" style="13"/>
    <col min="16129" max="16129" width="1.7109375" style="13" customWidth="1"/>
    <col min="16130" max="16130" width="19.5703125" style="13" customWidth="1"/>
    <col min="16131" max="16131" width="42.85546875" style="13" customWidth="1"/>
    <col min="16132" max="16132" width="28.140625" style="13" customWidth="1"/>
    <col min="16133" max="16133" width="0" style="13" hidden="1" customWidth="1"/>
    <col min="16134" max="16134" width="35.140625" style="13" customWidth="1"/>
    <col min="16135" max="16135" width="0" style="13" hidden="1" customWidth="1"/>
    <col min="16136" max="16136" width="22.85546875" style="13" customWidth="1"/>
    <col min="16137" max="16384" width="11.42578125" style="13"/>
  </cols>
  <sheetData>
    <row r="1" spans="2:7" ht="15.75">
      <c r="B1" s="210" t="str">
        <f>'VERIFICACION OFERTA ECONOMICA'!A1</f>
        <v>EMPRESA NACIONAL PROMOTORA DEL DESARROLLO TERRITORIAL – ENTerritorio</v>
      </c>
      <c r="C1" s="211"/>
      <c r="D1" s="211"/>
      <c r="E1" s="211"/>
      <c r="F1" s="211"/>
      <c r="G1" s="211"/>
    </row>
    <row r="2" spans="2:7" ht="15.75">
      <c r="B2" s="210" t="str">
        <f>'VERIFICACION OFERTA ECONOMICA'!A2</f>
        <v>CLIENTE
MINISTERIO DE VIVIENDA, CIUDAD Y TERRITORIO 
CONTRATO INTERADMINISTRATIVO DE GERENCIA DE PROYECTOS No. 859-2019 (Numeración ENTerritorio 219141)</v>
      </c>
      <c r="C2" s="210"/>
      <c r="D2" s="210"/>
      <c r="E2" s="210"/>
      <c r="F2" s="210"/>
      <c r="G2" s="35"/>
    </row>
    <row r="3" spans="2:7" ht="15.75">
      <c r="B3" s="34"/>
      <c r="C3" s="35"/>
      <c r="D3" s="35"/>
      <c r="E3" s="35"/>
      <c r="F3" s="35"/>
      <c r="G3" s="35"/>
    </row>
    <row r="4" spans="2:7" ht="33.75" customHeight="1">
      <c r="B4" s="210" t="e">
        <f>'VERIFICACION OFERTA ECONOMICA'!#REF!</f>
        <v>#REF!</v>
      </c>
      <c r="C4" s="210"/>
      <c r="D4" s="210"/>
      <c r="E4" s="210"/>
      <c r="F4" s="210"/>
      <c r="G4" s="35"/>
    </row>
    <row r="5" spans="2:7" ht="15.75">
      <c r="B5" s="34"/>
      <c r="C5" s="35"/>
      <c r="D5" s="35"/>
      <c r="E5" s="35"/>
      <c r="F5" s="35"/>
      <c r="G5" s="35"/>
    </row>
    <row r="6" spans="2:7" ht="15.75">
      <c r="B6" s="210" t="str">
        <f>'VERIFICACION OFERTA ECONOMICA'!A4</f>
        <v>CONVOCATORIA MERITORIA
CME 010-2020</v>
      </c>
      <c r="C6" s="210"/>
      <c r="D6" s="210"/>
      <c r="E6" s="210"/>
      <c r="F6" s="210"/>
      <c r="G6" s="35"/>
    </row>
    <row r="7" spans="2:7" ht="15.75">
      <c r="B7" s="34"/>
      <c r="C7" s="35"/>
      <c r="D7" s="35"/>
      <c r="E7" s="35"/>
      <c r="F7" s="35"/>
      <c r="G7" s="35"/>
    </row>
    <row r="8" spans="2:7" ht="40.5" customHeight="1">
      <c r="B8" s="210" t="str">
        <f>'VERIFICACION OFERTA ECONOMICA'!A6</f>
        <v>OBJETO
INTERVENTORIA TÉCNICA, ADMINISTRATIVA, DE CONTROL FINANCIERO, PRESUPUESTAL, SOCIAL Y AMBIENTAL PARA EL CHEQUEO, VALIDACIÓN DE PROTOTIPOS, DIAGNÓSTICO, CONCERTACIÓN, INTERVENCIÓN Y GESTIÓN SOCIAL PARA LA EJECUCIÓN DEL PROGRAMA DE CONEXIONES INTRADOMICILIARIAS, EN LOS MUNICIPIOS DE MARÍA LA BAJA (BOLÍVAR) SABANAS DE SAN ANGEL (MAGDALENA), ASTREA (CESAR), TADÓ (CHOCÓ) y ATRATO (CHOCÓ)
GRUPO 3. ASTREA – CESAR</v>
      </c>
      <c r="C8" s="210"/>
      <c r="D8" s="210"/>
      <c r="E8" s="210"/>
      <c r="F8" s="210"/>
      <c r="G8" s="35"/>
    </row>
    <row r="9" spans="2:7" ht="15.75">
      <c r="B9" s="34"/>
      <c r="C9" s="35"/>
      <c r="D9" s="35"/>
      <c r="E9" s="35"/>
      <c r="F9" s="35"/>
      <c r="G9" s="35"/>
    </row>
    <row r="10" spans="2:7" ht="16.5" thickBot="1">
      <c r="B10" s="2"/>
      <c r="C10" s="14"/>
      <c r="D10" s="2"/>
      <c r="E10" s="2"/>
      <c r="F10" s="2"/>
      <c r="G10" s="2"/>
    </row>
    <row r="11" spans="2:7" ht="26.25" customHeight="1" thickBot="1">
      <c r="B11" s="2"/>
      <c r="C11" s="15"/>
      <c r="D11" s="40" t="s">
        <v>5</v>
      </c>
      <c r="E11" s="16"/>
      <c r="F11" s="16"/>
      <c r="G11" s="17"/>
    </row>
    <row r="12" spans="2:7" ht="16.5" thickBot="1">
      <c r="B12" s="2"/>
      <c r="C12" s="18" t="s">
        <v>6</v>
      </c>
      <c r="D12" s="79">
        <v>844368720</v>
      </c>
      <c r="E12" s="19"/>
      <c r="F12" s="19"/>
      <c r="G12" s="17"/>
    </row>
    <row r="13" spans="2:7" ht="16.5" hidden="1" thickBot="1">
      <c r="B13" s="2"/>
      <c r="C13" s="18" t="s">
        <v>7</v>
      </c>
      <c r="D13" s="20"/>
      <c r="E13" s="19"/>
      <c r="F13" s="19"/>
      <c r="G13" s="17"/>
    </row>
    <row r="14" spans="2:7" ht="15.75">
      <c r="B14" s="2"/>
      <c r="C14" s="18"/>
      <c r="D14" s="2"/>
      <c r="E14" s="17"/>
      <c r="F14" s="17"/>
      <c r="G14" s="17"/>
    </row>
    <row r="15" spans="2:7" ht="15.75" hidden="1">
      <c r="B15" s="212" t="s">
        <v>8</v>
      </c>
      <c r="C15" s="212"/>
      <c r="D15" s="21">
        <v>2.02</v>
      </c>
      <c r="E15" s="21"/>
      <c r="F15" s="21"/>
      <c r="G15" s="2"/>
    </row>
    <row r="16" spans="2:7" ht="16.5" thickBot="1">
      <c r="B16" s="2"/>
      <c r="C16" s="18"/>
      <c r="D16" s="2"/>
      <c r="E16" s="2"/>
      <c r="F16" s="2"/>
      <c r="G16" s="2"/>
    </row>
    <row r="17" spans="2:10" ht="63" customHeight="1" thickBot="1">
      <c r="B17" s="12" t="s">
        <v>11</v>
      </c>
      <c r="C17" s="47" t="s">
        <v>3</v>
      </c>
      <c r="D17" s="47" t="s">
        <v>14</v>
      </c>
      <c r="E17" s="39" t="s">
        <v>9</v>
      </c>
      <c r="F17" s="63" t="s">
        <v>12</v>
      </c>
      <c r="G17" s="22" t="s">
        <v>10</v>
      </c>
      <c r="H17" s="23"/>
      <c r="I17" s="24"/>
      <c r="J17" s="24"/>
    </row>
    <row r="18" spans="2:10" ht="15.75">
      <c r="B18" s="36">
        <v>1</v>
      </c>
      <c r="C18" s="57">
        <f>CONSOLIDACIÓN!B17</f>
        <v>0</v>
      </c>
      <c r="D18" s="60"/>
      <c r="E18" s="41"/>
      <c r="F18" s="64"/>
      <c r="G18" s="25">
        <v>2.15</v>
      </c>
      <c r="H18" s="213"/>
      <c r="I18" s="213"/>
      <c r="J18" s="213"/>
    </row>
    <row r="19" spans="2:10" ht="15.75">
      <c r="B19" s="37">
        <v>2</v>
      </c>
      <c r="C19" s="58">
        <f>CONSOLIDACIÓN!B18</f>
        <v>0</v>
      </c>
      <c r="D19" s="61"/>
      <c r="E19" s="42"/>
      <c r="F19" s="65"/>
      <c r="G19" s="26">
        <v>2.9</v>
      </c>
      <c r="H19" s="27"/>
      <c r="I19" s="28"/>
      <c r="J19" s="28"/>
    </row>
    <row r="20" spans="2:10" ht="15.75">
      <c r="B20" s="37">
        <v>3</v>
      </c>
      <c r="C20" s="58">
        <f>CONSOLIDACIÓN!B19</f>
        <v>0</v>
      </c>
      <c r="D20" s="61"/>
      <c r="E20" s="42"/>
      <c r="F20" s="65"/>
      <c r="G20" s="26">
        <v>2.2999999999999998</v>
      </c>
      <c r="H20" s="27"/>
      <c r="I20" s="28"/>
      <c r="J20" s="28"/>
    </row>
    <row r="21" spans="2:10" ht="15.75">
      <c r="B21" s="37">
        <v>4</v>
      </c>
      <c r="C21" s="58">
        <f>CONSOLIDACIÓN!B20</f>
        <v>0</v>
      </c>
      <c r="D21" s="61"/>
      <c r="E21" s="42"/>
      <c r="F21" s="65"/>
      <c r="G21" s="26">
        <v>2.5</v>
      </c>
      <c r="H21" s="27"/>
      <c r="I21" s="27"/>
      <c r="J21" s="27"/>
    </row>
    <row r="22" spans="2:10" ht="16.5" thickBot="1">
      <c r="B22" s="38">
        <v>5</v>
      </c>
      <c r="C22" s="59">
        <f>CONSOLIDACIÓN!B21</f>
        <v>0</v>
      </c>
      <c r="D22" s="62"/>
      <c r="E22" s="43"/>
      <c r="F22" s="66"/>
      <c r="G22" s="29"/>
      <c r="H22" s="27"/>
      <c r="I22" s="27"/>
      <c r="J22" s="27"/>
    </row>
    <row r="23" spans="2:10" ht="15.75">
      <c r="B23" s="30"/>
      <c r="C23" s="31"/>
      <c r="D23" s="32"/>
      <c r="E23" s="32"/>
      <c r="F23" s="32"/>
      <c r="G23" s="33"/>
    </row>
    <row r="24" spans="2:10" ht="19.5" customHeight="1">
      <c r="B24" s="30"/>
      <c r="C24" s="31"/>
      <c r="D24" s="32"/>
      <c r="E24" s="32"/>
      <c r="F24" s="32"/>
      <c r="G24" s="33"/>
    </row>
    <row r="25" spans="2:10" ht="19.5" customHeight="1">
      <c r="B25" s="30"/>
      <c r="C25" s="31"/>
      <c r="D25" s="32"/>
      <c r="E25" s="32"/>
      <c r="F25" s="32"/>
      <c r="G25" s="33"/>
    </row>
    <row r="26" spans="2:10" ht="19.5" customHeight="1">
      <c r="B26" s="30"/>
      <c r="C26" s="31"/>
      <c r="D26" s="32"/>
      <c r="E26" s="32"/>
      <c r="F26" s="32"/>
      <c r="G26" s="33"/>
    </row>
    <row r="27" spans="2:10" ht="19.5" customHeight="1">
      <c r="B27" s="30"/>
      <c r="C27" s="31"/>
      <c r="D27" s="32"/>
      <c r="E27" s="32"/>
      <c r="F27" s="32"/>
      <c r="G27" s="33"/>
    </row>
    <row r="28" spans="2:10" ht="19.5" customHeight="1">
      <c r="B28" s="30"/>
      <c r="C28" s="31"/>
      <c r="D28" s="32"/>
      <c r="E28" s="32"/>
      <c r="F28" s="32"/>
      <c r="G28" s="33"/>
    </row>
    <row r="29" spans="2:10" ht="19.5" customHeight="1">
      <c r="B29" s="30"/>
      <c r="C29" s="31"/>
      <c r="D29" s="32"/>
      <c r="E29" s="32"/>
      <c r="F29" s="32"/>
      <c r="G29" s="33"/>
    </row>
    <row r="30" spans="2:10" ht="19.5" customHeight="1">
      <c r="B30" s="30"/>
      <c r="C30" s="31"/>
      <c r="D30" s="32"/>
      <c r="E30" s="32"/>
      <c r="F30" s="32"/>
      <c r="G30" s="33"/>
    </row>
    <row r="31" spans="2:10" ht="19.5" customHeight="1">
      <c r="B31" s="30"/>
      <c r="C31" s="31"/>
      <c r="D31" s="32"/>
      <c r="E31" s="32"/>
      <c r="F31" s="32"/>
      <c r="G31" s="33"/>
    </row>
    <row r="32" spans="2:10" ht="19.5" customHeight="1">
      <c r="B32" s="30"/>
      <c r="C32" s="31"/>
      <c r="D32" s="32"/>
      <c r="E32" s="32"/>
      <c r="F32" s="32"/>
      <c r="G32" s="33"/>
    </row>
    <row r="33" spans="2:7" ht="19.5" customHeight="1">
      <c r="B33" s="30"/>
      <c r="C33" s="31"/>
      <c r="D33" s="32"/>
      <c r="E33" s="32"/>
      <c r="F33" s="32"/>
      <c r="G33" s="33"/>
    </row>
    <row r="34" spans="2:7" ht="19.5" customHeight="1">
      <c r="B34" s="30"/>
      <c r="C34" s="31"/>
      <c r="D34" s="32"/>
      <c r="E34" s="32"/>
      <c r="F34" s="32"/>
      <c r="G34" s="33"/>
    </row>
    <row r="35" spans="2:7" ht="19.5" customHeight="1">
      <c r="B35" s="30"/>
      <c r="C35" s="31"/>
      <c r="D35" s="32"/>
      <c r="E35" s="32"/>
      <c r="F35" s="32"/>
      <c r="G35" s="33"/>
    </row>
    <row r="36" spans="2:7" ht="19.5" customHeight="1">
      <c r="B36" s="30"/>
      <c r="C36" s="31"/>
      <c r="D36" s="32"/>
      <c r="E36" s="32"/>
      <c r="F36" s="32"/>
      <c r="G36" s="33"/>
    </row>
    <row r="37" spans="2:7" ht="19.5" customHeight="1">
      <c r="B37" s="30"/>
      <c r="C37" s="31"/>
      <c r="D37" s="32"/>
      <c r="E37" s="32"/>
      <c r="F37" s="32"/>
      <c r="G37" s="33"/>
    </row>
    <row r="38" spans="2:7" ht="19.5" customHeight="1">
      <c r="B38" s="30"/>
      <c r="C38" s="31"/>
      <c r="D38" s="32"/>
      <c r="E38" s="32"/>
      <c r="F38" s="32"/>
      <c r="G38" s="33"/>
    </row>
    <row r="39" spans="2:7" ht="19.5" customHeight="1">
      <c r="B39" s="30"/>
      <c r="C39" s="31"/>
      <c r="D39" s="32"/>
      <c r="E39" s="32"/>
      <c r="F39" s="32"/>
      <c r="G39" s="33"/>
    </row>
    <row r="40" spans="2:7" ht="19.5" customHeight="1">
      <c r="B40" s="30"/>
      <c r="C40" s="31"/>
      <c r="D40" s="32"/>
      <c r="E40" s="32"/>
      <c r="F40" s="32"/>
      <c r="G40" s="33"/>
    </row>
    <row r="41" spans="2:7" ht="19.5" customHeight="1">
      <c r="B41" s="30"/>
      <c r="C41" s="31"/>
      <c r="D41" s="32"/>
      <c r="E41" s="32"/>
      <c r="F41" s="32"/>
      <c r="G41" s="33"/>
    </row>
    <row r="42" spans="2:7" ht="19.5" customHeight="1">
      <c r="B42" s="30"/>
      <c r="C42" s="31"/>
      <c r="D42" s="32"/>
      <c r="E42" s="32"/>
      <c r="F42" s="32"/>
      <c r="G42" s="33"/>
    </row>
    <row r="43" spans="2:7" ht="19.5" customHeight="1">
      <c r="B43" s="30"/>
      <c r="C43" s="31"/>
      <c r="D43" s="32"/>
      <c r="E43" s="32"/>
      <c r="F43" s="32"/>
      <c r="G43" s="33"/>
    </row>
    <row r="44" spans="2:7" ht="19.5" customHeight="1">
      <c r="B44" s="30"/>
      <c r="C44" s="31"/>
      <c r="D44" s="32"/>
      <c r="E44" s="32"/>
      <c r="F44" s="32"/>
      <c r="G44" s="33"/>
    </row>
    <row r="45" spans="2:7" ht="19.5" customHeight="1">
      <c r="B45" s="30"/>
      <c r="C45" s="31"/>
      <c r="D45" s="32"/>
      <c r="E45" s="32"/>
      <c r="F45" s="32"/>
      <c r="G45" s="33"/>
    </row>
    <row r="46" spans="2:7" ht="19.5" customHeight="1">
      <c r="B46" s="30"/>
      <c r="C46" s="31"/>
      <c r="D46" s="32"/>
      <c r="E46" s="32"/>
      <c r="F46" s="32"/>
      <c r="G46" s="33"/>
    </row>
    <row r="297" ht="162" customHeight="1"/>
    <row r="348" ht="168" customHeight="1"/>
    <row r="387" ht="137.25" customHeight="1"/>
    <row r="531" ht="29.25" customHeight="1"/>
  </sheetData>
  <sheetProtection selectLockedCells="1" selectUnlockedCells="1"/>
  <mergeCells count="7">
    <mergeCell ref="B1:G1"/>
    <mergeCell ref="B15:C15"/>
    <mergeCell ref="H18:J18"/>
    <mergeCell ref="B2:F2"/>
    <mergeCell ref="B4:F4"/>
    <mergeCell ref="B6:F6"/>
    <mergeCell ref="B8:F8"/>
  </mergeCells>
  <conditionalFormatting sqref="G23:G46">
    <cfRule type="cellIs" dxfId="33" priority="7" operator="lessThan">
      <formula>#REF!</formula>
    </cfRule>
  </conditionalFormatting>
  <conditionalFormatting sqref="G23:G46">
    <cfRule type="cellIs" dxfId="32" priority="6" operator="lessThan">
      <formula>#REF!</formula>
    </cfRule>
  </conditionalFormatting>
  <conditionalFormatting sqref="G23:G46">
    <cfRule type="cellIs" dxfId="31" priority="5" stopIfTrue="1" operator="lessThan">
      <formula>#REF!</formula>
    </cfRule>
  </conditionalFormatting>
  <conditionalFormatting sqref="G23:G46">
    <cfRule type="cellIs" dxfId="30" priority="4" stopIfTrue="1" operator="lessThan">
      <formula>$D$15</formula>
    </cfRule>
  </conditionalFormatting>
  <conditionalFormatting sqref="E18:E22">
    <cfRule type="cellIs" dxfId="29" priority="3" stopIfTrue="1" operator="greaterThan">
      <formula>$D$13</formula>
    </cfRule>
  </conditionalFormatting>
  <conditionalFormatting sqref="F18:F22">
    <cfRule type="cellIs" dxfId="28" priority="2" stopIfTrue="1" operator="lessThan">
      <formula>#REF!</formula>
    </cfRule>
  </conditionalFormatting>
  <conditionalFormatting sqref="G18:G22">
    <cfRule type="cellIs" dxfId="27" priority="1" stopIfTrue="1" operator="lessThan">
      <formula>$D$15</formula>
    </cfRule>
  </conditionalFormatting>
  <printOptions horizontalCentered="1"/>
  <pageMargins left="0.70866141732283472" right="0.70866141732283472" top="0.74803149606299213" bottom="0.74803149606299213" header="0.31496062992125984" footer="0.31496062992125984"/>
  <pageSetup scale="58" orientation="portrait" r:id="rId1"/>
  <colBreaks count="1" manualBreakCount="1">
    <brk id="7" max="14" man="1"/>
  </col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H40"/>
  <sheetViews>
    <sheetView tabSelected="1" view="pageBreakPreview" topLeftCell="A4" zoomScaleNormal="100" zoomScaleSheetLayoutView="100" workbookViewId="0">
      <selection activeCell="C42" sqref="C42"/>
    </sheetView>
  </sheetViews>
  <sheetFormatPr baseColWidth="10" defaultColWidth="11.42578125" defaultRowHeight="12.75"/>
  <cols>
    <col min="1" max="1" width="41.28515625" style="1" bestFit="1" customWidth="1"/>
    <col min="2" max="2" width="16.5703125" style="1" bestFit="1" customWidth="1"/>
    <col min="3" max="3" width="20.28515625" style="1" customWidth="1"/>
    <col min="4" max="4" width="10.7109375" style="1" customWidth="1"/>
    <col min="5" max="5" width="15.28515625" style="1" customWidth="1"/>
    <col min="6" max="6" width="17.42578125" style="1" customWidth="1"/>
    <col min="7" max="7" width="15.5703125" style="1" bestFit="1" customWidth="1"/>
    <col min="8" max="8" width="10.7109375" style="1" bestFit="1" customWidth="1"/>
    <col min="9" max="16384" width="11.42578125" style="1"/>
  </cols>
  <sheetData>
    <row r="1" spans="1:4" ht="55.5" customHeight="1">
      <c r="A1" s="223" t="s">
        <v>63</v>
      </c>
      <c r="B1" s="223"/>
      <c r="C1" s="223"/>
      <c r="D1" s="223"/>
    </row>
    <row r="2" spans="1:4" ht="51" customHeight="1">
      <c r="A2" s="224" t="s">
        <v>75</v>
      </c>
      <c r="B2" s="224"/>
      <c r="C2" s="224"/>
      <c r="D2" s="224"/>
    </row>
    <row r="3" spans="1:4">
      <c r="A3" s="85"/>
      <c r="B3" s="85"/>
      <c r="C3" s="85"/>
    </row>
    <row r="4" spans="1:4" ht="26.25" customHeight="1">
      <c r="A4" s="225" t="s">
        <v>76</v>
      </c>
      <c r="B4" s="225"/>
      <c r="C4" s="225"/>
      <c r="D4" s="225"/>
    </row>
    <row r="5" spans="1:4">
      <c r="A5" s="3"/>
      <c r="B5" s="3"/>
      <c r="C5" s="3"/>
    </row>
    <row r="6" spans="1:4" ht="101.25" customHeight="1">
      <c r="A6" s="226" t="s">
        <v>84</v>
      </c>
      <c r="B6" s="226"/>
      <c r="C6" s="226"/>
      <c r="D6" s="226"/>
    </row>
    <row r="8" spans="1:4">
      <c r="A8" s="227" t="s">
        <v>72</v>
      </c>
      <c r="B8" s="227"/>
      <c r="C8" s="227"/>
      <c r="D8" s="227"/>
    </row>
    <row r="10" spans="1:4">
      <c r="A10" s="5" t="s">
        <v>85</v>
      </c>
      <c r="B10" s="6">
        <v>231630235.24000001</v>
      </c>
    </row>
    <row r="12" spans="1:4" ht="22.5" hidden="1">
      <c r="A12" s="137" t="s">
        <v>61</v>
      </c>
      <c r="B12" s="68">
        <f>43329889+8232679</f>
        <v>51562568</v>
      </c>
    </row>
    <row r="13" spans="1:4" ht="22.5" hidden="1">
      <c r="A13" s="137" t="s">
        <v>62</v>
      </c>
      <c r="B13" s="68">
        <f>296555104+56345470</f>
        <v>352900574</v>
      </c>
    </row>
    <row r="14" spans="1:4" hidden="1"/>
    <row r="15" spans="1:4" ht="63.75" customHeight="1">
      <c r="A15" s="86" t="s">
        <v>4</v>
      </c>
      <c r="B15" s="86"/>
      <c r="C15" s="222" t="s">
        <v>88</v>
      </c>
      <c r="D15" s="222"/>
    </row>
    <row r="16" spans="1:4">
      <c r="D16" s="199"/>
    </row>
    <row r="17" spans="1:8" s="162" customFormat="1" ht="27.75" customHeight="1">
      <c r="A17" s="218" t="s">
        <v>69</v>
      </c>
      <c r="B17" s="219"/>
      <c r="C17" s="161" t="s">
        <v>70</v>
      </c>
      <c r="D17"/>
      <c r="E17"/>
      <c r="F17"/>
      <c r="G17"/>
      <c r="H17"/>
    </row>
    <row r="18" spans="1:8" s="162" customFormat="1" ht="18">
      <c r="A18" s="220" t="s">
        <v>86</v>
      </c>
      <c r="B18" s="221"/>
      <c r="C18" s="200">
        <v>194592376</v>
      </c>
      <c r="D18"/>
      <c r="E18"/>
      <c r="F18"/>
      <c r="G18"/>
      <c r="H18"/>
    </row>
    <row r="19" spans="1:8" s="162" customFormat="1" ht="18">
      <c r="A19" s="220" t="s">
        <v>87</v>
      </c>
      <c r="B19" s="221"/>
      <c r="C19" s="201">
        <f>+ROUND(C18*0.19,0)</f>
        <v>36972551</v>
      </c>
      <c r="D19"/>
      <c r="E19"/>
      <c r="F19"/>
      <c r="G19"/>
      <c r="H19"/>
    </row>
    <row r="20" spans="1:8" s="162" customFormat="1" ht="26.25" customHeight="1">
      <c r="A20" s="216" t="s">
        <v>77</v>
      </c>
      <c r="B20" s="217"/>
      <c r="C20" s="179">
        <f>+C18+C19</f>
        <v>231564927</v>
      </c>
      <c r="D20" s="164" t="b">
        <f>+C20&lt;=B10</f>
        <v>1</v>
      </c>
      <c r="E20"/>
      <c r="F20"/>
      <c r="G20"/>
      <c r="H20"/>
    </row>
    <row r="21" spans="1:8">
      <c r="A21" s="163"/>
      <c r="B21"/>
      <c r="C21"/>
    </row>
    <row r="22" spans="1:8" hidden="1"/>
    <row r="23" spans="1:8" ht="66" hidden="1" customHeight="1">
      <c r="A23" s="86" t="s">
        <v>4</v>
      </c>
      <c r="B23" s="86">
        <v>2</v>
      </c>
      <c r="C23" s="198" t="e">
        <f>+#REF!</f>
        <v>#REF!</v>
      </c>
    </row>
    <row r="24" spans="1:8" hidden="1"/>
    <row r="25" spans="1:8" ht="18.75" hidden="1">
      <c r="A25" s="67" t="s">
        <v>15</v>
      </c>
      <c r="B25" s="80">
        <v>0</v>
      </c>
      <c r="C25" s="8">
        <f>+ROUND((B25),0)</f>
        <v>0</v>
      </c>
    </row>
    <row r="26" spans="1:8" ht="18.75" hidden="1">
      <c r="A26" s="67" t="s">
        <v>22</v>
      </c>
      <c r="B26" s="214">
        <f>ROUND((0.16*B25),0)</f>
        <v>0</v>
      </c>
      <c r="C26" s="215"/>
    </row>
    <row r="27" spans="1:8" ht="21" hidden="1">
      <c r="A27" s="77" t="s">
        <v>23</v>
      </c>
      <c r="B27" s="9"/>
      <c r="C27" s="78">
        <f>+B26+C25</f>
        <v>0</v>
      </c>
    </row>
    <row r="28" spans="1:8" hidden="1"/>
    <row r="29" spans="1:8" hidden="1">
      <c r="A29" s="7" t="s">
        <v>4</v>
      </c>
      <c r="B29" s="7">
        <f>1+B23</f>
        <v>3</v>
      </c>
      <c r="C29" s="1">
        <f>+'LISTA DE OFERENTES'!C21</f>
        <v>0</v>
      </c>
    </row>
    <row r="30" spans="1:8" hidden="1"/>
    <row r="31" spans="1:8" ht="18.75" hidden="1">
      <c r="A31" s="67" t="s">
        <v>15</v>
      </c>
      <c r="B31" s="80">
        <v>0</v>
      </c>
      <c r="C31" s="8">
        <f>+ROUND((B31),0)</f>
        <v>0</v>
      </c>
    </row>
    <row r="32" spans="1:8" ht="18.75" hidden="1">
      <c r="A32" s="67" t="s">
        <v>16</v>
      </c>
      <c r="B32" s="214">
        <f>ROUND((0.16*B31),0)</f>
        <v>0</v>
      </c>
      <c r="C32" s="215"/>
    </row>
    <row r="33" spans="1:3" ht="21" hidden="1">
      <c r="A33" s="77" t="s">
        <v>17</v>
      </c>
      <c r="B33" s="9"/>
      <c r="C33" s="78">
        <f>+B32+C31</f>
        <v>0</v>
      </c>
    </row>
    <row r="34" spans="1:3" hidden="1"/>
    <row r="35" spans="1:3" hidden="1">
      <c r="A35" s="7" t="s">
        <v>4</v>
      </c>
      <c r="B35" s="7">
        <f>1+B29</f>
        <v>4</v>
      </c>
      <c r="C35" s="1">
        <f>+'LISTA DE OFERENTES'!C22</f>
        <v>0</v>
      </c>
    </row>
    <row r="36" spans="1:3" hidden="1"/>
    <row r="37" spans="1:3" ht="18.75" hidden="1">
      <c r="A37" s="67" t="s">
        <v>15</v>
      </c>
      <c r="B37" s="80">
        <v>0</v>
      </c>
      <c r="C37" s="8">
        <f>+ROUND((B37),0)</f>
        <v>0</v>
      </c>
    </row>
    <row r="38" spans="1:3" ht="18.75" hidden="1">
      <c r="A38" s="67" t="s">
        <v>16</v>
      </c>
      <c r="B38" s="214">
        <f>ROUND((0.16*B37),0)</f>
        <v>0</v>
      </c>
      <c r="C38" s="215"/>
    </row>
    <row r="39" spans="1:3" ht="21" hidden="1">
      <c r="A39" s="77" t="s">
        <v>17</v>
      </c>
      <c r="B39" s="9"/>
      <c r="C39" s="78">
        <f>+B38+C37</f>
        <v>0</v>
      </c>
    </row>
    <row r="40" spans="1:3" hidden="1"/>
  </sheetData>
  <sheetProtection algorithmName="SHA-512" hashValue="KiluUE6JXRpOqQOE3NrBXdzOYESV9M3gHiWkq4dV21pKYCkal2b9+vQosjmNNdCZ0azsnoGRE55YoFO1trBZ+g==" saltValue="QE/T20uevZs7O0Sv654mxg==" spinCount="100000" sheet="1" objects="1" scenarios="1"/>
  <mergeCells count="13">
    <mergeCell ref="C15:D15"/>
    <mergeCell ref="A1:D1"/>
    <mergeCell ref="A2:D2"/>
    <mergeCell ref="A4:D4"/>
    <mergeCell ref="A6:D6"/>
    <mergeCell ref="A8:D8"/>
    <mergeCell ref="B32:C32"/>
    <mergeCell ref="B38:C38"/>
    <mergeCell ref="A20:B20"/>
    <mergeCell ref="B26:C26"/>
    <mergeCell ref="A17:B17"/>
    <mergeCell ref="A18:B18"/>
    <mergeCell ref="A19:B19"/>
  </mergeCells>
  <conditionalFormatting sqref="B25">
    <cfRule type="cellIs" dxfId="26" priority="38" operator="greaterThan">
      <formula>$B$12</formula>
    </cfRule>
  </conditionalFormatting>
  <conditionalFormatting sqref="B31">
    <cfRule type="cellIs" dxfId="25" priority="30" operator="greaterThan">
      <formula>$B$12</formula>
    </cfRule>
  </conditionalFormatting>
  <conditionalFormatting sqref="B37">
    <cfRule type="cellIs" dxfId="24" priority="22" operator="greaterThan">
      <formula>$B$12</formula>
    </cfRule>
  </conditionalFormatting>
  <conditionalFormatting sqref="C27">
    <cfRule type="cellIs" dxfId="23" priority="15" operator="greaterThan">
      <formula>$B$10</formula>
    </cfRule>
  </conditionalFormatting>
  <conditionalFormatting sqref="C33">
    <cfRule type="cellIs" dxfId="22" priority="14" operator="greaterThan">
      <formula>$B$10</formula>
    </cfRule>
  </conditionalFormatting>
  <conditionalFormatting sqref="C39">
    <cfRule type="cellIs" dxfId="21" priority="13" operator="greaterThan">
      <formula>$B$10</formula>
    </cfRule>
  </conditionalFormatting>
  <conditionalFormatting sqref="C20">
    <cfRule type="cellIs" dxfId="20" priority="223" operator="greaterThan">
      <formula>#REF!</formula>
    </cfRule>
  </conditionalFormatting>
  <pageMargins left="0.70866141732283472" right="0.70866141732283472" top="0.74803149606299213" bottom="0.74803149606299213" header="0.31496062992125984" footer="0.31496062992125984"/>
  <pageSetup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C4D5B5-714F-48B4-987F-B97178DF1BE6}">
  <sheetPr>
    <pageSetUpPr fitToPage="1"/>
  </sheetPr>
  <dimension ref="A1:O49"/>
  <sheetViews>
    <sheetView topLeftCell="A4" zoomScale="85" zoomScaleNormal="85" workbookViewId="0">
      <selection activeCell="O12" sqref="O12"/>
    </sheetView>
  </sheetViews>
  <sheetFormatPr baseColWidth="10" defaultRowHeight="12.75"/>
  <cols>
    <col min="1" max="1" width="32.85546875" style="87" customWidth="1"/>
    <col min="2" max="2" width="12.85546875" style="87" customWidth="1"/>
    <col min="3" max="3" width="15.42578125" style="87" customWidth="1"/>
    <col min="4" max="4" width="11.85546875" style="87" customWidth="1"/>
    <col min="5" max="5" width="8.42578125" style="87" customWidth="1"/>
    <col min="6" max="6" width="18.42578125" style="87" customWidth="1"/>
    <col min="7" max="7" width="11.85546875" style="87" customWidth="1"/>
    <col min="8" max="8" width="19.5703125" style="87" bestFit="1" customWidth="1"/>
    <col min="9" max="9" width="7.7109375" style="87" customWidth="1"/>
    <col min="10" max="10" width="7" style="87" customWidth="1"/>
    <col min="11" max="11" width="5.85546875" style="87" bestFit="1" customWidth="1"/>
    <col min="12" max="12" width="16.7109375" style="87" bestFit="1" customWidth="1"/>
    <col min="13" max="13" width="12.7109375" style="87" bestFit="1" customWidth="1"/>
    <col min="14" max="255" width="11.42578125" style="87"/>
    <col min="256" max="256" width="32.85546875" style="87" customWidth="1"/>
    <col min="257" max="257" width="23.5703125" style="87" customWidth="1"/>
    <col min="258" max="259" width="21" style="87" customWidth="1"/>
    <col min="260" max="260" width="25.140625" style="87" customWidth="1"/>
    <col min="261" max="261" width="22.140625" style="87" customWidth="1"/>
    <col min="262" max="262" width="4.7109375" style="87" customWidth="1"/>
    <col min="263" max="263" width="22" style="87" customWidth="1"/>
    <col min="264" max="264" width="23.7109375" style="87" customWidth="1"/>
    <col min="265" max="265" width="16.5703125" style="87" customWidth="1"/>
    <col min="266" max="266" width="7" style="87" customWidth="1"/>
    <col min="267" max="267" width="5.5703125" style="87" customWidth="1"/>
    <col min="268" max="268" width="16.5703125" style="87" customWidth="1"/>
    <col min="269" max="511" width="11.42578125" style="87"/>
    <col min="512" max="512" width="32.85546875" style="87" customWidth="1"/>
    <col min="513" max="513" width="23.5703125" style="87" customWidth="1"/>
    <col min="514" max="515" width="21" style="87" customWidth="1"/>
    <col min="516" max="516" width="25.140625" style="87" customWidth="1"/>
    <col min="517" max="517" width="22.140625" style="87" customWidth="1"/>
    <col min="518" max="518" width="4.7109375" style="87" customWidth="1"/>
    <col min="519" max="519" width="22" style="87" customWidth="1"/>
    <col min="520" max="520" width="23.7109375" style="87" customWidth="1"/>
    <col min="521" max="521" width="16.5703125" style="87" customWidth="1"/>
    <col min="522" max="522" width="7" style="87" customWidth="1"/>
    <col min="523" max="523" width="5.5703125" style="87" customWidth="1"/>
    <col min="524" max="524" width="16.5703125" style="87" customWidth="1"/>
    <col min="525" max="767" width="11.42578125" style="87"/>
    <col min="768" max="768" width="32.85546875" style="87" customWidth="1"/>
    <col min="769" max="769" width="23.5703125" style="87" customWidth="1"/>
    <col min="770" max="771" width="21" style="87" customWidth="1"/>
    <col min="772" max="772" width="25.140625" style="87" customWidth="1"/>
    <col min="773" max="773" width="22.140625" style="87" customWidth="1"/>
    <col min="774" max="774" width="4.7109375" style="87" customWidth="1"/>
    <col min="775" max="775" width="22" style="87" customWidth="1"/>
    <col min="776" max="776" width="23.7109375" style="87" customWidth="1"/>
    <col min="777" max="777" width="16.5703125" style="87" customWidth="1"/>
    <col min="778" max="778" width="7" style="87" customWidth="1"/>
    <col min="779" max="779" width="5.5703125" style="87" customWidth="1"/>
    <col min="780" max="780" width="16.5703125" style="87" customWidth="1"/>
    <col min="781" max="1023" width="11.42578125" style="87"/>
    <col min="1024" max="1024" width="32.85546875" style="87" customWidth="1"/>
    <col min="1025" max="1025" width="23.5703125" style="87" customWidth="1"/>
    <col min="1026" max="1027" width="21" style="87" customWidth="1"/>
    <col min="1028" max="1028" width="25.140625" style="87" customWidth="1"/>
    <col min="1029" max="1029" width="22.140625" style="87" customWidth="1"/>
    <col min="1030" max="1030" width="4.7109375" style="87" customWidth="1"/>
    <col min="1031" max="1031" width="22" style="87" customWidth="1"/>
    <col min="1032" max="1032" width="23.7109375" style="87" customWidth="1"/>
    <col min="1033" max="1033" width="16.5703125" style="87" customWidth="1"/>
    <col min="1034" max="1034" width="7" style="87" customWidth="1"/>
    <col min="1035" max="1035" width="5.5703125" style="87" customWidth="1"/>
    <col min="1036" max="1036" width="16.5703125" style="87" customWidth="1"/>
    <col min="1037" max="1279" width="11.42578125" style="87"/>
    <col min="1280" max="1280" width="32.85546875" style="87" customWidth="1"/>
    <col min="1281" max="1281" width="23.5703125" style="87" customWidth="1"/>
    <col min="1282" max="1283" width="21" style="87" customWidth="1"/>
    <col min="1284" max="1284" width="25.140625" style="87" customWidth="1"/>
    <col min="1285" max="1285" width="22.140625" style="87" customWidth="1"/>
    <col min="1286" max="1286" width="4.7109375" style="87" customWidth="1"/>
    <col min="1287" max="1287" width="22" style="87" customWidth="1"/>
    <col min="1288" max="1288" width="23.7109375" style="87" customWidth="1"/>
    <col min="1289" max="1289" width="16.5703125" style="87" customWidth="1"/>
    <col min="1290" max="1290" width="7" style="87" customWidth="1"/>
    <col min="1291" max="1291" width="5.5703125" style="87" customWidth="1"/>
    <col min="1292" max="1292" width="16.5703125" style="87" customWidth="1"/>
    <col min="1293" max="1535" width="11.42578125" style="87"/>
    <col min="1536" max="1536" width="32.85546875" style="87" customWidth="1"/>
    <col min="1537" max="1537" width="23.5703125" style="87" customWidth="1"/>
    <col min="1538" max="1539" width="21" style="87" customWidth="1"/>
    <col min="1540" max="1540" width="25.140625" style="87" customWidth="1"/>
    <col min="1541" max="1541" width="22.140625" style="87" customWidth="1"/>
    <col min="1542" max="1542" width="4.7109375" style="87" customWidth="1"/>
    <col min="1543" max="1543" width="22" style="87" customWidth="1"/>
    <col min="1544" max="1544" width="23.7109375" style="87" customWidth="1"/>
    <col min="1545" max="1545" width="16.5703125" style="87" customWidth="1"/>
    <col min="1546" max="1546" width="7" style="87" customWidth="1"/>
    <col min="1547" max="1547" width="5.5703125" style="87" customWidth="1"/>
    <col min="1548" max="1548" width="16.5703125" style="87" customWidth="1"/>
    <col min="1549" max="1791" width="11.42578125" style="87"/>
    <col min="1792" max="1792" width="32.85546875" style="87" customWidth="1"/>
    <col min="1793" max="1793" width="23.5703125" style="87" customWidth="1"/>
    <col min="1794" max="1795" width="21" style="87" customWidth="1"/>
    <col min="1796" max="1796" width="25.140625" style="87" customWidth="1"/>
    <col min="1797" max="1797" width="22.140625" style="87" customWidth="1"/>
    <col min="1798" max="1798" width="4.7109375" style="87" customWidth="1"/>
    <col min="1799" max="1799" width="22" style="87" customWidth="1"/>
    <col min="1800" max="1800" width="23.7109375" style="87" customWidth="1"/>
    <col min="1801" max="1801" width="16.5703125" style="87" customWidth="1"/>
    <col min="1802" max="1802" width="7" style="87" customWidth="1"/>
    <col min="1803" max="1803" width="5.5703125" style="87" customWidth="1"/>
    <col min="1804" max="1804" width="16.5703125" style="87" customWidth="1"/>
    <col min="1805" max="2047" width="11.42578125" style="87"/>
    <col min="2048" max="2048" width="32.85546875" style="87" customWidth="1"/>
    <col min="2049" max="2049" width="23.5703125" style="87" customWidth="1"/>
    <col min="2050" max="2051" width="21" style="87" customWidth="1"/>
    <col min="2052" max="2052" width="25.140625" style="87" customWidth="1"/>
    <col min="2053" max="2053" width="22.140625" style="87" customWidth="1"/>
    <col min="2054" max="2054" width="4.7109375" style="87" customWidth="1"/>
    <col min="2055" max="2055" width="22" style="87" customWidth="1"/>
    <col min="2056" max="2056" width="23.7109375" style="87" customWidth="1"/>
    <col min="2057" max="2057" width="16.5703125" style="87" customWidth="1"/>
    <col min="2058" max="2058" width="7" style="87" customWidth="1"/>
    <col min="2059" max="2059" width="5.5703125" style="87" customWidth="1"/>
    <col min="2060" max="2060" width="16.5703125" style="87" customWidth="1"/>
    <col min="2061" max="2303" width="11.42578125" style="87"/>
    <col min="2304" max="2304" width="32.85546875" style="87" customWidth="1"/>
    <col min="2305" max="2305" width="23.5703125" style="87" customWidth="1"/>
    <col min="2306" max="2307" width="21" style="87" customWidth="1"/>
    <col min="2308" max="2308" width="25.140625" style="87" customWidth="1"/>
    <col min="2309" max="2309" width="22.140625" style="87" customWidth="1"/>
    <col min="2310" max="2310" width="4.7109375" style="87" customWidth="1"/>
    <col min="2311" max="2311" width="22" style="87" customWidth="1"/>
    <col min="2312" max="2312" width="23.7109375" style="87" customWidth="1"/>
    <col min="2313" max="2313" width="16.5703125" style="87" customWidth="1"/>
    <col min="2314" max="2314" width="7" style="87" customWidth="1"/>
    <col min="2315" max="2315" width="5.5703125" style="87" customWidth="1"/>
    <col min="2316" max="2316" width="16.5703125" style="87" customWidth="1"/>
    <col min="2317" max="2559" width="11.42578125" style="87"/>
    <col min="2560" max="2560" width="32.85546875" style="87" customWidth="1"/>
    <col min="2561" max="2561" width="23.5703125" style="87" customWidth="1"/>
    <col min="2562" max="2563" width="21" style="87" customWidth="1"/>
    <col min="2564" max="2564" width="25.140625" style="87" customWidth="1"/>
    <col min="2565" max="2565" width="22.140625" style="87" customWidth="1"/>
    <col min="2566" max="2566" width="4.7109375" style="87" customWidth="1"/>
    <col min="2567" max="2567" width="22" style="87" customWidth="1"/>
    <col min="2568" max="2568" width="23.7109375" style="87" customWidth="1"/>
    <col min="2569" max="2569" width="16.5703125" style="87" customWidth="1"/>
    <col min="2570" max="2570" width="7" style="87" customWidth="1"/>
    <col min="2571" max="2571" width="5.5703125" style="87" customWidth="1"/>
    <col min="2572" max="2572" width="16.5703125" style="87" customWidth="1"/>
    <col min="2573" max="2815" width="11.42578125" style="87"/>
    <col min="2816" max="2816" width="32.85546875" style="87" customWidth="1"/>
    <col min="2817" max="2817" width="23.5703125" style="87" customWidth="1"/>
    <col min="2818" max="2819" width="21" style="87" customWidth="1"/>
    <col min="2820" max="2820" width="25.140625" style="87" customWidth="1"/>
    <col min="2821" max="2821" width="22.140625" style="87" customWidth="1"/>
    <col min="2822" max="2822" width="4.7109375" style="87" customWidth="1"/>
    <col min="2823" max="2823" width="22" style="87" customWidth="1"/>
    <col min="2824" max="2824" width="23.7109375" style="87" customWidth="1"/>
    <col min="2825" max="2825" width="16.5703125" style="87" customWidth="1"/>
    <col min="2826" max="2826" width="7" style="87" customWidth="1"/>
    <col min="2827" max="2827" width="5.5703125" style="87" customWidth="1"/>
    <col min="2828" max="2828" width="16.5703125" style="87" customWidth="1"/>
    <col min="2829" max="3071" width="11.42578125" style="87"/>
    <col min="3072" max="3072" width="32.85546875" style="87" customWidth="1"/>
    <col min="3073" max="3073" width="23.5703125" style="87" customWidth="1"/>
    <col min="3074" max="3075" width="21" style="87" customWidth="1"/>
    <col min="3076" max="3076" width="25.140625" style="87" customWidth="1"/>
    <col min="3077" max="3077" width="22.140625" style="87" customWidth="1"/>
    <col min="3078" max="3078" width="4.7109375" style="87" customWidth="1"/>
    <col min="3079" max="3079" width="22" style="87" customWidth="1"/>
    <col min="3080" max="3080" width="23.7109375" style="87" customWidth="1"/>
    <col min="3081" max="3081" width="16.5703125" style="87" customWidth="1"/>
    <col min="3082" max="3082" width="7" style="87" customWidth="1"/>
    <col min="3083" max="3083" width="5.5703125" style="87" customWidth="1"/>
    <col min="3084" max="3084" width="16.5703125" style="87" customWidth="1"/>
    <col min="3085" max="3327" width="11.42578125" style="87"/>
    <col min="3328" max="3328" width="32.85546875" style="87" customWidth="1"/>
    <col min="3329" max="3329" width="23.5703125" style="87" customWidth="1"/>
    <col min="3330" max="3331" width="21" style="87" customWidth="1"/>
    <col min="3332" max="3332" width="25.140625" style="87" customWidth="1"/>
    <col min="3333" max="3333" width="22.140625" style="87" customWidth="1"/>
    <col min="3334" max="3334" width="4.7109375" style="87" customWidth="1"/>
    <col min="3335" max="3335" width="22" style="87" customWidth="1"/>
    <col min="3336" max="3336" width="23.7109375" style="87" customWidth="1"/>
    <col min="3337" max="3337" width="16.5703125" style="87" customWidth="1"/>
    <col min="3338" max="3338" width="7" style="87" customWidth="1"/>
    <col min="3339" max="3339" width="5.5703125" style="87" customWidth="1"/>
    <col min="3340" max="3340" width="16.5703125" style="87" customWidth="1"/>
    <col min="3341" max="3583" width="11.42578125" style="87"/>
    <col min="3584" max="3584" width="32.85546875" style="87" customWidth="1"/>
    <col min="3585" max="3585" width="23.5703125" style="87" customWidth="1"/>
    <col min="3586" max="3587" width="21" style="87" customWidth="1"/>
    <col min="3588" max="3588" width="25.140625" style="87" customWidth="1"/>
    <col min="3589" max="3589" width="22.140625" style="87" customWidth="1"/>
    <col min="3590" max="3590" width="4.7109375" style="87" customWidth="1"/>
    <col min="3591" max="3591" width="22" style="87" customWidth="1"/>
    <col min="3592" max="3592" width="23.7109375" style="87" customWidth="1"/>
    <col min="3593" max="3593" width="16.5703125" style="87" customWidth="1"/>
    <col min="3594" max="3594" width="7" style="87" customWidth="1"/>
    <col min="3595" max="3595" width="5.5703125" style="87" customWidth="1"/>
    <col min="3596" max="3596" width="16.5703125" style="87" customWidth="1"/>
    <col min="3597" max="3839" width="11.42578125" style="87"/>
    <col min="3840" max="3840" width="32.85546875" style="87" customWidth="1"/>
    <col min="3841" max="3841" width="23.5703125" style="87" customWidth="1"/>
    <col min="3842" max="3843" width="21" style="87" customWidth="1"/>
    <col min="3844" max="3844" width="25.140625" style="87" customWidth="1"/>
    <col min="3845" max="3845" width="22.140625" style="87" customWidth="1"/>
    <col min="3846" max="3846" width="4.7109375" style="87" customWidth="1"/>
    <col min="3847" max="3847" width="22" style="87" customWidth="1"/>
    <col min="3848" max="3848" width="23.7109375" style="87" customWidth="1"/>
    <col min="3849" max="3849" width="16.5703125" style="87" customWidth="1"/>
    <col min="3850" max="3850" width="7" style="87" customWidth="1"/>
    <col min="3851" max="3851" width="5.5703125" style="87" customWidth="1"/>
    <col min="3852" max="3852" width="16.5703125" style="87" customWidth="1"/>
    <col min="3853" max="4095" width="11.42578125" style="87"/>
    <col min="4096" max="4096" width="32.85546875" style="87" customWidth="1"/>
    <col min="4097" max="4097" width="23.5703125" style="87" customWidth="1"/>
    <col min="4098" max="4099" width="21" style="87" customWidth="1"/>
    <col min="4100" max="4100" width="25.140625" style="87" customWidth="1"/>
    <col min="4101" max="4101" width="22.140625" style="87" customWidth="1"/>
    <col min="4102" max="4102" width="4.7109375" style="87" customWidth="1"/>
    <col min="4103" max="4103" width="22" style="87" customWidth="1"/>
    <col min="4104" max="4104" width="23.7109375" style="87" customWidth="1"/>
    <col min="4105" max="4105" width="16.5703125" style="87" customWidth="1"/>
    <col min="4106" max="4106" width="7" style="87" customWidth="1"/>
    <col min="4107" max="4107" width="5.5703125" style="87" customWidth="1"/>
    <col min="4108" max="4108" width="16.5703125" style="87" customWidth="1"/>
    <col min="4109" max="4351" width="11.42578125" style="87"/>
    <col min="4352" max="4352" width="32.85546875" style="87" customWidth="1"/>
    <col min="4353" max="4353" width="23.5703125" style="87" customWidth="1"/>
    <col min="4354" max="4355" width="21" style="87" customWidth="1"/>
    <col min="4356" max="4356" width="25.140625" style="87" customWidth="1"/>
    <col min="4357" max="4357" width="22.140625" style="87" customWidth="1"/>
    <col min="4358" max="4358" width="4.7109375" style="87" customWidth="1"/>
    <col min="4359" max="4359" width="22" style="87" customWidth="1"/>
    <col min="4360" max="4360" width="23.7109375" style="87" customWidth="1"/>
    <col min="4361" max="4361" width="16.5703125" style="87" customWidth="1"/>
    <col min="4362" max="4362" width="7" style="87" customWidth="1"/>
    <col min="4363" max="4363" width="5.5703125" style="87" customWidth="1"/>
    <col min="4364" max="4364" width="16.5703125" style="87" customWidth="1"/>
    <col min="4365" max="4607" width="11.42578125" style="87"/>
    <col min="4608" max="4608" width="32.85546875" style="87" customWidth="1"/>
    <col min="4609" max="4609" width="23.5703125" style="87" customWidth="1"/>
    <col min="4610" max="4611" width="21" style="87" customWidth="1"/>
    <col min="4612" max="4612" width="25.140625" style="87" customWidth="1"/>
    <col min="4613" max="4613" width="22.140625" style="87" customWidth="1"/>
    <col min="4614" max="4614" width="4.7109375" style="87" customWidth="1"/>
    <col min="4615" max="4615" width="22" style="87" customWidth="1"/>
    <col min="4616" max="4616" width="23.7109375" style="87" customWidth="1"/>
    <col min="4617" max="4617" width="16.5703125" style="87" customWidth="1"/>
    <col min="4618" max="4618" width="7" style="87" customWidth="1"/>
    <col min="4619" max="4619" width="5.5703125" style="87" customWidth="1"/>
    <col min="4620" max="4620" width="16.5703125" style="87" customWidth="1"/>
    <col min="4621" max="4863" width="11.42578125" style="87"/>
    <col min="4864" max="4864" width="32.85546875" style="87" customWidth="1"/>
    <col min="4865" max="4865" width="23.5703125" style="87" customWidth="1"/>
    <col min="4866" max="4867" width="21" style="87" customWidth="1"/>
    <col min="4868" max="4868" width="25.140625" style="87" customWidth="1"/>
    <col min="4869" max="4869" width="22.140625" style="87" customWidth="1"/>
    <col min="4870" max="4870" width="4.7109375" style="87" customWidth="1"/>
    <col min="4871" max="4871" width="22" style="87" customWidth="1"/>
    <col min="4872" max="4872" width="23.7109375" style="87" customWidth="1"/>
    <col min="4873" max="4873" width="16.5703125" style="87" customWidth="1"/>
    <col min="4874" max="4874" width="7" style="87" customWidth="1"/>
    <col min="4875" max="4875" width="5.5703125" style="87" customWidth="1"/>
    <col min="4876" max="4876" width="16.5703125" style="87" customWidth="1"/>
    <col min="4877" max="5119" width="11.42578125" style="87"/>
    <col min="5120" max="5120" width="32.85546875" style="87" customWidth="1"/>
    <col min="5121" max="5121" width="23.5703125" style="87" customWidth="1"/>
    <col min="5122" max="5123" width="21" style="87" customWidth="1"/>
    <col min="5124" max="5124" width="25.140625" style="87" customWidth="1"/>
    <col min="5125" max="5125" width="22.140625" style="87" customWidth="1"/>
    <col min="5126" max="5126" width="4.7109375" style="87" customWidth="1"/>
    <col min="5127" max="5127" width="22" style="87" customWidth="1"/>
    <col min="5128" max="5128" width="23.7109375" style="87" customWidth="1"/>
    <col min="5129" max="5129" width="16.5703125" style="87" customWidth="1"/>
    <col min="5130" max="5130" width="7" style="87" customWidth="1"/>
    <col min="5131" max="5131" width="5.5703125" style="87" customWidth="1"/>
    <col min="5132" max="5132" width="16.5703125" style="87" customWidth="1"/>
    <col min="5133" max="5375" width="11.42578125" style="87"/>
    <col min="5376" max="5376" width="32.85546875" style="87" customWidth="1"/>
    <col min="5377" max="5377" width="23.5703125" style="87" customWidth="1"/>
    <col min="5378" max="5379" width="21" style="87" customWidth="1"/>
    <col min="5380" max="5380" width="25.140625" style="87" customWidth="1"/>
    <col min="5381" max="5381" width="22.140625" style="87" customWidth="1"/>
    <col min="5382" max="5382" width="4.7109375" style="87" customWidth="1"/>
    <col min="5383" max="5383" width="22" style="87" customWidth="1"/>
    <col min="5384" max="5384" width="23.7109375" style="87" customWidth="1"/>
    <col min="5385" max="5385" width="16.5703125" style="87" customWidth="1"/>
    <col min="5386" max="5386" width="7" style="87" customWidth="1"/>
    <col min="5387" max="5387" width="5.5703125" style="87" customWidth="1"/>
    <col min="5388" max="5388" width="16.5703125" style="87" customWidth="1"/>
    <col min="5389" max="5631" width="11.42578125" style="87"/>
    <col min="5632" max="5632" width="32.85546875" style="87" customWidth="1"/>
    <col min="5633" max="5633" width="23.5703125" style="87" customWidth="1"/>
    <col min="5634" max="5635" width="21" style="87" customWidth="1"/>
    <col min="5636" max="5636" width="25.140625" style="87" customWidth="1"/>
    <col min="5637" max="5637" width="22.140625" style="87" customWidth="1"/>
    <col min="5638" max="5638" width="4.7109375" style="87" customWidth="1"/>
    <col min="5639" max="5639" width="22" style="87" customWidth="1"/>
    <col min="5640" max="5640" width="23.7109375" style="87" customWidth="1"/>
    <col min="5641" max="5641" width="16.5703125" style="87" customWidth="1"/>
    <col min="5642" max="5642" width="7" style="87" customWidth="1"/>
    <col min="5643" max="5643" width="5.5703125" style="87" customWidth="1"/>
    <col min="5644" max="5644" width="16.5703125" style="87" customWidth="1"/>
    <col min="5645" max="5887" width="11.42578125" style="87"/>
    <col min="5888" max="5888" width="32.85546875" style="87" customWidth="1"/>
    <col min="5889" max="5889" width="23.5703125" style="87" customWidth="1"/>
    <col min="5890" max="5891" width="21" style="87" customWidth="1"/>
    <col min="5892" max="5892" width="25.140625" style="87" customWidth="1"/>
    <col min="5893" max="5893" width="22.140625" style="87" customWidth="1"/>
    <col min="5894" max="5894" width="4.7109375" style="87" customWidth="1"/>
    <col min="5895" max="5895" width="22" style="87" customWidth="1"/>
    <col min="5896" max="5896" width="23.7109375" style="87" customWidth="1"/>
    <col min="5897" max="5897" width="16.5703125" style="87" customWidth="1"/>
    <col min="5898" max="5898" width="7" style="87" customWidth="1"/>
    <col min="5899" max="5899" width="5.5703125" style="87" customWidth="1"/>
    <col min="5900" max="5900" width="16.5703125" style="87" customWidth="1"/>
    <col min="5901" max="6143" width="11.42578125" style="87"/>
    <col min="6144" max="6144" width="32.85546875" style="87" customWidth="1"/>
    <col min="6145" max="6145" width="23.5703125" style="87" customWidth="1"/>
    <col min="6146" max="6147" width="21" style="87" customWidth="1"/>
    <col min="6148" max="6148" width="25.140625" style="87" customWidth="1"/>
    <col min="6149" max="6149" width="22.140625" style="87" customWidth="1"/>
    <col min="6150" max="6150" width="4.7109375" style="87" customWidth="1"/>
    <col min="6151" max="6151" width="22" style="87" customWidth="1"/>
    <col min="6152" max="6152" width="23.7109375" style="87" customWidth="1"/>
    <col min="6153" max="6153" width="16.5703125" style="87" customWidth="1"/>
    <col min="6154" max="6154" width="7" style="87" customWidth="1"/>
    <col min="6155" max="6155" width="5.5703125" style="87" customWidth="1"/>
    <col min="6156" max="6156" width="16.5703125" style="87" customWidth="1"/>
    <col min="6157" max="6399" width="11.42578125" style="87"/>
    <col min="6400" max="6400" width="32.85546875" style="87" customWidth="1"/>
    <col min="6401" max="6401" width="23.5703125" style="87" customWidth="1"/>
    <col min="6402" max="6403" width="21" style="87" customWidth="1"/>
    <col min="6404" max="6404" width="25.140625" style="87" customWidth="1"/>
    <col min="6405" max="6405" width="22.140625" style="87" customWidth="1"/>
    <col min="6406" max="6406" width="4.7109375" style="87" customWidth="1"/>
    <col min="6407" max="6407" width="22" style="87" customWidth="1"/>
    <col min="6408" max="6408" width="23.7109375" style="87" customWidth="1"/>
    <col min="6409" max="6409" width="16.5703125" style="87" customWidth="1"/>
    <col min="6410" max="6410" width="7" style="87" customWidth="1"/>
    <col min="6411" max="6411" width="5.5703125" style="87" customWidth="1"/>
    <col min="6412" max="6412" width="16.5703125" style="87" customWidth="1"/>
    <col min="6413" max="6655" width="11.42578125" style="87"/>
    <col min="6656" max="6656" width="32.85546875" style="87" customWidth="1"/>
    <col min="6657" max="6657" width="23.5703125" style="87" customWidth="1"/>
    <col min="6658" max="6659" width="21" style="87" customWidth="1"/>
    <col min="6660" max="6660" width="25.140625" style="87" customWidth="1"/>
    <col min="6661" max="6661" width="22.140625" style="87" customWidth="1"/>
    <col min="6662" max="6662" width="4.7109375" style="87" customWidth="1"/>
    <col min="6663" max="6663" width="22" style="87" customWidth="1"/>
    <col min="6664" max="6664" width="23.7109375" style="87" customWidth="1"/>
    <col min="6665" max="6665" width="16.5703125" style="87" customWidth="1"/>
    <col min="6666" max="6666" width="7" style="87" customWidth="1"/>
    <col min="6667" max="6667" width="5.5703125" style="87" customWidth="1"/>
    <col min="6668" max="6668" width="16.5703125" style="87" customWidth="1"/>
    <col min="6669" max="6911" width="11.42578125" style="87"/>
    <col min="6912" max="6912" width="32.85546875" style="87" customWidth="1"/>
    <col min="6913" max="6913" width="23.5703125" style="87" customWidth="1"/>
    <col min="6914" max="6915" width="21" style="87" customWidth="1"/>
    <col min="6916" max="6916" width="25.140625" style="87" customWidth="1"/>
    <col min="6917" max="6917" width="22.140625" style="87" customWidth="1"/>
    <col min="6918" max="6918" width="4.7109375" style="87" customWidth="1"/>
    <col min="6919" max="6919" width="22" style="87" customWidth="1"/>
    <col min="6920" max="6920" width="23.7109375" style="87" customWidth="1"/>
    <col min="6921" max="6921" width="16.5703125" style="87" customWidth="1"/>
    <col min="6922" max="6922" width="7" style="87" customWidth="1"/>
    <col min="6923" max="6923" width="5.5703125" style="87" customWidth="1"/>
    <col min="6924" max="6924" width="16.5703125" style="87" customWidth="1"/>
    <col min="6925" max="7167" width="11.42578125" style="87"/>
    <col min="7168" max="7168" width="32.85546875" style="87" customWidth="1"/>
    <col min="7169" max="7169" width="23.5703125" style="87" customWidth="1"/>
    <col min="7170" max="7171" width="21" style="87" customWidth="1"/>
    <col min="7172" max="7172" width="25.140625" style="87" customWidth="1"/>
    <col min="7173" max="7173" width="22.140625" style="87" customWidth="1"/>
    <col min="7174" max="7174" width="4.7109375" style="87" customWidth="1"/>
    <col min="7175" max="7175" width="22" style="87" customWidth="1"/>
    <col min="7176" max="7176" width="23.7109375" style="87" customWidth="1"/>
    <col min="7177" max="7177" width="16.5703125" style="87" customWidth="1"/>
    <col min="7178" max="7178" width="7" style="87" customWidth="1"/>
    <col min="7179" max="7179" width="5.5703125" style="87" customWidth="1"/>
    <col min="7180" max="7180" width="16.5703125" style="87" customWidth="1"/>
    <col min="7181" max="7423" width="11.42578125" style="87"/>
    <col min="7424" max="7424" width="32.85546875" style="87" customWidth="1"/>
    <col min="7425" max="7425" width="23.5703125" style="87" customWidth="1"/>
    <col min="7426" max="7427" width="21" style="87" customWidth="1"/>
    <col min="7428" max="7428" width="25.140625" style="87" customWidth="1"/>
    <col min="7429" max="7429" width="22.140625" style="87" customWidth="1"/>
    <col min="7430" max="7430" width="4.7109375" style="87" customWidth="1"/>
    <col min="7431" max="7431" width="22" style="87" customWidth="1"/>
    <col min="7432" max="7432" width="23.7109375" style="87" customWidth="1"/>
    <col min="7433" max="7433" width="16.5703125" style="87" customWidth="1"/>
    <col min="7434" max="7434" width="7" style="87" customWidth="1"/>
    <col min="7435" max="7435" width="5.5703125" style="87" customWidth="1"/>
    <col min="7436" max="7436" width="16.5703125" style="87" customWidth="1"/>
    <col min="7437" max="7679" width="11.42578125" style="87"/>
    <col min="7680" max="7680" width="32.85546875" style="87" customWidth="1"/>
    <col min="7681" max="7681" width="23.5703125" style="87" customWidth="1"/>
    <col min="7682" max="7683" width="21" style="87" customWidth="1"/>
    <col min="7684" max="7684" width="25.140625" style="87" customWidth="1"/>
    <col min="7685" max="7685" width="22.140625" style="87" customWidth="1"/>
    <col min="7686" max="7686" width="4.7109375" style="87" customWidth="1"/>
    <col min="7687" max="7687" width="22" style="87" customWidth="1"/>
    <col min="7688" max="7688" width="23.7109375" style="87" customWidth="1"/>
    <col min="7689" max="7689" width="16.5703125" style="87" customWidth="1"/>
    <col min="7690" max="7690" width="7" style="87" customWidth="1"/>
    <col min="7691" max="7691" width="5.5703125" style="87" customWidth="1"/>
    <col min="7692" max="7692" width="16.5703125" style="87" customWidth="1"/>
    <col min="7693" max="7935" width="11.42578125" style="87"/>
    <col min="7936" max="7936" width="32.85546875" style="87" customWidth="1"/>
    <col min="7937" max="7937" width="23.5703125" style="87" customWidth="1"/>
    <col min="7938" max="7939" width="21" style="87" customWidth="1"/>
    <col min="7940" max="7940" width="25.140625" style="87" customWidth="1"/>
    <col min="7941" max="7941" width="22.140625" style="87" customWidth="1"/>
    <col min="7942" max="7942" width="4.7109375" style="87" customWidth="1"/>
    <col min="7943" max="7943" width="22" style="87" customWidth="1"/>
    <col min="7944" max="7944" width="23.7109375" style="87" customWidth="1"/>
    <col min="7945" max="7945" width="16.5703125" style="87" customWidth="1"/>
    <col min="7946" max="7946" width="7" style="87" customWidth="1"/>
    <col min="7947" max="7947" width="5.5703125" style="87" customWidth="1"/>
    <col min="7948" max="7948" width="16.5703125" style="87" customWidth="1"/>
    <col min="7949" max="8191" width="11.42578125" style="87"/>
    <col min="8192" max="8192" width="32.85546875" style="87" customWidth="1"/>
    <col min="8193" max="8193" width="23.5703125" style="87" customWidth="1"/>
    <col min="8194" max="8195" width="21" style="87" customWidth="1"/>
    <col min="8196" max="8196" width="25.140625" style="87" customWidth="1"/>
    <col min="8197" max="8197" width="22.140625" style="87" customWidth="1"/>
    <col min="8198" max="8198" width="4.7109375" style="87" customWidth="1"/>
    <col min="8199" max="8199" width="22" style="87" customWidth="1"/>
    <col min="8200" max="8200" width="23.7109375" style="87" customWidth="1"/>
    <col min="8201" max="8201" width="16.5703125" style="87" customWidth="1"/>
    <col min="8202" max="8202" width="7" style="87" customWidth="1"/>
    <col min="8203" max="8203" width="5.5703125" style="87" customWidth="1"/>
    <col min="8204" max="8204" width="16.5703125" style="87" customWidth="1"/>
    <col min="8205" max="8447" width="11.42578125" style="87"/>
    <col min="8448" max="8448" width="32.85546875" style="87" customWidth="1"/>
    <col min="8449" max="8449" width="23.5703125" style="87" customWidth="1"/>
    <col min="8450" max="8451" width="21" style="87" customWidth="1"/>
    <col min="8452" max="8452" width="25.140625" style="87" customWidth="1"/>
    <col min="8453" max="8453" width="22.140625" style="87" customWidth="1"/>
    <col min="8454" max="8454" width="4.7109375" style="87" customWidth="1"/>
    <col min="8455" max="8455" width="22" style="87" customWidth="1"/>
    <col min="8456" max="8456" width="23.7109375" style="87" customWidth="1"/>
    <col min="8457" max="8457" width="16.5703125" style="87" customWidth="1"/>
    <col min="8458" max="8458" width="7" style="87" customWidth="1"/>
    <col min="8459" max="8459" width="5.5703125" style="87" customWidth="1"/>
    <col min="8460" max="8460" width="16.5703125" style="87" customWidth="1"/>
    <col min="8461" max="8703" width="11.42578125" style="87"/>
    <col min="8704" max="8704" width="32.85546875" style="87" customWidth="1"/>
    <col min="8705" max="8705" width="23.5703125" style="87" customWidth="1"/>
    <col min="8706" max="8707" width="21" style="87" customWidth="1"/>
    <col min="8708" max="8708" width="25.140625" style="87" customWidth="1"/>
    <col min="8709" max="8709" width="22.140625" style="87" customWidth="1"/>
    <col min="8710" max="8710" width="4.7109375" style="87" customWidth="1"/>
    <col min="8711" max="8711" width="22" style="87" customWidth="1"/>
    <col min="8712" max="8712" width="23.7109375" style="87" customWidth="1"/>
    <col min="8713" max="8713" width="16.5703125" style="87" customWidth="1"/>
    <col min="8714" max="8714" width="7" style="87" customWidth="1"/>
    <col min="8715" max="8715" width="5.5703125" style="87" customWidth="1"/>
    <col min="8716" max="8716" width="16.5703125" style="87" customWidth="1"/>
    <col min="8717" max="8959" width="11.42578125" style="87"/>
    <col min="8960" max="8960" width="32.85546875" style="87" customWidth="1"/>
    <col min="8961" max="8961" width="23.5703125" style="87" customWidth="1"/>
    <col min="8962" max="8963" width="21" style="87" customWidth="1"/>
    <col min="8964" max="8964" width="25.140625" style="87" customWidth="1"/>
    <col min="8965" max="8965" width="22.140625" style="87" customWidth="1"/>
    <col min="8966" max="8966" width="4.7109375" style="87" customWidth="1"/>
    <col min="8967" max="8967" width="22" style="87" customWidth="1"/>
    <col min="8968" max="8968" width="23.7109375" style="87" customWidth="1"/>
    <col min="8969" max="8969" width="16.5703125" style="87" customWidth="1"/>
    <col min="8970" max="8970" width="7" style="87" customWidth="1"/>
    <col min="8971" max="8971" width="5.5703125" style="87" customWidth="1"/>
    <col min="8972" max="8972" width="16.5703125" style="87" customWidth="1"/>
    <col min="8973" max="9215" width="11.42578125" style="87"/>
    <col min="9216" max="9216" width="32.85546875" style="87" customWidth="1"/>
    <col min="9217" max="9217" width="23.5703125" style="87" customWidth="1"/>
    <col min="9218" max="9219" width="21" style="87" customWidth="1"/>
    <col min="9220" max="9220" width="25.140625" style="87" customWidth="1"/>
    <col min="9221" max="9221" width="22.140625" style="87" customWidth="1"/>
    <col min="9222" max="9222" width="4.7109375" style="87" customWidth="1"/>
    <col min="9223" max="9223" width="22" style="87" customWidth="1"/>
    <col min="9224" max="9224" width="23.7109375" style="87" customWidth="1"/>
    <col min="9225" max="9225" width="16.5703125" style="87" customWidth="1"/>
    <col min="9226" max="9226" width="7" style="87" customWidth="1"/>
    <col min="9227" max="9227" width="5.5703125" style="87" customWidth="1"/>
    <col min="9228" max="9228" width="16.5703125" style="87" customWidth="1"/>
    <col min="9229" max="9471" width="11.42578125" style="87"/>
    <col min="9472" max="9472" width="32.85546875" style="87" customWidth="1"/>
    <col min="9473" max="9473" width="23.5703125" style="87" customWidth="1"/>
    <col min="9474" max="9475" width="21" style="87" customWidth="1"/>
    <col min="9476" max="9476" width="25.140625" style="87" customWidth="1"/>
    <col min="9477" max="9477" width="22.140625" style="87" customWidth="1"/>
    <col min="9478" max="9478" width="4.7109375" style="87" customWidth="1"/>
    <col min="9479" max="9479" width="22" style="87" customWidth="1"/>
    <col min="9480" max="9480" width="23.7109375" style="87" customWidth="1"/>
    <col min="9481" max="9481" width="16.5703125" style="87" customWidth="1"/>
    <col min="9482" max="9482" width="7" style="87" customWidth="1"/>
    <col min="9483" max="9483" width="5.5703125" style="87" customWidth="1"/>
    <col min="9484" max="9484" width="16.5703125" style="87" customWidth="1"/>
    <col min="9485" max="9727" width="11.42578125" style="87"/>
    <col min="9728" max="9728" width="32.85546875" style="87" customWidth="1"/>
    <col min="9729" max="9729" width="23.5703125" style="87" customWidth="1"/>
    <col min="9730" max="9731" width="21" style="87" customWidth="1"/>
    <col min="9732" max="9732" width="25.140625" style="87" customWidth="1"/>
    <col min="9733" max="9733" width="22.140625" style="87" customWidth="1"/>
    <col min="9734" max="9734" width="4.7109375" style="87" customWidth="1"/>
    <col min="9735" max="9735" width="22" style="87" customWidth="1"/>
    <col min="9736" max="9736" width="23.7109375" style="87" customWidth="1"/>
    <col min="9737" max="9737" width="16.5703125" style="87" customWidth="1"/>
    <col min="9738" max="9738" width="7" style="87" customWidth="1"/>
    <col min="9739" max="9739" width="5.5703125" style="87" customWidth="1"/>
    <col min="9740" max="9740" width="16.5703125" style="87" customWidth="1"/>
    <col min="9741" max="9983" width="11.42578125" style="87"/>
    <col min="9984" max="9984" width="32.85546875" style="87" customWidth="1"/>
    <col min="9985" max="9985" width="23.5703125" style="87" customWidth="1"/>
    <col min="9986" max="9987" width="21" style="87" customWidth="1"/>
    <col min="9988" max="9988" width="25.140625" style="87" customWidth="1"/>
    <col min="9989" max="9989" width="22.140625" style="87" customWidth="1"/>
    <col min="9990" max="9990" width="4.7109375" style="87" customWidth="1"/>
    <col min="9991" max="9991" width="22" style="87" customWidth="1"/>
    <col min="9992" max="9992" width="23.7109375" style="87" customWidth="1"/>
    <col min="9993" max="9993" width="16.5703125" style="87" customWidth="1"/>
    <col min="9994" max="9994" width="7" style="87" customWidth="1"/>
    <col min="9995" max="9995" width="5.5703125" style="87" customWidth="1"/>
    <col min="9996" max="9996" width="16.5703125" style="87" customWidth="1"/>
    <col min="9997" max="10239" width="11.42578125" style="87"/>
    <col min="10240" max="10240" width="32.85546875" style="87" customWidth="1"/>
    <col min="10241" max="10241" width="23.5703125" style="87" customWidth="1"/>
    <col min="10242" max="10243" width="21" style="87" customWidth="1"/>
    <col min="10244" max="10244" width="25.140625" style="87" customWidth="1"/>
    <col min="10245" max="10245" width="22.140625" style="87" customWidth="1"/>
    <col min="10246" max="10246" width="4.7109375" style="87" customWidth="1"/>
    <col min="10247" max="10247" width="22" style="87" customWidth="1"/>
    <col min="10248" max="10248" width="23.7109375" style="87" customWidth="1"/>
    <col min="10249" max="10249" width="16.5703125" style="87" customWidth="1"/>
    <col min="10250" max="10250" width="7" style="87" customWidth="1"/>
    <col min="10251" max="10251" width="5.5703125" style="87" customWidth="1"/>
    <col min="10252" max="10252" width="16.5703125" style="87" customWidth="1"/>
    <col min="10253" max="10495" width="11.42578125" style="87"/>
    <col min="10496" max="10496" width="32.85546875" style="87" customWidth="1"/>
    <col min="10497" max="10497" width="23.5703125" style="87" customWidth="1"/>
    <col min="10498" max="10499" width="21" style="87" customWidth="1"/>
    <col min="10500" max="10500" width="25.140625" style="87" customWidth="1"/>
    <col min="10501" max="10501" width="22.140625" style="87" customWidth="1"/>
    <col min="10502" max="10502" width="4.7109375" style="87" customWidth="1"/>
    <col min="10503" max="10503" width="22" style="87" customWidth="1"/>
    <col min="10504" max="10504" width="23.7109375" style="87" customWidth="1"/>
    <col min="10505" max="10505" width="16.5703125" style="87" customWidth="1"/>
    <col min="10506" max="10506" width="7" style="87" customWidth="1"/>
    <col min="10507" max="10507" width="5.5703125" style="87" customWidth="1"/>
    <col min="10508" max="10508" width="16.5703125" style="87" customWidth="1"/>
    <col min="10509" max="10751" width="11.42578125" style="87"/>
    <col min="10752" max="10752" width="32.85546875" style="87" customWidth="1"/>
    <col min="10753" max="10753" width="23.5703125" style="87" customWidth="1"/>
    <col min="10754" max="10755" width="21" style="87" customWidth="1"/>
    <col min="10756" max="10756" width="25.140625" style="87" customWidth="1"/>
    <col min="10757" max="10757" width="22.140625" style="87" customWidth="1"/>
    <col min="10758" max="10758" width="4.7109375" style="87" customWidth="1"/>
    <col min="10759" max="10759" width="22" style="87" customWidth="1"/>
    <col min="10760" max="10760" width="23.7109375" style="87" customWidth="1"/>
    <col min="10761" max="10761" width="16.5703125" style="87" customWidth="1"/>
    <col min="10762" max="10762" width="7" style="87" customWidth="1"/>
    <col min="10763" max="10763" width="5.5703125" style="87" customWidth="1"/>
    <col min="10764" max="10764" width="16.5703125" style="87" customWidth="1"/>
    <col min="10765" max="11007" width="11.42578125" style="87"/>
    <col min="11008" max="11008" width="32.85546875" style="87" customWidth="1"/>
    <col min="11009" max="11009" width="23.5703125" style="87" customWidth="1"/>
    <col min="11010" max="11011" width="21" style="87" customWidth="1"/>
    <col min="11012" max="11012" width="25.140625" style="87" customWidth="1"/>
    <col min="11013" max="11013" width="22.140625" style="87" customWidth="1"/>
    <col min="11014" max="11014" width="4.7109375" style="87" customWidth="1"/>
    <col min="11015" max="11015" width="22" style="87" customWidth="1"/>
    <col min="11016" max="11016" width="23.7109375" style="87" customWidth="1"/>
    <col min="11017" max="11017" width="16.5703125" style="87" customWidth="1"/>
    <col min="11018" max="11018" width="7" style="87" customWidth="1"/>
    <col min="11019" max="11019" width="5.5703125" style="87" customWidth="1"/>
    <col min="11020" max="11020" width="16.5703125" style="87" customWidth="1"/>
    <col min="11021" max="11263" width="11.42578125" style="87"/>
    <col min="11264" max="11264" width="32.85546875" style="87" customWidth="1"/>
    <col min="11265" max="11265" width="23.5703125" style="87" customWidth="1"/>
    <col min="11266" max="11267" width="21" style="87" customWidth="1"/>
    <col min="11268" max="11268" width="25.140625" style="87" customWidth="1"/>
    <col min="11269" max="11269" width="22.140625" style="87" customWidth="1"/>
    <col min="11270" max="11270" width="4.7109375" style="87" customWidth="1"/>
    <col min="11271" max="11271" width="22" style="87" customWidth="1"/>
    <col min="11272" max="11272" width="23.7109375" style="87" customWidth="1"/>
    <col min="11273" max="11273" width="16.5703125" style="87" customWidth="1"/>
    <col min="11274" max="11274" width="7" style="87" customWidth="1"/>
    <col min="11275" max="11275" width="5.5703125" style="87" customWidth="1"/>
    <col min="11276" max="11276" width="16.5703125" style="87" customWidth="1"/>
    <col min="11277" max="11519" width="11.42578125" style="87"/>
    <col min="11520" max="11520" width="32.85546875" style="87" customWidth="1"/>
    <col min="11521" max="11521" width="23.5703125" style="87" customWidth="1"/>
    <col min="11522" max="11523" width="21" style="87" customWidth="1"/>
    <col min="11524" max="11524" width="25.140625" style="87" customWidth="1"/>
    <col min="11525" max="11525" width="22.140625" style="87" customWidth="1"/>
    <col min="11526" max="11526" width="4.7109375" style="87" customWidth="1"/>
    <col min="11527" max="11527" width="22" style="87" customWidth="1"/>
    <col min="11528" max="11528" width="23.7109375" style="87" customWidth="1"/>
    <col min="11529" max="11529" width="16.5703125" style="87" customWidth="1"/>
    <col min="11530" max="11530" width="7" style="87" customWidth="1"/>
    <col min="11531" max="11531" width="5.5703125" style="87" customWidth="1"/>
    <col min="11532" max="11532" width="16.5703125" style="87" customWidth="1"/>
    <col min="11533" max="11775" width="11.42578125" style="87"/>
    <col min="11776" max="11776" width="32.85546875" style="87" customWidth="1"/>
    <col min="11777" max="11777" width="23.5703125" style="87" customWidth="1"/>
    <col min="11778" max="11779" width="21" style="87" customWidth="1"/>
    <col min="11780" max="11780" width="25.140625" style="87" customWidth="1"/>
    <col min="11781" max="11781" width="22.140625" style="87" customWidth="1"/>
    <col min="11782" max="11782" width="4.7109375" style="87" customWidth="1"/>
    <col min="11783" max="11783" width="22" style="87" customWidth="1"/>
    <col min="11784" max="11784" width="23.7109375" style="87" customWidth="1"/>
    <col min="11785" max="11785" width="16.5703125" style="87" customWidth="1"/>
    <col min="11786" max="11786" width="7" style="87" customWidth="1"/>
    <col min="11787" max="11787" width="5.5703125" style="87" customWidth="1"/>
    <col min="11788" max="11788" width="16.5703125" style="87" customWidth="1"/>
    <col min="11789" max="12031" width="11.42578125" style="87"/>
    <col min="12032" max="12032" width="32.85546875" style="87" customWidth="1"/>
    <col min="12033" max="12033" width="23.5703125" style="87" customWidth="1"/>
    <col min="12034" max="12035" width="21" style="87" customWidth="1"/>
    <col min="12036" max="12036" width="25.140625" style="87" customWidth="1"/>
    <col min="12037" max="12037" width="22.140625" style="87" customWidth="1"/>
    <col min="12038" max="12038" width="4.7109375" style="87" customWidth="1"/>
    <col min="12039" max="12039" width="22" style="87" customWidth="1"/>
    <col min="12040" max="12040" width="23.7109375" style="87" customWidth="1"/>
    <col min="12041" max="12041" width="16.5703125" style="87" customWidth="1"/>
    <col min="12042" max="12042" width="7" style="87" customWidth="1"/>
    <col min="12043" max="12043" width="5.5703125" style="87" customWidth="1"/>
    <col min="12044" max="12044" width="16.5703125" style="87" customWidth="1"/>
    <col min="12045" max="12287" width="11.42578125" style="87"/>
    <col min="12288" max="12288" width="32.85546875" style="87" customWidth="1"/>
    <col min="12289" max="12289" width="23.5703125" style="87" customWidth="1"/>
    <col min="12290" max="12291" width="21" style="87" customWidth="1"/>
    <col min="12292" max="12292" width="25.140625" style="87" customWidth="1"/>
    <col min="12293" max="12293" width="22.140625" style="87" customWidth="1"/>
    <col min="12294" max="12294" width="4.7109375" style="87" customWidth="1"/>
    <col min="12295" max="12295" width="22" style="87" customWidth="1"/>
    <col min="12296" max="12296" width="23.7109375" style="87" customWidth="1"/>
    <col min="12297" max="12297" width="16.5703125" style="87" customWidth="1"/>
    <col min="12298" max="12298" width="7" style="87" customWidth="1"/>
    <col min="12299" max="12299" width="5.5703125" style="87" customWidth="1"/>
    <col min="12300" max="12300" width="16.5703125" style="87" customWidth="1"/>
    <col min="12301" max="12543" width="11.42578125" style="87"/>
    <col min="12544" max="12544" width="32.85546875" style="87" customWidth="1"/>
    <col min="12545" max="12545" width="23.5703125" style="87" customWidth="1"/>
    <col min="12546" max="12547" width="21" style="87" customWidth="1"/>
    <col min="12548" max="12548" width="25.140625" style="87" customWidth="1"/>
    <col min="12549" max="12549" width="22.140625" style="87" customWidth="1"/>
    <col min="12550" max="12550" width="4.7109375" style="87" customWidth="1"/>
    <col min="12551" max="12551" width="22" style="87" customWidth="1"/>
    <col min="12552" max="12552" width="23.7109375" style="87" customWidth="1"/>
    <col min="12553" max="12553" width="16.5703125" style="87" customWidth="1"/>
    <col min="12554" max="12554" width="7" style="87" customWidth="1"/>
    <col min="12555" max="12555" width="5.5703125" style="87" customWidth="1"/>
    <col min="12556" max="12556" width="16.5703125" style="87" customWidth="1"/>
    <col min="12557" max="12799" width="11.42578125" style="87"/>
    <col min="12800" max="12800" width="32.85546875" style="87" customWidth="1"/>
    <col min="12801" max="12801" width="23.5703125" style="87" customWidth="1"/>
    <col min="12802" max="12803" width="21" style="87" customWidth="1"/>
    <col min="12804" max="12804" width="25.140625" style="87" customWidth="1"/>
    <col min="12805" max="12805" width="22.140625" style="87" customWidth="1"/>
    <col min="12806" max="12806" width="4.7109375" style="87" customWidth="1"/>
    <col min="12807" max="12807" width="22" style="87" customWidth="1"/>
    <col min="12808" max="12808" width="23.7109375" style="87" customWidth="1"/>
    <col min="12809" max="12809" width="16.5703125" style="87" customWidth="1"/>
    <col min="12810" max="12810" width="7" style="87" customWidth="1"/>
    <col min="12811" max="12811" width="5.5703125" style="87" customWidth="1"/>
    <col min="12812" max="12812" width="16.5703125" style="87" customWidth="1"/>
    <col min="12813" max="13055" width="11.42578125" style="87"/>
    <col min="13056" max="13056" width="32.85546875" style="87" customWidth="1"/>
    <col min="13057" max="13057" width="23.5703125" style="87" customWidth="1"/>
    <col min="13058" max="13059" width="21" style="87" customWidth="1"/>
    <col min="13060" max="13060" width="25.140625" style="87" customWidth="1"/>
    <col min="13061" max="13061" width="22.140625" style="87" customWidth="1"/>
    <col min="13062" max="13062" width="4.7109375" style="87" customWidth="1"/>
    <col min="13063" max="13063" width="22" style="87" customWidth="1"/>
    <col min="13064" max="13064" width="23.7109375" style="87" customWidth="1"/>
    <col min="13065" max="13065" width="16.5703125" style="87" customWidth="1"/>
    <col min="13066" max="13066" width="7" style="87" customWidth="1"/>
    <col min="13067" max="13067" width="5.5703125" style="87" customWidth="1"/>
    <col min="13068" max="13068" width="16.5703125" style="87" customWidth="1"/>
    <col min="13069" max="13311" width="11.42578125" style="87"/>
    <col min="13312" max="13312" width="32.85546875" style="87" customWidth="1"/>
    <col min="13313" max="13313" width="23.5703125" style="87" customWidth="1"/>
    <col min="13314" max="13315" width="21" style="87" customWidth="1"/>
    <col min="13316" max="13316" width="25.140625" style="87" customWidth="1"/>
    <col min="13317" max="13317" width="22.140625" style="87" customWidth="1"/>
    <col min="13318" max="13318" width="4.7109375" style="87" customWidth="1"/>
    <col min="13319" max="13319" width="22" style="87" customWidth="1"/>
    <col min="13320" max="13320" width="23.7109375" style="87" customWidth="1"/>
    <col min="13321" max="13321" width="16.5703125" style="87" customWidth="1"/>
    <col min="13322" max="13322" width="7" style="87" customWidth="1"/>
    <col min="13323" max="13323" width="5.5703125" style="87" customWidth="1"/>
    <col min="13324" max="13324" width="16.5703125" style="87" customWidth="1"/>
    <col min="13325" max="13567" width="11.42578125" style="87"/>
    <col min="13568" max="13568" width="32.85546875" style="87" customWidth="1"/>
    <col min="13569" max="13569" width="23.5703125" style="87" customWidth="1"/>
    <col min="13570" max="13571" width="21" style="87" customWidth="1"/>
    <col min="13572" max="13572" width="25.140625" style="87" customWidth="1"/>
    <col min="13573" max="13573" width="22.140625" style="87" customWidth="1"/>
    <col min="13574" max="13574" width="4.7109375" style="87" customWidth="1"/>
    <col min="13575" max="13575" width="22" style="87" customWidth="1"/>
    <col min="13576" max="13576" width="23.7109375" style="87" customWidth="1"/>
    <col min="13577" max="13577" width="16.5703125" style="87" customWidth="1"/>
    <col min="13578" max="13578" width="7" style="87" customWidth="1"/>
    <col min="13579" max="13579" width="5.5703125" style="87" customWidth="1"/>
    <col min="13580" max="13580" width="16.5703125" style="87" customWidth="1"/>
    <col min="13581" max="13823" width="11.42578125" style="87"/>
    <col min="13824" max="13824" width="32.85546875" style="87" customWidth="1"/>
    <col min="13825" max="13825" width="23.5703125" style="87" customWidth="1"/>
    <col min="13826" max="13827" width="21" style="87" customWidth="1"/>
    <col min="13828" max="13828" width="25.140625" style="87" customWidth="1"/>
    <col min="13829" max="13829" width="22.140625" style="87" customWidth="1"/>
    <col min="13830" max="13830" width="4.7109375" style="87" customWidth="1"/>
    <col min="13831" max="13831" width="22" style="87" customWidth="1"/>
    <col min="13832" max="13832" width="23.7109375" style="87" customWidth="1"/>
    <col min="13833" max="13833" width="16.5703125" style="87" customWidth="1"/>
    <col min="13834" max="13834" width="7" style="87" customWidth="1"/>
    <col min="13835" max="13835" width="5.5703125" style="87" customWidth="1"/>
    <col min="13836" max="13836" width="16.5703125" style="87" customWidth="1"/>
    <col min="13837" max="14079" width="11.42578125" style="87"/>
    <col min="14080" max="14080" width="32.85546875" style="87" customWidth="1"/>
    <col min="14081" max="14081" width="23.5703125" style="87" customWidth="1"/>
    <col min="14082" max="14083" width="21" style="87" customWidth="1"/>
    <col min="14084" max="14084" width="25.140625" style="87" customWidth="1"/>
    <col min="14085" max="14085" width="22.140625" style="87" customWidth="1"/>
    <col min="14086" max="14086" width="4.7109375" style="87" customWidth="1"/>
    <col min="14087" max="14087" width="22" style="87" customWidth="1"/>
    <col min="14088" max="14088" width="23.7109375" style="87" customWidth="1"/>
    <col min="14089" max="14089" width="16.5703125" style="87" customWidth="1"/>
    <col min="14090" max="14090" width="7" style="87" customWidth="1"/>
    <col min="14091" max="14091" width="5.5703125" style="87" customWidth="1"/>
    <col min="14092" max="14092" width="16.5703125" style="87" customWidth="1"/>
    <col min="14093" max="14335" width="11.42578125" style="87"/>
    <col min="14336" max="14336" width="32.85546875" style="87" customWidth="1"/>
    <col min="14337" max="14337" width="23.5703125" style="87" customWidth="1"/>
    <col min="14338" max="14339" width="21" style="87" customWidth="1"/>
    <col min="14340" max="14340" width="25.140625" style="87" customWidth="1"/>
    <col min="14341" max="14341" width="22.140625" style="87" customWidth="1"/>
    <col min="14342" max="14342" width="4.7109375" style="87" customWidth="1"/>
    <col min="14343" max="14343" width="22" style="87" customWidth="1"/>
    <col min="14344" max="14344" width="23.7109375" style="87" customWidth="1"/>
    <col min="14345" max="14345" width="16.5703125" style="87" customWidth="1"/>
    <col min="14346" max="14346" width="7" style="87" customWidth="1"/>
    <col min="14347" max="14347" width="5.5703125" style="87" customWidth="1"/>
    <col min="14348" max="14348" width="16.5703125" style="87" customWidth="1"/>
    <col min="14349" max="14591" width="11.42578125" style="87"/>
    <col min="14592" max="14592" width="32.85546875" style="87" customWidth="1"/>
    <col min="14593" max="14593" width="23.5703125" style="87" customWidth="1"/>
    <col min="14594" max="14595" width="21" style="87" customWidth="1"/>
    <col min="14596" max="14596" width="25.140625" style="87" customWidth="1"/>
    <col min="14597" max="14597" width="22.140625" style="87" customWidth="1"/>
    <col min="14598" max="14598" width="4.7109375" style="87" customWidth="1"/>
    <col min="14599" max="14599" width="22" style="87" customWidth="1"/>
    <col min="14600" max="14600" width="23.7109375" style="87" customWidth="1"/>
    <col min="14601" max="14601" width="16.5703125" style="87" customWidth="1"/>
    <col min="14602" max="14602" width="7" style="87" customWidth="1"/>
    <col min="14603" max="14603" width="5.5703125" style="87" customWidth="1"/>
    <col min="14604" max="14604" width="16.5703125" style="87" customWidth="1"/>
    <col min="14605" max="14847" width="11.42578125" style="87"/>
    <col min="14848" max="14848" width="32.85546875" style="87" customWidth="1"/>
    <col min="14849" max="14849" width="23.5703125" style="87" customWidth="1"/>
    <col min="14850" max="14851" width="21" style="87" customWidth="1"/>
    <col min="14852" max="14852" width="25.140625" style="87" customWidth="1"/>
    <col min="14853" max="14853" width="22.140625" style="87" customWidth="1"/>
    <col min="14854" max="14854" width="4.7109375" style="87" customWidth="1"/>
    <col min="14855" max="14855" width="22" style="87" customWidth="1"/>
    <col min="14856" max="14856" width="23.7109375" style="87" customWidth="1"/>
    <col min="14857" max="14857" width="16.5703125" style="87" customWidth="1"/>
    <col min="14858" max="14858" width="7" style="87" customWidth="1"/>
    <col min="14859" max="14859" width="5.5703125" style="87" customWidth="1"/>
    <col min="14860" max="14860" width="16.5703125" style="87" customWidth="1"/>
    <col min="14861" max="15103" width="11.42578125" style="87"/>
    <col min="15104" max="15104" width="32.85546875" style="87" customWidth="1"/>
    <col min="15105" max="15105" width="23.5703125" style="87" customWidth="1"/>
    <col min="15106" max="15107" width="21" style="87" customWidth="1"/>
    <col min="15108" max="15108" width="25.140625" style="87" customWidth="1"/>
    <col min="15109" max="15109" width="22.140625" style="87" customWidth="1"/>
    <col min="15110" max="15110" width="4.7109375" style="87" customWidth="1"/>
    <col min="15111" max="15111" width="22" style="87" customWidth="1"/>
    <col min="15112" max="15112" width="23.7109375" style="87" customWidth="1"/>
    <col min="15113" max="15113" width="16.5703125" style="87" customWidth="1"/>
    <col min="15114" max="15114" width="7" style="87" customWidth="1"/>
    <col min="15115" max="15115" width="5.5703125" style="87" customWidth="1"/>
    <col min="15116" max="15116" width="16.5703125" style="87" customWidth="1"/>
    <col min="15117" max="15359" width="11.42578125" style="87"/>
    <col min="15360" max="15360" width="32.85546875" style="87" customWidth="1"/>
    <col min="15361" max="15361" width="23.5703125" style="87" customWidth="1"/>
    <col min="15362" max="15363" width="21" style="87" customWidth="1"/>
    <col min="15364" max="15364" width="25.140625" style="87" customWidth="1"/>
    <col min="15365" max="15365" width="22.140625" style="87" customWidth="1"/>
    <col min="15366" max="15366" width="4.7109375" style="87" customWidth="1"/>
    <col min="15367" max="15367" width="22" style="87" customWidth="1"/>
    <col min="15368" max="15368" width="23.7109375" style="87" customWidth="1"/>
    <col min="15369" max="15369" width="16.5703125" style="87" customWidth="1"/>
    <col min="15370" max="15370" width="7" style="87" customWidth="1"/>
    <col min="15371" max="15371" width="5.5703125" style="87" customWidth="1"/>
    <col min="15372" max="15372" width="16.5703125" style="87" customWidth="1"/>
    <col min="15373" max="15615" width="11.42578125" style="87"/>
    <col min="15616" max="15616" width="32.85546875" style="87" customWidth="1"/>
    <col min="15617" max="15617" width="23.5703125" style="87" customWidth="1"/>
    <col min="15618" max="15619" width="21" style="87" customWidth="1"/>
    <col min="15620" max="15620" width="25.140625" style="87" customWidth="1"/>
    <col min="15621" max="15621" width="22.140625" style="87" customWidth="1"/>
    <col min="15622" max="15622" width="4.7109375" style="87" customWidth="1"/>
    <col min="15623" max="15623" width="22" style="87" customWidth="1"/>
    <col min="15624" max="15624" width="23.7109375" style="87" customWidth="1"/>
    <col min="15625" max="15625" width="16.5703125" style="87" customWidth="1"/>
    <col min="15626" max="15626" width="7" style="87" customWidth="1"/>
    <col min="15627" max="15627" width="5.5703125" style="87" customWidth="1"/>
    <col min="15628" max="15628" width="16.5703125" style="87" customWidth="1"/>
    <col min="15629" max="15871" width="11.42578125" style="87"/>
    <col min="15872" max="15872" width="32.85546875" style="87" customWidth="1"/>
    <col min="15873" max="15873" width="23.5703125" style="87" customWidth="1"/>
    <col min="15874" max="15875" width="21" style="87" customWidth="1"/>
    <col min="15876" max="15876" width="25.140625" style="87" customWidth="1"/>
    <col min="15877" max="15877" width="22.140625" style="87" customWidth="1"/>
    <col min="15878" max="15878" width="4.7109375" style="87" customWidth="1"/>
    <col min="15879" max="15879" width="22" style="87" customWidth="1"/>
    <col min="15880" max="15880" width="23.7109375" style="87" customWidth="1"/>
    <col min="15881" max="15881" width="16.5703125" style="87" customWidth="1"/>
    <col min="15882" max="15882" width="7" style="87" customWidth="1"/>
    <col min="15883" max="15883" width="5.5703125" style="87" customWidth="1"/>
    <col min="15884" max="15884" width="16.5703125" style="87" customWidth="1"/>
    <col min="15885" max="16127" width="11.42578125" style="87"/>
    <col min="16128" max="16128" width="32.85546875" style="87" customWidth="1"/>
    <col min="16129" max="16129" width="23.5703125" style="87" customWidth="1"/>
    <col min="16130" max="16131" width="21" style="87" customWidth="1"/>
    <col min="16132" max="16132" width="25.140625" style="87" customWidth="1"/>
    <col min="16133" max="16133" width="22.140625" style="87" customWidth="1"/>
    <col min="16134" max="16134" width="4.7109375" style="87" customWidth="1"/>
    <col min="16135" max="16135" width="22" style="87" customWidth="1"/>
    <col min="16136" max="16136" width="23.7109375" style="87" customWidth="1"/>
    <col min="16137" max="16137" width="16.5703125" style="87" customWidth="1"/>
    <col min="16138" max="16138" width="7" style="87" customWidth="1"/>
    <col min="16139" max="16139" width="5.5703125" style="87" customWidth="1"/>
    <col min="16140" max="16140" width="16.5703125" style="87" customWidth="1"/>
    <col min="16141" max="16384" width="11.42578125" style="87"/>
  </cols>
  <sheetData>
    <row r="1" spans="1:15" ht="36" customHeight="1">
      <c r="A1" s="250" t="str">
        <f>+'VERIFICACION OFERTA ECONOMICA'!A6</f>
        <v>OBJETO
INTERVENTORIA TÉCNICA, ADMINISTRATIVA, DE CONTROL FINANCIERO, PRESUPUESTAL, SOCIAL Y AMBIENTAL PARA EL CHEQUEO, VALIDACIÓN DE PROTOTIPOS, DIAGNÓSTICO, CONCERTACIÓN, INTERVENCIÓN Y GESTIÓN SOCIAL PARA LA EJECUCIÓN DEL PROGRAMA DE CONEXIONES INTRADOMICILIARIAS, EN LOS MUNICIPIOS DE MARÍA LA BAJA (BOLÍVAR) SABANAS DE SAN ANGEL (MAGDALENA), ASTREA (CESAR), TADÓ (CHOCÓ) y ATRATO (CHOCÓ)
GRUPO 3. ASTREA – CESAR</v>
      </c>
      <c r="B1" s="251"/>
      <c r="C1" s="251"/>
      <c r="D1" s="251"/>
      <c r="E1" s="251"/>
      <c r="F1" s="251"/>
      <c r="G1" s="251"/>
      <c r="H1" s="251"/>
      <c r="I1" s="251"/>
      <c r="J1" s="251"/>
      <c r="K1" s="251"/>
      <c r="L1" s="251"/>
    </row>
    <row r="2" spans="1:15" ht="48" customHeight="1">
      <c r="A2" s="251"/>
      <c r="B2" s="251"/>
      <c r="C2" s="251"/>
      <c r="D2" s="251"/>
      <c r="E2" s="251"/>
      <c r="F2" s="251"/>
      <c r="G2" s="251"/>
      <c r="H2" s="251"/>
      <c r="I2" s="251"/>
      <c r="J2" s="251"/>
      <c r="K2" s="251"/>
      <c r="L2" s="251"/>
    </row>
    <row r="4" spans="1:15" s="90" customFormat="1" ht="22.5">
      <c r="A4" s="88" t="s">
        <v>3</v>
      </c>
      <c r="B4" s="89">
        <v>1</v>
      </c>
      <c r="C4" s="255" t="str">
        <f>+'VERIFICACION OFERTA ECONOMICA'!C15</f>
        <v>CONSORCIO INTER-CONEXIONES
INTEGRANTE 1: CLEMENTE ALFREDO BUITRAGO – (34%), INTEGRANTE 2: BALER INGENIERIA SAS - (20%), INTEGRANTE 3: GEAGOR SAS – (23%), INTEGRANTE 4: EDINSON SEGUNDO DUQUE GUZMAN – (23%)</v>
      </c>
      <c r="D4" s="255"/>
      <c r="E4" s="255"/>
      <c r="F4" s="255"/>
      <c r="G4" s="255"/>
      <c r="H4" s="255"/>
      <c r="J4" s="91" t="s">
        <v>24</v>
      </c>
      <c r="K4" s="160">
        <v>2.02</v>
      </c>
      <c r="L4" s="92" t="s">
        <v>25</v>
      </c>
      <c r="M4" s="166" t="str">
        <f>+IF(OR(E12&gt;(K4*1.05),E12&lt;(K4*0.95)),"NO CUMPLE","CUMPLE")</f>
        <v>CUMPLE</v>
      </c>
      <c r="N4" s="93"/>
    </row>
    <row r="5" spans="1:15" s="94" customFormat="1" ht="12.75" customHeight="1">
      <c r="A5" s="88"/>
      <c r="B5" s="88"/>
      <c r="C5" s="255"/>
      <c r="D5" s="255"/>
      <c r="E5" s="255"/>
      <c r="F5" s="255"/>
      <c r="G5" s="255"/>
      <c r="H5" s="255"/>
      <c r="J5" s="95" t="s">
        <v>26</v>
      </c>
      <c r="K5" s="95">
        <v>5</v>
      </c>
      <c r="L5" s="96" t="s">
        <v>27</v>
      </c>
      <c r="M5" s="95"/>
      <c r="N5" s="95"/>
      <c r="O5" s="97"/>
    </row>
    <row r="6" spans="1:15" s="90" customFormat="1" ht="19.5" customHeight="1">
      <c r="A6" s="88"/>
      <c r="B6" s="88"/>
      <c r="C6" s="255"/>
      <c r="D6" s="255"/>
      <c r="E6" s="255"/>
      <c r="F6" s="255"/>
      <c r="G6" s="255"/>
      <c r="H6" s="255"/>
      <c r="J6" s="98"/>
      <c r="K6" s="98"/>
      <c r="L6" s="98"/>
      <c r="M6" s="98"/>
      <c r="N6" s="98"/>
      <c r="O6" s="99"/>
    </row>
    <row r="7" spans="1:15" ht="13.5" thickBot="1">
      <c r="J7" s="100" t="s">
        <v>28</v>
      </c>
      <c r="K7" s="100"/>
      <c r="L7" s="158">
        <f>+'Formato 11'!D69</f>
        <v>2.1</v>
      </c>
      <c r="M7" s="187" t="b">
        <f>+E12=L7</f>
        <v>1</v>
      </c>
      <c r="N7" s="100"/>
      <c r="O7" s="100"/>
    </row>
    <row r="8" spans="1:15" ht="30" customHeight="1" thickTop="1" thickBot="1">
      <c r="A8" s="252" t="s">
        <v>89</v>
      </c>
      <c r="B8" s="253"/>
      <c r="C8" s="253"/>
      <c r="D8" s="253"/>
      <c r="E8" s="253"/>
      <c r="F8" s="253"/>
      <c r="G8" s="253"/>
      <c r="H8" s="254"/>
      <c r="J8" s="139"/>
      <c r="K8" s="139">
        <v>0.95</v>
      </c>
      <c r="L8" s="140">
        <f>+K4*K8</f>
        <v>1.9189999999999998</v>
      </c>
      <c r="M8" s="100"/>
      <c r="N8" s="100"/>
      <c r="O8" s="100"/>
    </row>
    <row r="9" spans="1:15" ht="14.25" thickTop="1" thickBot="1">
      <c r="A9" s="252" t="s">
        <v>29</v>
      </c>
      <c r="B9" s="253"/>
      <c r="C9" s="253"/>
      <c r="D9" s="253"/>
      <c r="E9" s="253"/>
      <c r="F9" s="253"/>
      <c r="G9" s="253"/>
      <c r="H9" s="254"/>
      <c r="J9" s="138"/>
      <c r="K9" s="139">
        <v>1.05</v>
      </c>
      <c r="L9" s="140">
        <f>+K4*K9</f>
        <v>2.121</v>
      </c>
      <c r="M9" s="100"/>
      <c r="N9" s="100"/>
      <c r="O9" s="100"/>
    </row>
    <row r="10" spans="1:15" ht="13.5" thickTop="1">
      <c r="A10" s="102" t="s">
        <v>30</v>
      </c>
      <c r="B10" s="103" t="s">
        <v>31</v>
      </c>
      <c r="C10" s="103" t="s">
        <v>32</v>
      </c>
      <c r="D10" s="103" t="s">
        <v>33</v>
      </c>
      <c r="E10" s="103" t="s">
        <v>34</v>
      </c>
      <c r="F10" s="172" t="s">
        <v>35</v>
      </c>
      <c r="G10" s="103" t="s">
        <v>36</v>
      </c>
      <c r="H10" s="104"/>
      <c r="J10" s="100"/>
      <c r="K10" s="100"/>
      <c r="L10" s="101"/>
      <c r="M10" s="100"/>
      <c r="N10" s="101"/>
      <c r="O10" s="100"/>
    </row>
    <row r="11" spans="1:15" ht="29.25" customHeight="1">
      <c r="A11" s="105" t="s">
        <v>37</v>
      </c>
      <c r="B11" s="106" t="s">
        <v>38</v>
      </c>
      <c r="C11" s="106" t="s">
        <v>39</v>
      </c>
      <c r="D11" s="106" t="s">
        <v>40</v>
      </c>
      <c r="E11" s="106" t="s">
        <v>41</v>
      </c>
      <c r="F11" s="169" t="s">
        <v>42</v>
      </c>
      <c r="G11" s="106" t="s">
        <v>43</v>
      </c>
      <c r="H11" s="107" t="s">
        <v>44</v>
      </c>
      <c r="J11" s="100"/>
      <c r="K11" s="100"/>
      <c r="L11" s="100"/>
      <c r="M11" s="100"/>
      <c r="N11" s="100"/>
      <c r="O11" s="100"/>
    </row>
    <row r="12" spans="1:15">
      <c r="A12" s="141" t="s">
        <v>73</v>
      </c>
      <c r="B12" s="142">
        <v>1</v>
      </c>
      <c r="C12" s="143">
        <v>5619956</v>
      </c>
      <c r="D12" s="144">
        <v>0.25</v>
      </c>
      <c r="E12" s="132">
        <v>2.1</v>
      </c>
      <c r="F12" s="170">
        <f>ROUND(B12*C12*D12*E12,0)</f>
        <v>2950477</v>
      </c>
      <c r="G12" s="131">
        <v>5</v>
      </c>
      <c r="H12" s="112">
        <f>ROUND(F12*G12,2)</f>
        <v>14752385</v>
      </c>
      <c r="I12"/>
      <c r="J12"/>
      <c r="L12" s="143">
        <v>5844380</v>
      </c>
      <c r="M12" s="195" t="str">
        <f>+IF(OR(C12&gt;(L12*1.05),C12&lt;(L12*0.95)),"NO CUMPLE","CUMPLE")</f>
        <v>CUMPLE</v>
      </c>
    </row>
    <row r="13" spans="1:15">
      <c r="A13" s="141" t="s">
        <v>78</v>
      </c>
      <c r="B13" s="142">
        <v>1</v>
      </c>
      <c r="C13" s="143">
        <v>4521208</v>
      </c>
      <c r="D13" s="144">
        <v>1</v>
      </c>
      <c r="E13" s="132">
        <f t="shared" ref="E13:E17" si="0">+$E$12</f>
        <v>2.1</v>
      </c>
      <c r="F13" s="171">
        <f>ROUND(B13*C13*D13*E13,0)</f>
        <v>9494537</v>
      </c>
      <c r="G13" s="114">
        <f>+G12</f>
        <v>5</v>
      </c>
      <c r="H13" s="112">
        <f>ROUND(F13*G13,2)</f>
        <v>47472685</v>
      </c>
      <c r="J13" s="100"/>
      <c r="K13" s="100"/>
      <c r="L13" s="143">
        <v>4701755</v>
      </c>
      <c r="M13" s="195" t="str">
        <f t="shared" ref="M13:M17" si="1">+IF(OR(C13&gt;(L13*1.05),C13&lt;(L13*0.95)),"NO CUMPLE","CUMPLE")</f>
        <v>CUMPLE</v>
      </c>
    </row>
    <row r="14" spans="1:15">
      <c r="A14" s="141" t="s">
        <v>71</v>
      </c>
      <c r="B14" s="142">
        <v>1</v>
      </c>
      <c r="C14" s="143">
        <v>4521208</v>
      </c>
      <c r="D14" s="144">
        <v>0.1</v>
      </c>
      <c r="E14" s="132">
        <f t="shared" si="0"/>
        <v>2.1</v>
      </c>
      <c r="F14" s="171">
        <f t="shared" ref="F14:F17" si="2">ROUND(B14*C14*D14*E14,0)</f>
        <v>949454</v>
      </c>
      <c r="G14" s="114">
        <f t="shared" ref="G14:G17" si="3">+G13</f>
        <v>5</v>
      </c>
      <c r="H14" s="112">
        <f t="shared" ref="H14:H17" si="4">ROUND(F14*G14,2)</f>
        <v>4747270</v>
      </c>
      <c r="J14" s="100"/>
      <c r="K14" s="100"/>
      <c r="L14" s="143">
        <v>4701755</v>
      </c>
      <c r="M14" s="195" t="str">
        <f t="shared" si="1"/>
        <v>CUMPLE</v>
      </c>
    </row>
    <row r="15" spans="1:15">
      <c r="A15" s="141" t="s">
        <v>79</v>
      </c>
      <c r="B15" s="142">
        <v>1</v>
      </c>
      <c r="C15" s="143">
        <v>4521208</v>
      </c>
      <c r="D15" s="144">
        <v>1</v>
      </c>
      <c r="E15" s="132">
        <f t="shared" si="0"/>
        <v>2.1</v>
      </c>
      <c r="F15" s="171">
        <f t="shared" si="2"/>
        <v>9494537</v>
      </c>
      <c r="G15" s="114">
        <f t="shared" si="3"/>
        <v>5</v>
      </c>
      <c r="H15" s="112">
        <f t="shared" si="4"/>
        <v>47472685</v>
      </c>
      <c r="J15" s="100"/>
      <c r="K15" s="100"/>
      <c r="L15" s="143">
        <v>4701755</v>
      </c>
      <c r="M15" s="195" t="str">
        <f t="shared" si="1"/>
        <v>CUMPLE</v>
      </c>
    </row>
    <row r="16" spans="1:15">
      <c r="A16" s="141" t="s">
        <v>80</v>
      </c>
      <c r="B16" s="142">
        <v>1</v>
      </c>
      <c r="C16" s="143">
        <v>3419597</v>
      </c>
      <c r="D16" s="165">
        <v>0.3</v>
      </c>
      <c r="E16" s="132">
        <f t="shared" si="0"/>
        <v>2.1</v>
      </c>
      <c r="F16" s="171">
        <f t="shared" si="2"/>
        <v>2154346</v>
      </c>
      <c r="G16" s="114">
        <f t="shared" si="3"/>
        <v>5</v>
      </c>
      <c r="H16" s="112">
        <f t="shared" si="4"/>
        <v>10771730</v>
      </c>
      <c r="J16" s="100"/>
      <c r="K16" s="100"/>
      <c r="L16" s="143">
        <v>3556153</v>
      </c>
      <c r="M16" s="195" t="str">
        <f t="shared" si="1"/>
        <v>CUMPLE</v>
      </c>
    </row>
    <row r="17" spans="1:15">
      <c r="A17" s="141" t="s">
        <v>81</v>
      </c>
      <c r="B17" s="142">
        <v>1</v>
      </c>
      <c r="C17" s="143">
        <v>3419597</v>
      </c>
      <c r="D17" s="144">
        <v>0.25</v>
      </c>
      <c r="E17" s="132">
        <f t="shared" si="0"/>
        <v>2.1</v>
      </c>
      <c r="F17" s="171">
        <f t="shared" si="2"/>
        <v>1795288</v>
      </c>
      <c r="G17" s="114">
        <f t="shared" si="3"/>
        <v>5</v>
      </c>
      <c r="H17" s="112">
        <f t="shared" si="4"/>
        <v>8976440</v>
      </c>
      <c r="J17" s="100"/>
      <c r="K17" s="100"/>
      <c r="L17" s="143">
        <v>3556153</v>
      </c>
      <c r="M17" s="195" t="str">
        <f t="shared" si="1"/>
        <v>CUMPLE</v>
      </c>
    </row>
    <row r="18" spans="1:15">
      <c r="A18" s="108"/>
      <c r="B18" s="109"/>
      <c r="C18" s="110"/>
      <c r="D18" s="111"/>
      <c r="E18" s="113"/>
      <c r="F18" s="171"/>
      <c r="G18" s="114"/>
      <c r="H18" s="194"/>
      <c r="J18" s="100"/>
      <c r="K18" s="100"/>
      <c r="L18" s="100"/>
      <c r="M18" s="168"/>
      <c r="N18" s="100"/>
      <c r="O18" s="100"/>
    </row>
    <row r="19" spans="1:15">
      <c r="A19" s="256" t="s">
        <v>45</v>
      </c>
      <c r="B19" s="257"/>
      <c r="C19" s="257"/>
      <c r="D19" s="257"/>
      <c r="E19" s="257"/>
      <c r="F19" s="257"/>
      <c r="G19" s="258"/>
      <c r="H19" s="197">
        <f>SUM(H12:H18)</f>
        <v>134193195</v>
      </c>
      <c r="I19" s="116"/>
      <c r="J19" s="100"/>
      <c r="K19" s="100"/>
      <c r="L19" s="100"/>
      <c r="M19" s="168"/>
      <c r="N19" s="101"/>
      <c r="O19" s="100"/>
    </row>
    <row r="20" spans="1:15">
      <c r="A20" s="259" t="s">
        <v>46</v>
      </c>
      <c r="B20" s="260"/>
      <c r="C20" s="260"/>
      <c r="D20" s="260"/>
      <c r="E20" s="260"/>
      <c r="F20" s="260"/>
      <c r="G20" s="260"/>
      <c r="H20" s="261"/>
      <c r="J20" s="100"/>
      <c r="K20" s="100"/>
      <c r="L20" s="100"/>
      <c r="M20" s="168"/>
      <c r="N20" s="100"/>
      <c r="O20" s="100"/>
    </row>
    <row r="21" spans="1:15" ht="29.25" customHeight="1">
      <c r="A21" s="105" t="s">
        <v>47</v>
      </c>
      <c r="B21" s="106" t="s">
        <v>38</v>
      </c>
      <c r="C21" s="106" t="s">
        <v>39</v>
      </c>
      <c r="D21" s="106" t="s">
        <v>40</v>
      </c>
      <c r="E21" s="106" t="s">
        <v>48</v>
      </c>
      <c r="F21" s="169" t="s">
        <v>42</v>
      </c>
      <c r="G21" s="106" t="s">
        <v>43</v>
      </c>
      <c r="H21" s="107" t="s">
        <v>44</v>
      </c>
      <c r="J21" s="100"/>
      <c r="K21" s="100"/>
      <c r="L21" s="100"/>
      <c r="M21" s="168"/>
      <c r="N21" s="100"/>
      <c r="O21" s="100"/>
    </row>
    <row r="22" spans="1:15">
      <c r="A22" s="145" t="s">
        <v>82</v>
      </c>
      <c r="B22" s="146">
        <v>1</v>
      </c>
      <c r="C22" s="196">
        <v>1858975</v>
      </c>
      <c r="D22" s="148">
        <v>1</v>
      </c>
      <c r="E22" s="159">
        <f>+$E$12</f>
        <v>2.1</v>
      </c>
      <c r="F22" s="188">
        <f>ROUND(B22*C22*D22*E22,0)</f>
        <v>3903848</v>
      </c>
      <c r="G22" s="149">
        <f t="shared" ref="G22:G27" si="5">+G12</f>
        <v>5</v>
      </c>
      <c r="H22" s="182">
        <f t="shared" ref="H22:H27" si="6">ROUND(F22*G22,2)</f>
        <v>19519240</v>
      </c>
      <c r="L22" s="143">
        <v>1933210</v>
      </c>
      <c r="M22" s="195" t="str">
        <f t="shared" ref="M22:M23" si="7">+IF(OR(C22&gt;(L22*1.05),C22&lt;(L22*0.95)),"NO CUMPLE","CUMPLE")</f>
        <v>CUMPLE</v>
      </c>
    </row>
    <row r="23" spans="1:15">
      <c r="A23" s="141" t="s">
        <v>83</v>
      </c>
      <c r="B23" s="189">
        <v>1</v>
      </c>
      <c r="C23" s="190">
        <v>1858975</v>
      </c>
      <c r="D23" s="191">
        <v>1</v>
      </c>
      <c r="E23" s="192">
        <f t="shared" ref="E23:E27" si="8">+$E$12</f>
        <v>2.1</v>
      </c>
      <c r="F23" s="188">
        <f>ROUND(B23*C23*D23*E23,0)</f>
        <v>3903848</v>
      </c>
      <c r="G23" s="193">
        <f t="shared" si="5"/>
        <v>5</v>
      </c>
      <c r="H23" s="112">
        <f t="shared" si="6"/>
        <v>19519240</v>
      </c>
      <c r="L23" s="143">
        <v>1933210</v>
      </c>
      <c r="M23" s="195" t="str">
        <f t="shared" si="7"/>
        <v>CUMPLE</v>
      </c>
    </row>
    <row r="24" spans="1:15" hidden="1">
      <c r="A24" s="145"/>
      <c r="B24" s="146"/>
      <c r="C24" s="147"/>
      <c r="D24" s="148"/>
      <c r="E24" s="159">
        <f t="shared" si="8"/>
        <v>2.1</v>
      </c>
      <c r="F24" s="174">
        <f t="shared" ref="F24:F27" si="9">ROUND(B24*C24*D24*E24,2)</f>
        <v>0</v>
      </c>
      <c r="G24" s="149">
        <f t="shared" si="5"/>
        <v>5</v>
      </c>
      <c r="H24" s="182">
        <f t="shared" si="6"/>
        <v>0</v>
      </c>
      <c r="L24" s="143">
        <v>1197010.3500000001</v>
      </c>
      <c r="M24" s="167" t="str">
        <f t="shared" ref="M24:M27" si="10">+IF(OR(C24&gt;(L24*1.05),C24&lt;(L24*0.95)),"NO CUMPLE","CUMPLE")</f>
        <v>NO CUMPLE</v>
      </c>
    </row>
    <row r="25" spans="1:15" hidden="1">
      <c r="A25" s="145"/>
      <c r="B25" s="146"/>
      <c r="C25" s="147"/>
      <c r="D25" s="148"/>
      <c r="E25" s="159">
        <f t="shared" si="8"/>
        <v>2.1</v>
      </c>
      <c r="F25" s="174">
        <f t="shared" si="9"/>
        <v>0</v>
      </c>
      <c r="G25" s="149">
        <f t="shared" si="5"/>
        <v>5</v>
      </c>
      <c r="H25" s="150">
        <f t="shared" si="6"/>
        <v>0</v>
      </c>
      <c r="L25" s="143">
        <v>877803</v>
      </c>
      <c r="M25" s="167" t="str">
        <f t="shared" si="10"/>
        <v>NO CUMPLE</v>
      </c>
    </row>
    <row r="26" spans="1:15" hidden="1">
      <c r="A26" s="145"/>
      <c r="B26" s="146"/>
      <c r="C26" s="147"/>
      <c r="D26" s="148"/>
      <c r="E26" s="159">
        <f t="shared" si="8"/>
        <v>2.1</v>
      </c>
      <c r="F26" s="174">
        <f t="shared" si="9"/>
        <v>0</v>
      </c>
      <c r="G26" s="149">
        <f t="shared" si="5"/>
        <v>5</v>
      </c>
      <c r="H26" s="150">
        <f t="shared" si="6"/>
        <v>0</v>
      </c>
      <c r="L26" s="143">
        <v>1091010.3500000001</v>
      </c>
      <c r="M26" s="167" t="str">
        <f t="shared" si="10"/>
        <v>NO CUMPLE</v>
      </c>
    </row>
    <row r="27" spans="1:15" hidden="1">
      <c r="A27" s="145"/>
      <c r="B27" s="146"/>
      <c r="C27" s="147"/>
      <c r="D27" s="148"/>
      <c r="E27" s="159">
        <f t="shared" si="8"/>
        <v>2.1</v>
      </c>
      <c r="F27" s="174">
        <f t="shared" si="9"/>
        <v>0</v>
      </c>
      <c r="G27" s="149">
        <f t="shared" si="5"/>
        <v>5</v>
      </c>
      <c r="H27" s="150">
        <f t="shared" si="6"/>
        <v>0</v>
      </c>
      <c r="L27" s="143">
        <v>1281810.3600000001</v>
      </c>
      <c r="M27" s="167" t="str">
        <f t="shared" si="10"/>
        <v>NO CUMPLE</v>
      </c>
    </row>
    <row r="28" spans="1:15">
      <c r="A28" s="118"/>
      <c r="B28" s="119"/>
      <c r="C28" s="120"/>
      <c r="D28" s="121"/>
      <c r="E28" s="133"/>
      <c r="F28" s="177"/>
      <c r="G28" s="122"/>
      <c r="H28" s="112"/>
      <c r="J28" s="100"/>
      <c r="K28" s="100"/>
      <c r="L28" s="100"/>
      <c r="M28" s="100"/>
      <c r="N28" s="123"/>
      <c r="O28" s="100"/>
    </row>
    <row r="29" spans="1:15">
      <c r="A29" s="256" t="s">
        <v>49</v>
      </c>
      <c r="B29" s="257"/>
      <c r="C29" s="257"/>
      <c r="D29" s="257"/>
      <c r="E29" s="257"/>
      <c r="F29" s="257"/>
      <c r="G29" s="258"/>
      <c r="H29" s="115">
        <f>SUM(H22:H28)</f>
        <v>39038480</v>
      </c>
      <c r="I29" s="124"/>
      <c r="J29" s="100"/>
      <c r="K29" s="100"/>
      <c r="L29" s="100"/>
      <c r="M29" s="100"/>
      <c r="N29" s="123"/>
      <c r="O29" s="100"/>
    </row>
    <row r="30" spans="1:15">
      <c r="A30" s="259" t="s">
        <v>64</v>
      </c>
      <c r="B30" s="260"/>
      <c r="C30" s="260"/>
      <c r="D30" s="260"/>
      <c r="E30" s="260"/>
      <c r="F30" s="260"/>
      <c r="G30" s="260"/>
      <c r="H30" s="261"/>
      <c r="J30" s="100"/>
      <c r="K30" s="100"/>
      <c r="L30" s="123"/>
      <c r="M30" s="100"/>
      <c r="N30" s="100"/>
      <c r="O30" s="100"/>
    </row>
    <row r="31" spans="1:15">
      <c r="A31" s="262" t="s">
        <v>65</v>
      </c>
      <c r="B31" s="263"/>
      <c r="C31" s="264"/>
      <c r="D31" s="265" t="s">
        <v>50</v>
      </c>
      <c r="E31" s="264"/>
      <c r="F31" s="175" t="s">
        <v>38</v>
      </c>
      <c r="G31" s="125" t="s">
        <v>51</v>
      </c>
      <c r="H31" s="126" t="s">
        <v>52</v>
      </c>
      <c r="J31" s="100"/>
      <c r="K31" s="100"/>
      <c r="L31" s="123"/>
      <c r="M31" s="100"/>
      <c r="N31" s="123"/>
      <c r="O31" s="99"/>
    </row>
    <row r="32" spans="1:15">
      <c r="A32" s="266"/>
      <c r="B32" s="267"/>
      <c r="C32" s="268"/>
      <c r="D32" s="269"/>
      <c r="E32" s="270"/>
      <c r="F32" s="176"/>
      <c r="G32" s="117"/>
      <c r="H32" s="127">
        <v>21360701</v>
      </c>
      <c r="I32" s="99"/>
      <c r="J32" s="100"/>
      <c r="K32" s="100"/>
      <c r="L32" s="100"/>
      <c r="M32" s="100"/>
      <c r="N32" s="100"/>
      <c r="O32" s="100"/>
    </row>
    <row r="33" spans="1:15" hidden="1">
      <c r="A33" s="234"/>
      <c r="B33" s="235"/>
      <c r="C33" s="236"/>
      <c r="D33" s="237"/>
      <c r="E33" s="238"/>
      <c r="F33" s="173"/>
      <c r="G33" s="128"/>
      <c r="H33" s="129">
        <f t="shared" ref="H33:H42" si="11">ROUND(G33*F33,0)</f>
        <v>0</v>
      </c>
      <c r="I33" s="99"/>
      <c r="J33" s="100"/>
      <c r="K33" s="100"/>
      <c r="L33" s="100"/>
      <c r="M33" s="100"/>
      <c r="N33" s="100"/>
      <c r="O33" s="100"/>
    </row>
    <row r="34" spans="1:15" hidden="1">
      <c r="A34" s="234"/>
      <c r="B34" s="235"/>
      <c r="C34" s="236"/>
      <c r="D34" s="237"/>
      <c r="E34" s="238"/>
      <c r="F34" s="173"/>
      <c r="G34" s="128"/>
      <c r="H34" s="129">
        <f t="shared" si="11"/>
        <v>0</v>
      </c>
      <c r="J34" s="100"/>
      <c r="K34" s="100"/>
      <c r="L34" s="100"/>
      <c r="M34" s="100"/>
      <c r="N34" s="100"/>
      <c r="O34" s="100"/>
    </row>
    <row r="35" spans="1:15" hidden="1">
      <c r="A35" s="234"/>
      <c r="B35" s="235"/>
      <c r="C35" s="236"/>
      <c r="D35" s="237"/>
      <c r="E35" s="238"/>
      <c r="F35" s="173"/>
      <c r="G35" s="128"/>
      <c r="H35" s="129">
        <f t="shared" si="11"/>
        <v>0</v>
      </c>
      <c r="J35" s="100"/>
      <c r="K35" s="100"/>
      <c r="L35" s="100"/>
      <c r="M35" s="100"/>
      <c r="N35" s="100"/>
      <c r="O35" s="100"/>
    </row>
    <row r="36" spans="1:15" hidden="1">
      <c r="A36" s="234"/>
      <c r="B36" s="235"/>
      <c r="C36" s="236"/>
      <c r="D36" s="237"/>
      <c r="E36" s="238"/>
      <c r="F36" s="173"/>
      <c r="G36" s="128"/>
      <c r="H36" s="129">
        <f t="shared" si="11"/>
        <v>0</v>
      </c>
    </row>
    <row r="37" spans="1:15" hidden="1">
      <c r="A37" s="234"/>
      <c r="B37" s="235"/>
      <c r="C37" s="236"/>
      <c r="D37" s="237"/>
      <c r="E37" s="238"/>
      <c r="F37" s="173"/>
      <c r="G37" s="128"/>
      <c r="H37" s="129">
        <f t="shared" si="11"/>
        <v>0</v>
      </c>
    </row>
    <row r="38" spans="1:15" hidden="1">
      <c r="A38" s="234"/>
      <c r="B38" s="235"/>
      <c r="C38" s="236"/>
      <c r="D38" s="237"/>
      <c r="E38" s="238"/>
      <c r="F38" s="173"/>
      <c r="G38" s="128"/>
      <c r="H38" s="129">
        <f t="shared" si="11"/>
        <v>0</v>
      </c>
    </row>
    <row r="39" spans="1:15" hidden="1">
      <c r="A39" s="234"/>
      <c r="B39" s="235"/>
      <c r="C39" s="236"/>
      <c r="D39" s="237"/>
      <c r="E39" s="238"/>
      <c r="F39" s="173"/>
      <c r="G39" s="128"/>
      <c r="H39" s="129">
        <f t="shared" si="11"/>
        <v>0</v>
      </c>
    </row>
    <row r="40" spans="1:15" hidden="1">
      <c r="A40" s="234"/>
      <c r="B40" s="235"/>
      <c r="C40" s="236"/>
      <c r="D40" s="237"/>
      <c r="E40" s="238"/>
      <c r="F40" s="173"/>
      <c r="G40" s="128"/>
      <c r="H40" s="129">
        <f t="shared" si="11"/>
        <v>0</v>
      </c>
    </row>
    <row r="41" spans="1:15" hidden="1">
      <c r="A41" s="234"/>
      <c r="B41" s="235"/>
      <c r="C41" s="236"/>
      <c r="D41" s="237"/>
      <c r="E41" s="238"/>
      <c r="F41" s="173"/>
      <c r="G41" s="128"/>
      <c r="H41" s="129">
        <f t="shared" si="11"/>
        <v>0</v>
      </c>
    </row>
    <row r="42" spans="1:15" hidden="1">
      <c r="A42" s="234"/>
      <c r="B42" s="235"/>
      <c r="C42" s="236"/>
      <c r="D42" s="237"/>
      <c r="E42" s="238"/>
      <c r="F42" s="173"/>
      <c r="G42" s="128"/>
      <c r="H42" s="129">
        <f t="shared" si="11"/>
        <v>0</v>
      </c>
    </row>
    <row r="43" spans="1:15">
      <c r="A43" s="234"/>
      <c r="B43" s="235"/>
      <c r="C43" s="236"/>
      <c r="D43" s="237"/>
      <c r="E43" s="238"/>
      <c r="F43" s="178"/>
      <c r="G43" s="128"/>
      <c r="H43" s="129"/>
    </row>
    <row r="44" spans="1:15" ht="13.5" thickBot="1">
      <c r="A44" s="239" t="s">
        <v>66</v>
      </c>
      <c r="B44" s="240"/>
      <c r="C44" s="240"/>
      <c r="D44" s="240"/>
      <c r="E44" s="240"/>
      <c r="F44" s="240"/>
      <c r="G44" s="241"/>
      <c r="H44" s="130">
        <f>SUM(H32:H43)</f>
        <v>21360701</v>
      </c>
    </row>
    <row r="45" spans="1:15" ht="13.5" thickTop="1">
      <c r="A45" s="242" t="s">
        <v>53</v>
      </c>
      <c r="B45" s="243"/>
      <c r="C45" s="243"/>
      <c r="D45" s="243"/>
      <c r="E45" s="243"/>
      <c r="F45" s="243"/>
      <c r="G45" s="243"/>
      <c r="H45" s="244"/>
    </row>
    <row r="46" spans="1:15">
      <c r="A46" s="245" t="s">
        <v>54</v>
      </c>
      <c r="B46" s="246"/>
      <c r="C46" s="246"/>
      <c r="D46" s="246"/>
      <c r="E46" s="246"/>
      <c r="F46" s="246"/>
      <c r="G46" s="247"/>
      <c r="H46" s="183">
        <f>ROUND(H19+H29+H44,2)</f>
        <v>194592376</v>
      </c>
    </row>
    <row r="47" spans="1:15" ht="13.5" thickBot="1">
      <c r="A47" s="228" t="s">
        <v>22</v>
      </c>
      <c r="B47" s="229"/>
      <c r="C47" s="229"/>
      <c r="D47" s="229"/>
      <c r="E47" s="229"/>
      <c r="F47" s="229"/>
      <c r="G47" s="230"/>
      <c r="H47" s="184">
        <f>ROUND(H46*0.19,0)</f>
        <v>36972551</v>
      </c>
      <c r="M47" s="87" t="b">
        <f>+L48='VERIFICACION OFERTA ECONOMICA'!C20</f>
        <v>1</v>
      </c>
    </row>
    <row r="48" spans="1:15" ht="27.75" customHeight="1" thickBot="1">
      <c r="A48" s="231" t="s">
        <v>90</v>
      </c>
      <c r="B48" s="232"/>
      <c r="C48" s="232"/>
      <c r="D48" s="232"/>
      <c r="E48" s="232"/>
      <c r="F48" s="232"/>
      <c r="G48" s="233"/>
      <c r="H48" s="185">
        <f>ROUND(H47+H46,2)</f>
        <v>231564927</v>
      </c>
      <c r="I48" s="248" t="s">
        <v>74</v>
      </c>
      <c r="J48" s="249"/>
      <c r="K48" s="249"/>
      <c r="L48" s="180">
        <v>231564927</v>
      </c>
      <c r="M48" s="138" t="b">
        <f>+H48=L48</f>
        <v>1</v>
      </c>
    </row>
    <row r="49" ht="13.5" thickTop="1"/>
  </sheetData>
  <sheetProtection algorithmName="SHA-512" hashValue="bQ0oH4OxG8whoeLz4AolZBC5+qvOCT00wlz9YvJuv4C3Sk8IjF9CGvotlDvfTlClzstyYN/rGOcZP9xDlYlM7Q==" saltValue="ldSe2Lsi8fzWGXs2ubYEJg==" spinCount="100000" sheet="1" objects="1" scenarios="1"/>
  <mergeCells count="40">
    <mergeCell ref="D35:E35"/>
    <mergeCell ref="A36:C36"/>
    <mergeCell ref="D36:E36"/>
    <mergeCell ref="A34:C34"/>
    <mergeCell ref="D34:E34"/>
    <mergeCell ref="I48:K48"/>
    <mergeCell ref="A1:L2"/>
    <mergeCell ref="A8:H8"/>
    <mergeCell ref="A9:H9"/>
    <mergeCell ref="C4:H6"/>
    <mergeCell ref="A19:G19"/>
    <mergeCell ref="A33:C33"/>
    <mergeCell ref="D33:E33"/>
    <mergeCell ref="A30:H30"/>
    <mergeCell ref="A31:C31"/>
    <mergeCell ref="D31:E31"/>
    <mergeCell ref="A32:C32"/>
    <mergeCell ref="D32:E32"/>
    <mergeCell ref="A20:H20"/>
    <mergeCell ref="A29:G29"/>
    <mergeCell ref="A35:C35"/>
    <mergeCell ref="A37:C37"/>
    <mergeCell ref="D37:E37"/>
    <mergeCell ref="A38:C38"/>
    <mergeCell ref="D38:E38"/>
    <mergeCell ref="D43:E43"/>
    <mergeCell ref="A39:C39"/>
    <mergeCell ref="A47:G47"/>
    <mergeCell ref="A48:G48"/>
    <mergeCell ref="A43:C43"/>
    <mergeCell ref="D39:E39"/>
    <mergeCell ref="A40:C40"/>
    <mergeCell ref="D40:E40"/>
    <mergeCell ref="A44:G44"/>
    <mergeCell ref="A45:H45"/>
    <mergeCell ref="A46:G46"/>
    <mergeCell ref="A41:C41"/>
    <mergeCell ref="D41:E41"/>
    <mergeCell ref="A42:C42"/>
    <mergeCell ref="D42:E42"/>
  </mergeCells>
  <conditionalFormatting sqref="D18">
    <cfRule type="cellIs" dxfId="19" priority="217" stopIfTrue="1" operator="lessThan">
      <formula>#REF!</formula>
    </cfRule>
  </conditionalFormatting>
  <conditionalFormatting sqref="D28">
    <cfRule type="cellIs" dxfId="18" priority="218" stopIfTrue="1" operator="lessThan">
      <formula>#REF!</formula>
    </cfRule>
  </conditionalFormatting>
  <conditionalFormatting sqref="B18">
    <cfRule type="cellIs" dxfId="17" priority="221" stopIfTrue="1" operator="lessThan">
      <formula>#REF!</formula>
    </cfRule>
  </conditionalFormatting>
  <conditionalFormatting sqref="B28">
    <cfRule type="cellIs" dxfId="16" priority="222" stopIfTrue="1" operator="lessThan">
      <formula>#REF!</formula>
    </cfRule>
  </conditionalFormatting>
  <conditionalFormatting sqref="G12">
    <cfRule type="cellIs" dxfId="15" priority="132" operator="lessThan">
      <formula>$K$5</formula>
    </cfRule>
  </conditionalFormatting>
  <conditionalFormatting sqref="E12">
    <cfRule type="cellIs" dxfId="14" priority="118" operator="notBetween">
      <formula>$L$8</formula>
      <formula>$L$9</formula>
    </cfRule>
  </conditionalFormatting>
  <conditionalFormatting sqref="B12">
    <cfRule type="cellIs" dxfId="13" priority="82" stopIfTrue="1" operator="lessThan">
      <formula>#REF!</formula>
    </cfRule>
  </conditionalFormatting>
  <conditionalFormatting sqref="B13">
    <cfRule type="cellIs" dxfId="12" priority="83" stopIfTrue="1" operator="lessThan">
      <formula>#REF!</formula>
    </cfRule>
  </conditionalFormatting>
  <conditionalFormatting sqref="B14:B15">
    <cfRule type="cellIs" dxfId="11" priority="79" stopIfTrue="1" operator="lessThan">
      <formula>#REF!</formula>
    </cfRule>
  </conditionalFormatting>
  <conditionalFormatting sqref="B16:B17">
    <cfRule type="cellIs" dxfId="10" priority="78" stopIfTrue="1" operator="lessThan">
      <formula>#REF!</formula>
    </cfRule>
  </conditionalFormatting>
  <conditionalFormatting sqref="D12">
    <cfRule type="cellIs" dxfId="9" priority="76" stopIfTrue="1" operator="lessThan">
      <formula>#REF!</formula>
    </cfRule>
  </conditionalFormatting>
  <conditionalFormatting sqref="D13">
    <cfRule type="cellIs" dxfId="8" priority="77" stopIfTrue="1" operator="lessThan">
      <formula>#REF!</formula>
    </cfRule>
  </conditionalFormatting>
  <conditionalFormatting sqref="D14:D15">
    <cfRule type="cellIs" dxfId="7" priority="74" stopIfTrue="1" operator="lessThan">
      <formula>#REF!</formula>
    </cfRule>
  </conditionalFormatting>
  <conditionalFormatting sqref="D16:D17">
    <cfRule type="cellIs" dxfId="6" priority="73" stopIfTrue="1" operator="lessThan">
      <formula>#REF!</formula>
    </cfRule>
  </conditionalFormatting>
  <conditionalFormatting sqref="D22">
    <cfRule type="cellIs" dxfId="5" priority="71" stopIfTrue="1" operator="lessThan">
      <formula>#REF!</formula>
    </cfRule>
  </conditionalFormatting>
  <conditionalFormatting sqref="B22">
    <cfRule type="cellIs" dxfId="4" priority="72" stopIfTrue="1" operator="lessThan">
      <formula>#REF!</formula>
    </cfRule>
  </conditionalFormatting>
  <conditionalFormatting sqref="D23 D25:D27">
    <cfRule type="cellIs" dxfId="3" priority="57" stopIfTrue="1" operator="lessThan">
      <formula>#REF!</formula>
    </cfRule>
  </conditionalFormatting>
  <conditionalFormatting sqref="B23 B25:B27">
    <cfRule type="cellIs" dxfId="2" priority="58" stopIfTrue="1" operator="lessThan">
      <formula>#REF!</formula>
    </cfRule>
  </conditionalFormatting>
  <conditionalFormatting sqref="D24">
    <cfRule type="cellIs" dxfId="1" priority="55" stopIfTrue="1" operator="lessThan">
      <formula>#REF!</formula>
    </cfRule>
  </conditionalFormatting>
  <conditionalFormatting sqref="B24">
    <cfRule type="cellIs" dxfId="0" priority="56" stopIfTrue="1" operator="lessThan">
      <formula>#REF!</formula>
    </cfRule>
  </conditionalFormatting>
  <printOptions horizontalCentered="1"/>
  <pageMargins left="0.59055118110236227" right="0.59055118110236227" top="0.59055118110236227" bottom="0.59055118110236227" header="0.39370078740157483" footer="0.39370078740157483"/>
  <pageSetup scale="53" fitToHeight="4" orientation="portrait" r:id="rId1"/>
  <headerFooter>
    <oddHeader>&amp;C&amp;P de &amp;N</oddHeader>
    <oddFooter>&amp;LIng. Angélica González&amp;C&amp;F&amp;R&amp;A</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F364DA-BFC2-4478-8ED3-321DFD372619}">
  <sheetPr>
    <pageSetUpPr fitToPage="1"/>
  </sheetPr>
  <dimension ref="A1:K69"/>
  <sheetViews>
    <sheetView zoomScale="90" zoomScaleNormal="90" workbookViewId="0">
      <selection activeCell="A68" sqref="A68:D68"/>
    </sheetView>
  </sheetViews>
  <sheetFormatPr baseColWidth="10" defaultRowHeight="12.75"/>
  <cols>
    <col min="1" max="1" width="10.5703125" style="87" customWidth="1"/>
    <col min="2" max="2" width="35.7109375" style="87" customWidth="1"/>
    <col min="3" max="3" width="25.140625" style="87" customWidth="1"/>
    <col min="4" max="4" width="10" style="87" customWidth="1"/>
    <col min="5" max="5" width="7.7109375" style="87" customWidth="1"/>
    <col min="6" max="6" width="7" style="87" customWidth="1"/>
    <col min="7" max="7" width="5.5703125" style="87" customWidth="1"/>
    <col min="8" max="8" width="16.5703125" style="87" customWidth="1"/>
    <col min="9" max="251" width="11.42578125" style="87"/>
    <col min="252" max="252" width="32.85546875" style="87" customWidth="1"/>
    <col min="253" max="253" width="23.5703125" style="87" customWidth="1"/>
    <col min="254" max="255" width="21" style="87" customWidth="1"/>
    <col min="256" max="256" width="25.140625" style="87" customWidth="1"/>
    <col min="257" max="257" width="22.140625" style="87" customWidth="1"/>
    <col min="258" max="258" width="4.7109375" style="87" customWidth="1"/>
    <col min="259" max="259" width="22" style="87" customWidth="1"/>
    <col min="260" max="260" width="23.7109375" style="87" customWidth="1"/>
    <col min="261" max="261" width="16.5703125" style="87" customWidth="1"/>
    <col min="262" max="262" width="7" style="87" customWidth="1"/>
    <col min="263" max="263" width="5.5703125" style="87" customWidth="1"/>
    <col min="264" max="264" width="16.5703125" style="87" customWidth="1"/>
    <col min="265" max="507" width="11.42578125" style="87"/>
    <col min="508" max="508" width="32.85546875" style="87" customWidth="1"/>
    <col min="509" max="509" width="23.5703125" style="87" customWidth="1"/>
    <col min="510" max="511" width="21" style="87" customWidth="1"/>
    <col min="512" max="512" width="25.140625" style="87" customWidth="1"/>
    <col min="513" max="513" width="22.140625" style="87" customWidth="1"/>
    <col min="514" max="514" width="4.7109375" style="87" customWidth="1"/>
    <col min="515" max="515" width="22" style="87" customWidth="1"/>
    <col min="516" max="516" width="23.7109375" style="87" customWidth="1"/>
    <col min="517" max="517" width="16.5703125" style="87" customWidth="1"/>
    <col min="518" max="518" width="7" style="87" customWidth="1"/>
    <col min="519" max="519" width="5.5703125" style="87" customWidth="1"/>
    <col min="520" max="520" width="16.5703125" style="87" customWidth="1"/>
    <col min="521" max="763" width="11.42578125" style="87"/>
    <col min="764" max="764" width="32.85546875" style="87" customWidth="1"/>
    <col min="765" max="765" width="23.5703125" style="87" customWidth="1"/>
    <col min="766" max="767" width="21" style="87" customWidth="1"/>
    <col min="768" max="768" width="25.140625" style="87" customWidth="1"/>
    <col min="769" max="769" width="22.140625" style="87" customWidth="1"/>
    <col min="770" max="770" width="4.7109375" style="87" customWidth="1"/>
    <col min="771" max="771" width="22" style="87" customWidth="1"/>
    <col min="772" max="772" width="23.7109375" style="87" customWidth="1"/>
    <col min="773" max="773" width="16.5703125" style="87" customWidth="1"/>
    <col min="774" max="774" width="7" style="87" customWidth="1"/>
    <col min="775" max="775" width="5.5703125" style="87" customWidth="1"/>
    <col min="776" max="776" width="16.5703125" style="87" customWidth="1"/>
    <col min="777" max="1019" width="11.42578125" style="87"/>
    <col min="1020" max="1020" width="32.85546875" style="87" customWidth="1"/>
    <col min="1021" max="1021" width="23.5703125" style="87" customWidth="1"/>
    <col min="1022" max="1023" width="21" style="87" customWidth="1"/>
    <col min="1024" max="1024" width="25.140625" style="87" customWidth="1"/>
    <col min="1025" max="1025" width="22.140625" style="87" customWidth="1"/>
    <col min="1026" max="1026" width="4.7109375" style="87" customWidth="1"/>
    <col min="1027" max="1027" width="22" style="87" customWidth="1"/>
    <col min="1028" max="1028" width="23.7109375" style="87" customWidth="1"/>
    <col min="1029" max="1029" width="16.5703125" style="87" customWidth="1"/>
    <col min="1030" max="1030" width="7" style="87" customWidth="1"/>
    <col min="1031" max="1031" width="5.5703125" style="87" customWidth="1"/>
    <col min="1032" max="1032" width="16.5703125" style="87" customWidth="1"/>
    <col min="1033" max="1275" width="11.42578125" style="87"/>
    <col min="1276" max="1276" width="32.85546875" style="87" customWidth="1"/>
    <col min="1277" max="1277" width="23.5703125" style="87" customWidth="1"/>
    <col min="1278" max="1279" width="21" style="87" customWidth="1"/>
    <col min="1280" max="1280" width="25.140625" style="87" customWidth="1"/>
    <col min="1281" max="1281" width="22.140625" style="87" customWidth="1"/>
    <col min="1282" max="1282" width="4.7109375" style="87" customWidth="1"/>
    <col min="1283" max="1283" width="22" style="87" customWidth="1"/>
    <col min="1284" max="1284" width="23.7109375" style="87" customWidth="1"/>
    <col min="1285" max="1285" width="16.5703125" style="87" customWidth="1"/>
    <col min="1286" max="1286" width="7" style="87" customWidth="1"/>
    <col min="1287" max="1287" width="5.5703125" style="87" customWidth="1"/>
    <col min="1288" max="1288" width="16.5703125" style="87" customWidth="1"/>
    <col min="1289" max="1531" width="11.42578125" style="87"/>
    <col min="1532" max="1532" width="32.85546875" style="87" customWidth="1"/>
    <col min="1533" max="1533" width="23.5703125" style="87" customWidth="1"/>
    <col min="1534" max="1535" width="21" style="87" customWidth="1"/>
    <col min="1536" max="1536" width="25.140625" style="87" customWidth="1"/>
    <col min="1537" max="1537" width="22.140625" style="87" customWidth="1"/>
    <col min="1538" max="1538" width="4.7109375" style="87" customWidth="1"/>
    <col min="1539" max="1539" width="22" style="87" customWidth="1"/>
    <col min="1540" max="1540" width="23.7109375" style="87" customWidth="1"/>
    <col min="1541" max="1541" width="16.5703125" style="87" customWidth="1"/>
    <col min="1542" max="1542" width="7" style="87" customWidth="1"/>
    <col min="1543" max="1543" width="5.5703125" style="87" customWidth="1"/>
    <col min="1544" max="1544" width="16.5703125" style="87" customWidth="1"/>
    <col min="1545" max="1787" width="11.42578125" style="87"/>
    <col min="1788" max="1788" width="32.85546875" style="87" customWidth="1"/>
    <col min="1789" max="1789" width="23.5703125" style="87" customWidth="1"/>
    <col min="1790" max="1791" width="21" style="87" customWidth="1"/>
    <col min="1792" max="1792" width="25.140625" style="87" customWidth="1"/>
    <col min="1793" max="1793" width="22.140625" style="87" customWidth="1"/>
    <col min="1794" max="1794" width="4.7109375" style="87" customWidth="1"/>
    <col min="1795" max="1795" width="22" style="87" customWidth="1"/>
    <col min="1796" max="1796" width="23.7109375" style="87" customWidth="1"/>
    <col min="1797" max="1797" width="16.5703125" style="87" customWidth="1"/>
    <col min="1798" max="1798" width="7" style="87" customWidth="1"/>
    <col min="1799" max="1799" width="5.5703125" style="87" customWidth="1"/>
    <col min="1800" max="1800" width="16.5703125" style="87" customWidth="1"/>
    <col min="1801" max="2043" width="11.42578125" style="87"/>
    <col min="2044" max="2044" width="32.85546875" style="87" customWidth="1"/>
    <col min="2045" max="2045" width="23.5703125" style="87" customWidth="1"/>
    <col min="2046" max="2047" width="21" style="87" customWidth="1"/>
    <col min="2048" max="2048" width="25.140625" style="87" customWidth="1"/>
    <col min="2049" max="2049" width="22.140625" style="87" customWidth="1"/>
    <col min="2050" max="2050" width="4.7109375" style="87" customWidth="1"/>
    <col min="2051" max="2051" width="22" style="87" customWidth="1"/>
    <col min="2052" max="2052" width="23.7109375" style="87" customWidth="1"/>
    <col min="2053" max="2053" width="16.5703125" style="87" customWidth="1"/>
    <col min="2054" max="2054" width="7" style="87" customWidth="1"/>
    <col min="2055" max="2055" width="5.5703125" style="87" customWidth="1"/>
    <col min="2056" max="2056" width="16.5703125" style="87" customWidth="1"/>
    <col min="2057" max="2299" width="11.42578125" style="87"/>
    <col min="2300" max="2300" width="32.85546875" style="87" customWidth="1"/>
    <col min="2301" max="2301" width="23.5703125" style="87" customWidth="1"/>
    <col min="2302" max="2303" width="21" style="87" customWidth="1"/>
    <col min="2304" max="2304" width="25.140625" style="87" customWidth="1"/>
    <col min="2305" max="2305" width="22.140625" style="87" customWidth="1"/>
    <col min="2306" max="2306" width="4.7109375" style="87" customWidth="1"/>
    <col min="2307" max="2307" width="22" style="87" customWidth="1"/>
    <col min="2308" max="2308" width="23.7109375" style="87" customWidth="1"/>
    <col min="2309" max="2309" width="16.5703125" style="87" customWidth="1"/>
    <col min="2310" max="2310" width="7" style="87" customWidth="1"/>
    <col min="2311" max="2311" width="5.5703125" style="87" customWidth="1"/>
    <col min="2312" max="2312" width="16.5703125" style="87" customWidth="1"/>
    <col min="2313" max="2555" width="11.42578125" style="87"/>
    <col min="2556" max="2556" width="32.85546875" style="87" customWidth="1"/>
    <col min="2557" max="2557" width="23.5703125" style="87" customWidth="1"/>
    <col min="2558" max="2559" width="21" style="87" customWidth="1"/>
    <col min="2560" max="2560" width="25.140625" style="87" customWidth="1"/>
    <col min="2561" max="2561" width="22.140625" style="87" customWidth="1"/>
    <col min="2562" max="2562" width="4.7109375" style="87" customWidth="1"/>
    <col min="2563" max="2563" width="22" style="87" customWidth="1"/>
    <col min="2564" max="2564" width="23.7109375" style="87" customWidth="1"/>
    <col min="2565" max="2565" width="16.5703125" style="87" customWidth="1"/>
    <col min="2566" max="2566" width="7" style="87" customWidth="1"/>
    <col min="2567" max="2567" width="5.5703125" style="87" customWidth="1"/>
    <col min="2568" max="2568" width="16.5703125" style="87" customWidth="1"/>
    <col min="2569" max="2811" width="11.42578125" style="87"/>
    <col min="2812" max="2812" width="32.85546875" style="87" customWidth="1"/>
    <col min="2813" max="2813" width="23.5703125" style="87" customWidth="1"/>
    <col min="2814" max="2815" width="21" style="87" customWidth="1"/>
    <col min="2816" max="2816" width="25.140625" style="87" customWidth="1"/>
    <col min="2817" max="2817" width="22.140625" style="87" customWidth="1"/>
    <col min="2818" max="2818" width="4.7109375" style="87" customWidth="1"/>
    <col min="2819" max="2819" width="22" style="87" customWidth="1"/>
    <col min="2820" max="2820" width="23.7109375" style="87" customWidth="1"/>
    <col min="2821" max="2821" width="16.5703125" style="87" customWidth="1"/>
    <col min="2822" max="2822" width="7" style="87" customWidth="1"/>
    <col min="2823" max="2823" width="5.5703125" style="87" customWidth="1"/>
    <col min="2824" max="2824" width="16.5703125" style="87" customWidth="1"/>
    <col min="2825" max="3067" width="11.42578125" style="87"/>
    <col min="3068" max="3068" width="32.85546875" style="87" customWidth="1"/>
    <col min="3069" max="3069" width="23.5703125" style="87" customWidth="1"/>
    <col min="3070" max="3071" width="21" style="87" customWidth="1"/>
    <col min="3072" max="3072" width="25.140625" style="87" customWidth="1"/>
    <col min="3073" max="3073" width="22.140625" style="87" customWidth="1"/>
    <col min="3074" max="3074" width="4.7109375" style="87" customWidth="1"/>
    <col min="3075" max="3075" width="22" style="87" customWidth="1"/>
    <col min="3076" max="3076" width="23.7109375" style="87" customWidth="1"/>
    <col min="3077" max="3077" width="16.5703125" style="87" customWidth="1"/>
    <col min="3078" max="3078" width="7" style="87" customWidth="1"/>
    <col min="3079" max="3079" width="5.5703125" style="87" customWidth="1"/>
    <col min="3080" max="3080" width="16.5703125" style="87" customWidth="1"/>
    <col min="3081" max="3323" width="11.42578125" style="87"/>
    <col min="3324" max="3324" width="32.85546875" style="87" customWidth="1"/>
    <col min="3325" max="3325" width="23.5703125" style="87" customWidth="1"/>
    <col min="3326" max="3327" width="21" style="87" customWidth="1"/>
    <col min="3328" max="3328" width="25.140625" style="87" customWidth="1"/>
    <col min="3329" max="3329" width="22.140625" style="87" customWidth="1"/>
    <col min="3330" max="3330" width="4.7109375" style="87" customWidth="1"/>
    <col min="3331" max="3331" width="22" style="87" customWidth="1"/>
    <col min="3332" max="3332" width="23.7109375" style="87" customWidth="1"/>
    <col min="3333" max="3333" width="16.5703125" style="87" customWidth="1"/>
    <col min="3334" max="3334" width="7" style="87" customWidth="1"/>
    <col min="3335" max="3335" width="5.5703125" style="87" customWidth="1"/>
    <col min="3336" max="3336" width="16.5703125" style="87" customWidth="1"/>
    <col min="3337" max="3579" width="11.42578125" style="87"/>
    <col min="3580" max="3580" width="32.85546875" style="87" customWidth="1"/>
    <col min="3581" max="3581" width="23.5703125" style="87" customWidth="1"/>
    <col min="3582" max="3583" width="21" style="87" customWidth="1"/>
    <col min="3584" max="3584" width="25.140625" style="87" customWidth="1"/>
    <col min="3585" max="3585" width="22.140625" style="87" customWidth="1"/>
    <col min="3586" max="3586" width="4.7109375" style="87" customWidth="1"/>
    <col min="3587" max="3587" width="22" style="87" customWidth="1"/>
    <col min="3588" max="3588" width="23.7109375" style="87" customWidth="1"/>
    <col min="3589" max="3589" width="16.5703125" style="87" customWidth="1"/>
    <col min="3590" max="3590" width="7" style="87" customWidth="1"/>
    <col min="3591" max="3591" width="5.5703125" style="87" customWidth="1"/>
    <col min="3592" max="3592" width="16.5703125" style="87" customWidth="1"/>
    <col min="3593" max="3835" width="11.42578125" style="87"/>
    <col min="3836" max="3836" width="32.85546875" style="87" customWidth="1"/>
    <col min="3837" max="3837" width="23.5703125" style="87" customWidth="1"/>
    <col min="3838" max="3839" width="21" style="87" customWidth="1"/>
    <col min="3840" max="3840" width="25.140625" style="87" customWidth="1"/>
    <col min="3841" max="3841" width="22.140625" style="87" customWidth="1"/>
    <col min="3842" max="3842" width="4.7109375" style="87" customWidth="1"/>
    <col min="3843" max="3843" width="22" style="87" customWidth="1"/>
    <col min="3844" max="3844" width="23.7109375" style="87" customWidth="1"/>
    <col min="3845" max="3845" width="16.5703125" style="87" customWidth="1"/>
    <col min="3846" max="3846" width="7" style="87" customWidth="1"/>
    <col min="3847" max="3847" width="5.5703125" style="87" customWidth="1"/>
    <col min="3848" max="3848" width="16.5703125" style="87" customWidth="1"/>
    <col min="3849" max="4091" width="11.42578125" style="87"/>
    <col min="4092" max="4092" width="32.85546875" style="87" customWidth="1"/>
    <col min="4093" max="4093" width="23.5703125" style="87" customWidth="1"/>
    <col min="4094" max="4095" width="21" style="87" customWidth="1"/>
    <col min="4096" max="4096" width="25.140625" style="87" customWidth="1"/>
    <col min="4097" max="4097" width="22.140625" style="87" customWidth="1"/>
    <col min="4098" max="4098" width="4.7109375" style="87" customWidth="1"/>
    <col min="4099" max="4099" width="22" style="87" customWidth="1"/>
    <col min="4100" max="4100" width="23.7109375" style="87" customWidth="1"/>
    <col min="4101" max="4101" width="16.5703125" style="87" customWidth="1"/>
    <col min="4102" max="4102" width="7" style="87" customWidth="1"/>
    <col min="4103" max="4103" width="5.5703125" style="87" customWidth="1"/>
    <col min="4104" max="4104" width="16.5703125" style="87" customWidth="1"/>
    <col min="4105" max="4347" width="11.42578125" style="87"/>
    <col min="4348" max="4348" width="32.85546875" style="87" customWidth="1"/>
    <col min="4349" max="4349" width="23.5703125" style="87" customWidth="1"/>
    <col min="4350" max="4351" width="21" style="87" customWidth="1"/>
    <col min="4352" max="4352" width="25.140625" style="87" customWidth="1"/>
    <col min="4353" max="4353" width="22.140625" style="87" customWidth="1"/>
    <col min="4354" max="4354" width="4.7109375" style="87" customWidth="1"/>
    <col min="4355" max="4355" width="22" style="87" customWidth="1"/>
    <col min="4356" max="4356" width="23.7109375" style="87" customWidth="1"/>
    <col min="4357" max="4357" width="16.5703125" style="87" customWidth="1"/>
    <col min="4358" max="4358" width="7" style="87" customWidth="1"/>
    <col min="4359" max="4359" width="5.5703125" style="87" customWidth="1"/>
    <col min="4360" max="4360" width="16.5703125" style="87" customWidth="1"/>
    <col min="4361" max="4603" width="11.42578125" style="87"/>
    <col min="4604" max="4604" width="32.85546875" style="87" customWidth="1"/>
    <col min="4605" max="4605" width="23.5703125" style="87" customWidth="1"/>
    <col min="4606" max="4607" width="21" style="87" customWidth="1"/>
    <col min="4608" max="4608" width="25.140625" style="87" customWidth="1"/>
    <col min="4609" max="4609" width="22.140625" style="87" customWidth="1"/>
    <col min="4610" max="4610" width="4.7109375" style="87" customWidth="1"/>
    <col min="4611" max="4611" width="22" style="87" customWidth="1"/>
    <col min="4612" max="4612" width="23.7109375" style="87" customWidth="1"/>
    <col min="4613" max="4613" width="16.5703125" style="87" customWidth="1"/>
    <col min="4614" max="4614" width="7" style="87" customWidth="1"/>
    <col min="4615" max="4615" width="5.5703125" style="87" customWidth="1"/>
    <col min="4616" max="4616" width="16.5703125" style="87" customWidth="1"/>
    <col min="4617" max="4859" width="11.42578125" style="87"/>
    <col min="4860" max="4860" width="32.85546875" style="87" customWidth="1"/>
    <col min="4861" max="4861" width="23.5703125" style="87" customWidth="1"/>
    <col min="4862" max="4863" width="21" style="87" customWidth="1"/>
    <col min="4864" max="4864" width="25.140625" style="87" customWidth="1"/>
    <col min="4865" max="4865" width="22.140625" style="87" customWidth="1"/>
    <col min="4866" max="4866" width="4.7109375" style="87" customWidth="1"/>
    <col min="4867" max="4867" width="22" style="87" customWidth="1"/>
    <col min="4868" max="4868" width="23.7109375" style="87" customWidth="1"/>
    <col min="4869" max="4869" width="16.5703125" style="87" customWidth="1"/>
    <col min="4870" max="4870" width="7" style="87" customWidth="1"/>
    <col min="4871" max="4871" width="5.5703125" style="87" customWidth="1"/>
    <col min="4872" max="4872" width="16.5703125" style="87" customWidth="1"/>
    <col min="4873" max="5115" width="11.42578125" style="87"/>
    <col min="5116" max="5116" width="32.85546875" style="87" customWidth="1"/>
    <col min="5117" max="5117" width="23.5703125" style="87" customWidth="1"/>
    <col min="5118" max="5119" width="21" style="87" customWidth="1"/>
    <col min="5120" max="5120" width="25.140625" style="87" customWidth="1"/>
    <col min="5121" max="5121" width="22.140625" style="87" customWidth="1"/>
    <col min="5122" max="5122" width="4.7109375" style="87" customWidth="1"/>
    <col min="5123" max="5123" width="22" style="87" customWidth="1"/>
    <col min="5124" max="5124" width="23.7109375" style="87" customWidth="1"/>
    <col min="5125" max="5125" width="16.5703125" style="87" customWidth="1"/>
    <col min="5126" max="5126" width="7" style="87" customWidth="1"/>
    <col min="5127" max="5127" width="5.5703125" style="87" customWidth="1"/>
    <col min="5128" max="5128" width="16.5703125" style="87" customWidth="1"/>
    <col min="5129" max="5371" width="11.42578125" style="87"/>
    <col min="5372" max="5372" width="32.85546875" style="87" customWidth="1"/>
    <col min="5373" max="5373" width="23.5703125" style="87" customWidth="1"/>
    <col min="5374" max="5375" width="21" style="87" customWidth="1"/>
    <col min="5376" max="5376" width="25.140625" style="87" customWidth="1"/>
    <col min="5377" max="5377" width="22.140625" style="87" customWidth="1"/>
    <col min="5378" max="5378" width="4.7109375" style="87" customWidth="1"/>
    <col min="5379" max="5379" width="22" style="87" customWidth="1"/>
    <col min="5380" max="5380" width="23.7109375" style="87" customWidth="1"/>
    <col min="5381" max="5381" width="16.5703125" style="87" customWidth="1"/>
    <col min="5382" max="5382" width="7" style="87" customWidth="1"/>
    <col min="5383" max="5383" width="5.5703125" style="87" customWidth="1"/>
    <col min="5384" max="5384" width="16.5703125" style="87" customWidth="1"/>
    <col min="5385" max="5627" width="11.42578125" style="87"/>
    <col min="5628" max="5628" width="32.85546875" style="87" customWidth="1"/>
    <col min="5629" max="5629" width="23.5703125" style="87" customWidth="1"/>
    <col min="5630" max="5631" width="21" style="87" customWidth="1"/>
    <col min="5632" max="5632" width="25.140625" style="87" customWidth="1"/>
    <col min="5633" max="5633" width="22.140625" style="87" customWidth="1"/>
    <col min="5634" max="5634" width="4.7109375" style="87" customWidth="1"/>
    <col min="5635" max="5635" width="22" style="87" customWidth="1"/>
    <col min="5636" max="5636" width="23.7109375" style="87" customWidth="1"/>
    <col min="5637" max="5637" width="16.5703125" style="87" customWidth="1"/>
    <col min="5638" max="5638" width="7" style="87" customWidth="1"/>
    <col min="5639" max="5639" width="5.5703125" style="87" customWidth="1"/>
    <col min="5640" max="5640" width="16.5703125" style="87" customWidth="1"/>
    <col min="5641" max="5883" width="11.42578125" style="87"/>
    <col min="5884" max="5884" width="32.85546875" style="87" customWidth="1"/>
    <col min="5885" max="5885" width="23.5703125" style="87" customWidth="1"/>
    <col min="5886" max="5887" width="21" style="87" customWidth="1"/>
    <col min="5888" max="5888" width="25.140625" style="87" customWidth="1"/>
    <col min="5889" max="5889" width="22.140625" style="87" customWidth="1"/>
    <col min="5890" max="5890" width="4.7109375" style="87" customWidth="1"/>
    <col min="5891" max="5891" width="22" style="87" customWidth="1"/>
    <col min="5892" max="5892" width="23.7109375" style="87" customWidth="1"/>
    <col min="5893" max="5893" width="16.5703125" style="87" customWidth="1"/>
    <col min="5894" max="5894" width="7" style="87" customWidth="1"/>
    <col min="5895" max="5895" width="5.5703125" style="87" customWidth="1"/>
    <col min="5896" max="5896" width="16.5703125" style="87" customWidth="1"/>
    <col min="5897" max="6139" width="11.42578125" style="87"/>
    <col min="6140" max="6140" width="32.85546875" style="87" customWidth="1"/>
    <col min="6141" max="6141" width="23.5703125" style="87" customWidth="1"/>
    <col min="6142" max="6143" width="21" style="87" customWidth="1"/>
    <col min="6144" max="6144" width="25.140625" style="87" customWidth="1"/>
    <col min="6145" max="6145" width="22.140625" style="87" customWidth="1"/>
    <col min="6146" max="6146" width="4.7109375" style="87" customWidth="1"/>
    <col min="6147" max="6147" width="22" style="87" customWidth="1"/>
    <col min="6148" max="6148" width="23.7109375" style="87" customWidth="1"/>
    <col min="6149" max="6149" width="16.5703125" style="87" customWidth="1"/>
    <col min="6150" max="6150" width="7" style="87" customWidth="1"/>
    <col min="6151" max="6151" width="5.5703125" style="87" customWidth="1"/>
    <col min="6152" max="6152" width="16.5703125" style="87" customWidth="1"/>
    <col min="6153" max="6395" width="11.42578125" style="87"/>
    <col min="6396" max="6396" width="32.85546875" style="87" customWidth="1"/>
    <col min="6397" max="6397" width="23.5703125" style="87" customWidth="1"/>
    <col min="6398" max="6399" width="21" style="87" customWidth="1"/>
    <col min="6400" max="6400" width="25.140625" style="87" customWidth="1"/>
    <col min="6401" max="6401" width="22.140625" style="87" customWidth="1"/>
    <col min="6402" max="6402" width="4.7109375" style="87" customWidth="1"/>
    <col min="6403" max="6403" width="22" style="87" customWidth="1"/>
    <col min="6404" max="6404" width="23.7109375" style="87" customWidth="1"/>
    <col min="6405" max="6405" width="16.5703125" style="87" customWidth="1"/>
    <col min="6406" max="6406" width="7" style="87" customWidth="1"/>
    <col min="6407" max="6407" width="5.5703125" style="87" customWidth="1"/>
    <col min="6408" max="6408" width="16.5703125" style="87" customWidth="1"/>
    <col min="6409" max="6651" width="11.42578125" style="87"/>
    <col min="6652" max="6652" width="32.85546875" style="87" customWidth="1"/>
    <col min="6653" max="6653" width="23.5703125" style="87" customWidth="1"/>
    <col min="6654" max="6655" width="21" style="87" customWidth="1"/>
    <col min="6656" max="6656" width="25.140625" style="87" customWidth="1"/>
    <col min="6657" max="6657" width="22.140625" style="87" customWidth="1"/>
    <col min="6658" max="6658" width="4.7109375" style="87" customWidth="1"/>
    <col min="6659" max="6659" width="22" style="87" customWidth="1"/>
    <col min="6660" max="6660" width="23.7109375" style="87" customWidth="1"/>
    <col min="6661" max="6661" width="16.5703125" style="87" customWidth="1"/>
    <col min="6662" max="6662" width="7" style="87" customWidth="1"/>
    <col min="6663" max="6663" width="5.5703125" style="87" customWidth="1"/>
    <col min="6664" max="6664" width="16.5703125" style="87" customWidth="1"/>
    <col min="6665" max="6907" width="11.42578125" style="87"/>
    <col min="6908" max="6908" width="32.85546875" style="87" customWidth="1"/>
    <col min="6909" max="6909" width="23.5703125" style="87" customWidth="1"/>
    <col min="6910" max="6911" width="21" style="87" customWidth="1"/>
    <col min="6912" max="6912" width="25.140625" style="87" customWidth="1"/>
    <col min="6913" max="6913" width="22.140625" style="87" customWidth="1"/>
    <col min="6914" max="6914" width="4.7109375" style="87" customWidth="1"/>
    <col min="6915" max="6915" width="22" style="87" customWidth="1"/>
    <col min="6916" max="6916" width="23.7109375" style="87" customWidth="1"/>
    <col min="6917" max="6917" width="16.5703125" style="87" customWidth="1"/>
    <col min="6918" max="6918" width="7" style="87" customWidth="1"/>
    <col min="6919" max="6919" width="5.5703125" style="87" customWidth="1"/>
    <col min="6920" max="6920" width="16.5703125" style="87" customWidth="1"/>
    <col min="6921" max="7163" width="11.42578125" style="87"/>
    <col min="7164" max="7164" width="32.85546875" style="87" customWidth="1"/>
    <col min="7165" max="7165" width="23.5703125" style="87" customWidth="1"/>
    <col min="7166" max="7167" width="21" style="87" customWidth="1"/>
    <col min="7168" max="7168" width="25.140625" style="87" customWidth="1"/>
    <col min="7169" max="7169" width="22.140625" style="87" customWidth="1"/>
    <col min="7170" max="7170" width="4.7109375" style="87" customWidth="1"/>
    <col min="7171" max="7171" width="22" style="87" customWidth="1"/>
    <col min="7172" max="7172" width="23.7109375" style="87" customWidth="1"/>
    <col min="7173" max="7173" width="16.5703125" style="87" customWidth="1"/>
    <col min="7174" max="7174" width="7" style="87" customWidth="1"/>
    <col min="7175" max="7175" width="5.5703125" style="87" customWidth="1"/>
    <col min="7176" max="7176" width="16.5703125" style="87" customWidth="1"/>
    <col min="7177" max="7419" width="11.42578125" style="87"/>
    <col min="7420" max="7420" width="32.85546875" style="87" customWidth="1"/>
    <col min="7421" max="7421" width="23.5703125" style="87" customWidth="1"/>
    <col min="7422" max="7423" width="21" style="87" customWidth="1"/>
    <col min="7424" max="7424" width="25.140625" style="87" customWidth="1"/>
    <col min="7425" max="7425" width="22.140625" style="87" customWidth="1"/>
    <col min="7426" max="7426" width="4.7109375" style="87" customWidth="1"/>
    <col min="7427" max="7427" width="22" style="87" customWidth="1"/>
    <col min="7428" max="7428" width="23.7109375" style="87" customWidth="1"/>
    <col min="7429" max="7429" width="16.5703125" style="87" customWidth="1"/>
    <col min="7430" max="7430" width="7" style="87" customWidth="1"/>
    <col min="7431" max="7431" width="5.5703125" style="87" customWidth="1"/>
    <col min="7432" max="7432" width="16.5703125" style="87" customWidth="1"/>
    <col min="7433" max="7675" width="11.42578125" style="87"/>
    <col min="7676" max="7676" width="32.85546875" style="87" customWidth="1"/>
    <col min="7677" max="7677" width="23.5703125" style="87" customWidth="1"/>
    <col min="7678" max="7679" width="21" style="87" customWidth="1"/>
    <col min="7680" max="7680" width="25.140625" style="87" customWidth="1"/>
    <col min="7681" max="7681" width="22.140625" style="87" customWidth="1"/>
    <col min="7682" max="7682" width="4.7109375" style="87" customWidth="1"/>
    <col min="7683" max="7683" width="22" style="87" customWidth="1"/>
    <col min="7684" max="7684" width="23.7109375" style="87" customWidth="1"/>
    <col min="7685" max="7685" width="16.5703125" style="87" customWidth="1"/>
    <col min="7686" max="7686" width="7" style="87" customWidth="1"/>
    <col min="7687" max="7687" width="5.5703125" style="87" customWidth="1"/>
    <col min="7688" max="7688" width="16.5703125" style="87" customWidth="1"/>
    <col min="7689" max="7931" width="11.42578125" style="87"/>
    <col min="7932" max="7932" width="32.85546875" style="87" customWidth="1"/>
    <col min="7933" max="7933" width="23.5703125" style="87" customWidth="1"/>
    <col min="7934" max="7935" width="21" style="87" customWidth="1"/>
    <col min="7936" max="7936" width="25.140625" style="87" customWidth="1"/>
    <col min="7937" max="7937" width="22.140625" style="87" customWidth="1"/>
    <col min="7938" max="7938" width="4.7109375" style="87" customWidth="1"/>
    <col min="7939" max="7939" width="22" style="87" customWidth="1"/>
    <col min="7940" max="7940" width="23.7109375" style="87" customWidth="1"/>
    <col min="7941" max="7941" width="16.5703125" style="87" customWidth="1"/>
    <col min="7942" max="7942" width="7" style="87" customWidth="1"/>
    <col min="7943" max="7943" width="5.5703125" style="87" customWidth="1"/>
    <col min="7944" max="7944" width="16.5703125" style="87" customWidth="1"/>
    <col min="7945" max="8187" width="11.42578125" style="87"/>
    <col min="8188" max="8188" width="32.85546875" style="87" customWidth="1"/>
    <col min="8189" max="8189" width="23.5703125" style="87" customWidth="1"/>
    <col min="8190" max="8191" width="21" style="87" customWidth="1"/>
    <col min="8192" max="8192" width="25.140625" style="87" customWidth="1"/>
    <col min="8193" max="8193" width="22.140625" style="87" customWidth="1"/>
    <col min="8194" max="8194" width="4.7109375" style="87" customWidth="1"/>
    <col min="8195" max="8195" width="22" style="87" customWidth="1"/>
    <col min="8196" max="8196" width="23.7109375" style="87" customWidth="1"/>
    <col min="8197" max="8197" width="16.5703125" style="87" customWidth="1"/>
    <col min="8198" max="8198" width="7" style="87" customWidth="1"/>
    <col min="8199" max="8199" width="5.5703125" style="87" customWidth="1"/>
    <col min="8200" max="8200" width="16.5703125" style="87" customWidth="1"/>
    <col min="8201" max="8443" width="11.42578125" style="87"/>
    <col min="8444" max="8444" width="32.85546875" style="87" customWidth="1"/>
    <col min="8445" max="8445" width="23.5703125" style="87" customWidth="1"/>
    <col min="8446" max="8447" width="21" style="87" customWidth="1"/>
    <col min="8448" max="8448" width="25.140625" style="87" customWidth="1"/>
    <col min="8449" max="8449" width="22.140625" style="87" customWidth="1"/>
    <col min="8450" max="8450" width="4.7109375" style="87" customWidth="1"/>
    <col min="8451" max="8451" width="22" style="87" customWidth="1"/>
    <col min="8452" max="8452" width="23.7109375" style="87" customWidth="1"/>
    <col min="8453" max="8453" width="16.5703125" style="87" customWidth="1"/>
    <col min="8454" max="8454" width="7" style="87" customWidth="1"/>
    <col min="8455" max="8455" width="5.5703125" style="87" customWidth="1"/>
    <col min="8456" max="8456" width="16.5703125" style="87" customWidth="1"/>
    <col min="8457" max="8699" width="11.42578125" style="87"/>
    <col min="8700" max="8700" width="32.85546875" style="87" customWidth="1"/>
    <col min="8701" max="8701" width="23.5703125" style="87" customWidth="1"/>
    <col min="8702" max="8703" width="21" style="87" customWidth="1"/>
    <col min="8704" max="8704" width="25.140625" style="87" customWidth="1"/>
    <col min="8705" max="8705" width="22.140625" style="87" customWidth="1"/>
    <col min="8706" max="8706" width="4.7109375" style="87" customWidth="1"/>
    <col min="8707" max="8707" width="22" style="87" customWidth="1"/>
    <col min="8708" max="8708" width="23.7109375" style="87" customWidth="1"/>
    <col min="8709" max="8709" width="16.5703125" style="87" customWidth="1"/>
    <col min="8710" max="8710" width="7" style="87" customWidth="1"/>
    <col min="8711" max="8711" width="5.5703125" style="87" customWidth="1"/>
    <col min="8712" max="8712" width="16.5703125" style="87" customWidth="1"/>
    <col min="8713" max="8955" width="11.42578125" style="87"/>
    <col min="8956" max="8956" width="32.85546875" style="87" customWidth="1"/>
    <col min="8957" max="8957" width="23.5703125" style="87" customWidth="1"/>
    <col min="8958" max="8959" width="21" style="87" customWidth="1"/>
    <col min="8960" max="8960" width="25.140625" style="87" customWidth="1"/>
    <col min="8961" max="8961" width="22.140625" style="87" customWidth="1"/>
    <col min="8962" max="8962" width="4.7109375" style="87" customWidth="1"/>
    <col min="8963" max="8963" width="22" style="87" customWidth="1"/>
    <col min="8964" max="8964" width="23.7109375" style="87" customWidth="1"/>
    <col min="8965" max="8965" width="16.5703125" style="87" customWidth="1"/>
    <col min="8966" max="8966" width="7" style="87" customWidth="1"/>
    <col min="8967" max="8967" width="5.5703125" style="87" customWidth="1"/>
    <col min="8968" max="8968" width="16.5703125" style="87" customWidth="1"/>
    <col min="8969" max="9211" width="11.42578125" style="87"/>
    <col min="9212" max="9212" width="32.85546875" style="87" customWidth="1"/>
    <col min="9213" max="9213" width="23.5703125" style="87" customWidth="1"/>
    <col min="9214" max="9215" width="21" style="87" customWidth="1"/>
    <col min="9216" max="9216" width="25.140625" style="87" customWidth="1"/>
    <col min="9217" max="9217" width="22.140625" style="87" customWidth="1"/>
    <col min="9218" max="9218" width="4.7109375" style="87" customWidth="1"/>
    <col min="9219" max="9219" width="22" style="87" customWidth="1"/>
    <col min="9220" max="9220" width="23.7109375" style="87" customWidth="1"/>
    <col min="9221" max="9221" width="16.5703125" style="87" customWidth="1"/>
    <col min="9222" max="9222" width="7" style="87" customWidth="1"/>
    <col min="9223" max="9223" width="5.5703125" style="87" customWidth="1"/>
    <col min="9224" max="9224" width="16.5703125" style="87" customWidth="1"/>
    <col min="9225" max="9467" width="11.42578125" style="87"/>
    <col min="9468" max="9468" width="32.85546875" style="87" customWidth="1"/>
    <col min="9469" max="9469" width="23.5703125" style="87" customWidth="1"/>
    <col min="9470" max="9471" width="21" style="87" customWidth="1"/>
    <col min="9472" max="9472" width="25.140625" style="87" customWidth="1"/>
    <col min="9473" max="9473" width="22.140625" style="87" customWidth="1"/>
    <col min="9474" max="9474" width="4.7109375" style="87" customWidth="1"/>
    <col min="9475" max="9475" width="22" style="87" customWidth="1"/>
    <col min="9476" max="9476" width="23.7109375" style="87" customWidth="1"/>
    <col min="9477" max="9477" width="16.5703125" style="87" customWidth="1"/>
    <col min="9478" max="9478" width="7" style="87" customWidth="1"/>
    <col min="9479" max="9479" width="5.5703125" style="87" customWidth="1"/>
    <col min="9480" max="9480" width="16.5703125" style="87" customWidth="1"/>
    <col min="9481" max="9723" width="11.42578125" style="87"/>
    <col min="9724" max="9724" width="32.85546875" style="87" customWidth="1"/>
    <col min="9725" max="9725" width="23.5703125" style="87" customWidth="1"/>
    <col min="9726" max="9727" width="21" style="87" customWidth="1"/>
    <col min="9728" max="9728" width="25.140625" style="87" customWidth="1"/>
    <col min="9729" max="9729" width="22.140625" style="87" customWidth="1"/>
    <col min="9730" max="9730" width="4.7109375" style="87" customWidth="1"/>
    <col min="9731" max="9731" width="22" style="87" customWidth="1"/>
    <col min="9732" max="9732" width="23.7109375" style="87" customWidth="1"/>
    <col min="9733" max="9733" width="16.5703125" style="87" customWidth="1"/>
    <col min="9734" max="9734" width="7" style="87" customWidth="1"/>
    <col min="9735" max="9735" width="5.5703125" style="87" customWidth="1"/>
    <col min="9736" max="9736" width="16.5703125" style="87" customWidth="1"/>
    <col min="9737" max="9979" width="11.42578125" style="87"/>
    <col min="9980" max="9980" width="32.85546875" style="87" customWidth="1"/>
    <col min="9981" max="9981" width="23.5703125" style="87" customWidth="1"/>
    <col min="9982" max="9983" width="21" style="87" customWidth="1"/>
    <col min="9984" max="9984" width="25.140625" style="87" customWidth="1"/>
    <col min="9985" max="9985" width="22.140625" style="87" customWidth="1"/>
    <col min="9986" max="9986" width="4.7109375" style="87" customWidth="1"/>
    <col min="9987" max="9987" width="22" style="87" customWidth="1"/>
    <col min="9988" max="9988" width="23.7109375" style="87" customWidth="1"/>
    <col min="9989" max="9989" width="16.5703125" style="87" customWidth="1"/>
    <col min="9990" max="9990" width="7" style="87" customWidth="1"/>
    <col min="9991" max="9991" width="5.5703125" style="87" customWidth="1"/>
    <col min="9992" max="9992" width="16.5703125" style="87" customWidth="1"/>
    <col min="9993" max="10235" width="11.42578125" style="87"/>
    <col min="10236" max="10236" width="32.85546875" style="87" customWidth="1"/>
    <col min="10237" max="10237" width="23.5703125" style="87" customWidth="1"/>
    <col min="10238" max="10239" width="21" style="87" customWidth="1"/>
    <col min="10240" max="10240" width="25.140625" style="87" customWidth="1"/>
    <col min="10241" max="10241" width="22.140625" style="87" customWidth="1"/>
    <col min="10242" max="10242" width="4.7109375" style="87" customWidth="1"/>
    <col min="10243" max="10243" width="22" style="87" customWidth="1"/>
    <col min="10244" max="10244" width="23.7109375" style="87" customWidth="1"/>
    <col min="10245" max="10245" width="16.5703125" style="87" customWidth="1"/>
    <col min="10246" max="10246" width="7" style="87" customWidth="1"/>
    <col min="10247" max="10247" width="5.5703125" style="87" customWidth="1"/>
    <col min="10248" max="10248" width="16.5703125" style="87" customWidth="1"/>
    <col min="10249" max="10491" width="11.42578125" style="87"/>
    <col min="10492" max="10492" width="32.85546875" style="87" customWidth="1"/>
    <col min="10493" max="10493" width="23.5703125" style="87" customWidth="1"/>
    <col min="10494" max="10495" width="21" style="87" customWidth="1"/>
    <col min="10496" max="10496" width="25.140625" style="87" customWidth="1"/>
    <col min="10497" max="10497" width="22.140625" style="87" customWidth="1"/>
    <col min="10498" max="10498" width="4.7109375" style="87" customWidth="1"/>
    <col min="10499" max="10499" width="22" style="87" customWidth="1"/>
    <col min="10500" max="10500" width="23.7109375" style="87" customWidth="1"/>
    <col min="10501" max="10501" width="16.5703125" style="87" customWidth="1"/>
    <col min="10502" max="10502" width="7" style="87" customWidth="1"/>
    <col min="10503" max="10503" width="5.5703125" style="87" customWidth="1"/>
    <col min="10504" max="10504" width="16.5703125" style="87" customWidth="1"/>
    <col min="10505" max="10747" width="11.42578125" style="87"/>
    <col min="10748" max="10748" width="32.85546875" style="87" customWidth="1"/>
    <col min="10749" max="10749" width="23.5703125" style="87" customWidth="1"/>
    <col min="10750" max="10751" width="21" style="87" customWidth="1"/>
    <col min="10752" max="10752" width="25.140625" style="87" customWidth="1"/>
    <col min="10753" max="10753" width="22.140625" style="87" customWidth="1"/>
    <col min="10754" max="10754" width="4.7109375" style="87" customWidth="1"/>
    <col min="10755" max="10755" width="22" style="87" customWidth="1"/>
    <col min="10756" max="10756" width="23.7109375" style="87" customWidth="1"/>
    <col min="10757" max="10757" width="16.5703125" style="87" customWidth="1"/>
    <col min="10758" max="10758" width="7" style="87" customWidth="1"/>
    <col min="10759" max="10759" width="5.5703125" style="87" customWidth="1"/>
    <col min="10760" max="10760" width="16.5703125" style="87" customWidth="1"/>
    <col min="10761" max="11003" width="11.42578125" style="87"/>
    <col min="11004" max="11004" width="32.85546875" style="87" customWidth="1"/>
    <col min="11005" max="11005" width="23.5703125" style="87" customWidth="1"/>
    <col min="11006" max="11007" width="21" style="87" customWidth="1"/>
    <col min="11008" max="11008" width="25.140625" style="87" customWidth="1"/>
    <col min="11009" max="11009" width="22.140625" style="87" customWidth="1"/>
    <col min="11010" max="11010" width="4.7109375" style="87" customWidth="1"/>
    <col min="11011" max="11011" width="22" style="87" customWidth="1"/>
    <col min="11012" max="11012" width="23.7109375" style="87" customWidth="1"/>
    <col min="11013" max="11013" width="16.5703125" style="87" customWidth="1"/>
    <col min="11014" max="11014" width="7" style="87" customWidth="1"/>
    <col min="11015" max="11015" width="5.5703125" style="87" customWidth="1"/>
    <col min="11016" max="11016" width="16.5703125" style="87" customWidth="1"/>
    <col min="11017" max="11259" width="11.42578125" style="87"/>
    <col min="11260" max="11260" width="32.85546875" style="87" customWidth="1"/>
    <col min="11261" max="11261" width="23.5703125" style="87" customWidth="1"/>
    <col min="11262" max="11263" width="21" style="87" customWidth="1"/>
    <col min="11264" max="11264" width="25.140625" style="87" customWidth="1"/>
    <col min="11265" max="11265" width="22.140625" style="87" customWidth="1"/>
    <col min="11266" max="11266" width="4.7109375" style="87" customWidth="1"/>
    <col min="11267" max="11267" width="22" style="87" customWidth="1"/>
    <col min="11268" max="11268" width="23.7109375" style="87" customWidth="1"/>
    <col min="11269" max="11269" width="16.5703125" style="87" customWidth="1"/>
    <col min="11270" max="11270" width="7" style="87" customWidth="1"/>
    <col min="11271" max="11271" width="5.5703125" style="87" customWidth="1"/>
    <col min="11272" max="11272" width="16.5703125" style="87" customWidth="1"/>
    <col min="11273" max="11515" width="11.42578125" style="87"/>
    <col min="11516" max="11516" width="32.85546875" style="87" customWidth="1"/>
    <col min="11517" max="11517" width="23.5703125" style="87" customWidth="1"/>
    <col min="11518" max="11519" width="21" style="87" customWidth="1"/>
    <col min="11520" max="11520" width="25.140625" style="87" customWidth="1"/>
    <col min="11521" max="11521" width="22.140625" style="87" customWidth="1"/>
    <col min="11522" max="11522" width="4.7109375" style="87" customWidth="1"/>
    <col min="11523" max="11523" width="22" style="87" customWidth="1"/>
    <col min="11524" max="11524" width="23.7109375" style="87" customWidth="1"/>
    <col min="11525" max="11525" width="16.5703125" style="87" customWidth="1"/>
    <col min="11526" max="11526" width="7" style="87" customWidth="1"/>
    <col min="11527" max="11527" width="5.5703125" style="87" customWidth="1"/>
    <col min="11528" max="11528" width="16.5703125" style="87" customWidth="1"/>
    <col min="11529" max="11771" width="11.42578125" style="87"/>
    <col min="11772" max="11772" width="32.85546875" style="87" customWidth="1"/>
    <col min="11773" max="11773" width="23.5703125" style="87" customWidth="1"/>
    <col min="11774" max="11775" width="21" style="87" customWidth="1"/>
    <col min="11776" max="11776" width="25.140625" style="87" customWidth="1"/>
    <col min="11777" max="11777" width="22.140625" style="87" customWidth="1"/>
    <col min="11778" max="11778" width="4.7109375" style="87" customWidth="1"/>
    <col min="11779" max="11779" width="22" style="87" customWidth="1"/>
    <col min="11780" max="11780" width="23.7109375" style="87" customWidth="1"/>
    <col min="11781" max="11781" width="16.5703125" style="87" customWidth="1"/>
    <col min="11782" max="11782" width="7" style="87" customWidth="1"/>
    <col min="11783" max="11783" width="5.5703125" style="87" customWidth="1"/>
    <col min="11784" max="11784" width="16.5703125" style="87" customWidth="1"/>
    <col min="11785" max="12027" width="11.42578125" style="87"/>
    <col min="12028" max="12028" width="32.85546875" style="87" customWidth="1"/>
    <col min="12029" max="12029" width="23.5703125" style="87" customWidth="1"/>
    <col min="12030" max="12031" width="21" style="87" customWidth="1"/>
    <col min="12032" max="12032" width="25.140625" style="87" customWidth="1"/>
    <col min="12033" max="12033" width="22.140625" style="87" customWidth="1"/>
    <col min="12034" max="12034" width="4.7109375" style="87" customWidth="1"/>
    <col min="12035" max="12035" width="22" style="87" customWidth="1"/>
    <col min="12036" max="12036" width="23.7109375" style="87" customWidth="1"/>
    <col min="12037" max="12037" width="16.5703125" style="87" customWidth="1"/>
    <col min="12038" max="12038" width="7" style="87" customWidth="1"/>
    <col min="12039" max="12039" width="5.5703125" style="87" customWidth="1"/>
    <col min="12040" max="12040" width="16.5703125" style="87" customWidth="1"/>
    <col min="12041" max="12283" width="11.42578125" style="87"/>
    <col min="12284" max="12284" width="32.85546875" style="87" customWidth="1"/>
    <col min="12285" max="12285" width="23.5703125" style="87" customWidth="1"/>
    <col min="12286" max="12287" width="21" style="87" customWidth="1"/>
    <col min="12288" max="12288" width="25.140625" style="87" customWidth="1"/>
    <col min="12289" max="12289" width="22.140625" style="87" customWidth="1"/>
    <col min="12290" max="12290" width="4.7109375" style="87" customWidth="1"/>
    <col min="12291" max="12291" width="22" style="87" customWidth="1"/>
    <col min="12292" max="12292" width="23.7109375" style="87" customWidth="1"/>
    <col min="12293" max="12293" width="16.5703125" style="87" customWidth="1"/>
    <col min="12294" max="12294" width="7" style="87" customWidth="1"/>
    <col min="12295" max="12295" width="5.5703125" style="87" customWidth="1"/>
    <col min="12296" max="12296" width="16.5703125" style="87" customWidth="1"/>
    <col min="12297" max="12539" width="11.42578125" style="87"/>
    <col min="12540" max="12540" width="32.85546875" style="87" customWidth="1"/>
    <col min="12541" max="12541" width="23.5703125" style="87" customWidth="1"/>
    <col min="12542" max="12543" width="21" style="87" customWidth="1"/>
    <col min="12544" max="12544" width="25.140625" style="87" customWidth="1"/>
    <col min="12545" max="12545" width="22.140625" style="87" customWidth="1"/>
    <col min="12546" max="12546" width="4.7109375" style="87" customWidth="1"/>
    <col min="12547" max="12547" width="22" style="87" customWidth="1"/>
    <col min="12548" max="12548" width="23.7109375" style="87" customWidth="1"/>
    <col min="12549" max="12549" width="16.5703125" style="87" customWidth="1"/>
    <col min="12550" max="12550" width="7" style="87" customWidth="1"/>
    <col min="12551" max="12551" width="5.5703125" style="87" customWidth="1"/>
    <col min="12552" max="12552" width="16.5703125" style="87" customWidth="1"/>
    <col min="12553" max="12795" width="11.42578125" style="87"/>
    <col min="12796" max="12796" width="32.85546875" style="87" customWidth="1"/>
    <col min="12797" max="12797" width="23.5703125" style="87" customWidth="1"/>
    <col min="12798" max="12799" width="21" style="87" customWidth="1"/>
    <col min="12800" max="12800" width="25.140625" style="87" customWidth="1"/>
    <col min="12801" max="12801" width="22.140625" style="87" customWidth="1"/>
    <col min="12802" max="12802" width="4.7109375" style="87" customWidth="1"/>
    <col min="12803" max="12803" width="22" style="87" customWidth="1"/>
    <col min="12804" max="12804" width="23.7109375" style="87" customWidth="1"/>
    <col min="12805" max="12805" width="16.5703125" style="87" customWidth="1"/>
    <col min="12806" max="12806" width="7" style="87" customWidth="1"/>
    <col min="12807" max="12807" width="5.5703125" style="87" customWidth="1"/>
    <col min="12808" max="12808" width="16.5703125" style="87" customWidth="1"/>
    <col min="12809" max="13051" width="11.42578125" style="87"/>
    <col min="13052" max="13052" width="32.85546875" style="87" customWidth="1"/>
    <col min="13053" max="13053" width="23.5703125" style="87" customWidth="1"/>
    <col min="13054" max="13055" width="21" style="87" customWidth="1"/>
    <col min="13056" max="13056" width="25.140625" style="87" customWidth="1"/>
    <col min="13057" max="13057" width="22.140625" style="87" customWidth="1"/>
    <col min="13058" max="13058" width="4.7109375" style="87" customWidth="1"/>
    <col min="13059" max="13059" width="22" style="87" customWidth="1"/>
    <col min="13060" max="13060" width="23.7109375" style="87" customWidth="1"/>
    <col min="13061" max="13061" width="16.5703125" style="87" customWidth="1"/>
    <col min="13062" max="13062" width="7" style="87" customWidth="1"/>
    <col min="13063" max="13063" width="5.5703125" style="87" customWidth="1"/>
    <col min="13064" max="13064" width="16.5703125" style="87" customWidth="1"/>
    <col min="13065" max="13307" width="11.42578125" style="87"/>
    <col min="13308" max="13308" width="32.85546875" style="87" customWidth="1"/>
    <col min="13309" max="13309" width="23.5703125" style="87" customWidth="1"/>
    <col min="13310" max="13311" width="21" style="87" customWidth="1"/>
    <col min="13312" max="13312" width="25.140625" style="87" customWidth="1"/>
    <col min="13313" max="13313" width="22.140625" style="87" customWidth="1"/>
    <col min="13314" max="13314" width="4.7109375" style="87" customWidth="1"/>
    <col min="13315" max="13315" width="22" style="87" customWidth="1"/>
    <col min="13316" max="13316" width="23.7109375" style="87" customWidth="1"/>
    <col min="13317" max="13317" width="16.5703125" style="87" customWidth="1"/>
    <col min="13318" max="13318" width="7" style="87" customWidth="1"/>
    <col min="13319" max="13319" width="5.5703125" style="87" customWidth="1"/>
    <col min="13320" max="13320" width="16.5703125" style="87" customWidth="1"/>
    <col min="13321" max="13563" width="11.42578125" style="87"/>
    <col min="13564" max="13564" width="32.85546875" style="87" customWidth="1"/>
    <col min="13565" max="13565" width="23.5703125" style="87" customWidth="1"/>
    <col min="13566" max="13567" width="21" style="87" customWidth="1"/>
    <col min="13568" max="13568" width="25.140625" style="87" customWidth="1"/>
    <col min="13569" max="13569" width="22.140625" style="87" customWidth="1"/>
    <col min="13570" max="13570" width="4.7109375" style="87" customWidth="1"/>
    <col min="13571" max="13571" width="22" style="87" customWidth="1"/>
    <col min="13572" max="13572" width="23.7109375" style="87" customWidth="1"/>
    <col min="13573" max="13573" width="16.5703125" style="87" customWidth="1"/>
    <col min="13574" max="13574" width="7" style="87" customWidth="1"/>
    <col min="13575" max="13575" width="5.5703125" style="87" customWidth="1"/>
    <col min="13576" max="13576" width="16.5703125" style="87" customWidth="1"/>
    <col min="13577" max="13819" width="11.42578125" style="87"/>
    <col min="13820" max="13820" width="32.85546875" style="87" customWidth="1"/>
    <col min="13821" max="13821" width="23.5703125" style="87" customWidth="1"/>
    <col min="13822" max="13823" width="21" style="87" customWidth="1"/>
    <col min="13824" max="13824" width="25.140625" style="87" customWidth="1"/>
    <col min="13825" max="13825" width="22.140625" style="87" customWidth="1"/>
    <col min="13826" max="13826" width="4.7109375" style="87" customWidth="1"/>
    <col min="13827" max="13827" width="22" style="87" customWidth="1"/>
    <col min="13828" max="13828" width="23.7109375" style="87" customWidth="1"/>
    <col min="13829" max="13829" width="16.5703125" style="87" customWidth="1"/>
    <col min="13830" max="13830" width="7" style="87" customWidth="1"/>
    <col min="13831" max="13831" width="5.5703125" style="87" customWidth="1"/>
    <col min="13832" max="13832" width="16.5703125" style="87" customWidth="1"/>
    <col min="13833" max="14075" width="11.42578125" style="87"/>
    <col min="14076" max="14076" width="32.85546875" style="87" customWidth="1"/>
    <col min="14077" max="14077" width="23.5703125" style="87" customWidth="1"/>
    <col min="14078" max="14079" width="21" style="87" customWidth="1"/>
    <col min="14080" max="14080" width="25.140625" style="87" customWidth="1"/>
    <col min="14081" max="14081" width="22.140625" style="87" customWidth="1"/>
    <col min="14082" max="14082" width="4.7109375" style="87" customWidth="1"/>
    <col min="14083" max="14083" width="22" style="87" customWidth="1"/>
    <col min="14084" max="14084" width="23.7109375" style="87" customWidth="1"/>
    <col min="14085" max="14085" width="16.5703125" style="87" customWidth="1"/>
    <col min="14086" max="14086" width="7" style="87" customWidth="1"/>
    <col min="14087" max="14087" width="5.5703125" style="87" customWidth="1"/>
    <col min="14088" max="14088" width="16.5703125" style="87" customWidth="1"/>
    <col min="14089" max="14331" width="11.42578125" style="87"/>
    <col min="14332" max="14332" width="32.85546875" style="87" customWidth="1"/>
    <col min="14333" max="14333" width="23.5703125" style="87" customWidth="1"/>
    <col min="14334" max="14335" width="21" style="87" customWidth="1"/>
    <col min="14336" max="14336" width="25.140625" style="87" customWidth="1"/>
    <col min="14337" max="14337" width="22.140625" style="87" customWidth="1"/>
    <col min="14338" max="14338" width="4.7109375" style="87" customWidth="1"/>
    <col min="14339" max="14339" width="22" style="87" customWidth="1"/>
    <col min="14340" max="14340" width="23.7109375" style="87" customWidth="1"/>
    <col min="14341" max="14341" width="16.5703125" style="87" customWidth="1"/>
    <col min="14342" max="14342" width="7" style="87" customWidth="1"/>
    <col min="14343" max="14343" width="5.5703125" style="87" customWidth="1"/>
    <col min="14344" max="14344" width="16.5703125" style="87" customWidth="1"/>
    <col min="14345" max="14587" width="11.42578125" style="87"/>
    <col min="14588" max="14588" width="32.85546875" style="87" customWidth="1"/>
    <col min="14589" max="14589" width="23.5703125" style="87" customWidth="1"/>
    <col min="14590" max="14591" width="21" style="87" customWidth="1"/>
    <col min="14592" max="14592" width="25.140625" style="87" customWidth="1"/>
    <col min="14593" max="14593" width="22.140625" style="87" customWidth="1"/>
    <col min="14594" max="14594" width="4.7109375" style="87" customWidth="1"/>
    <col min="14595" max="14595" width="22" style="87" customWidth="1"/>
    <col min="14596" max="14596" width="23.7109375" style="87" customWidth="1"/>
    <col min="14597" max="14597" width="16.5703125" style="87" customWidth="1"/>
    <col min="14598" max="14598" width="7" style="87" customWidth="1"/>
    <col min="14599" max="14599" width="5.5703125" style="87" customWidth="1"/>
    <col min="14600" max="14600" width="16.5703125" style="87" customWidth="1"/>
    <col min="14601" max="14843" width="11.42578125" style="87"/>
    <col min="14844" max="14844" width="32.85546875" style="87" customWidth="1"/>
    <col min="14845" max="14845" width="23.5703125" style="87" customWidth="1"/>
    <col min="14846" max="14847" width="21" style="87" customWidth="1"/>
    <col min="14848" max="14848" width="25.140625" style="87" customWidth="1"/>
    <col min="14849" max="14849" width="22.140625" style="87" customWidth="1"/>
    <col min="14850" max="14850" width="4.7109375" style="87" customWidth="1"/>
    <col min="14851" max="14851" width="22" style="87" customWidth="1"/>
    <col min="14852" max="14852" width="23.7109375" style="87" customWidth="1"/>
    <col min="14853" max="14853" width="16.5703125" style="87" customWidth="1"/>
    <col min="14854" max="14854" width="7" style="87" customWidth="1"/>
    <col min="14855" max="14855" width="5.5703125" style="87" customWidth="1"/>
    <col min="14856" max="14856" width="16.5703125" style="87" customWidth="1"/>
    <col min="14857" max="15099" width="11.42578125" style="87"/>
    <col min="15100" max="15100" width="32.85546875" style="87" customWidth="1"/>
    <col min="15101" max="15101" width="23.5703125" style="87" customWidth="1"/>
    <col min="15102" max="15103" width="21" style="87" customWidth="1"/>
    <col min="15104" max="15104" width="25.140625" style="87" customWidth="1"/>
    <col min="15105" max="15105" width="22.140625" style="87" customWidth="1"/>
    <col min="15106" max="15106" width="4.7109375" style="87" customWidth="1"/>
    <col min="15107" max="15107" width="22" style="87" customWidth="1"/>
    <col min="15108" max="15108" width="23.7109375" style="87" customWidth="1"/>
    <col min="15109" max="15109" width="16.5703125" style="87" customWidth="1"/>
    <col min="15110" max="15110" width="7" style="87" customWidth="1"/>
    <col min="15111" max="15111" width="5.5703125" style="87" customWidth="1"/>
    <col min="15112" max="15112" width="16.5703125" style="87" customWidth="1"/>
    <col min="15113" max="15355" width="11.42578125" style="87"/>
    <col min="15356" max="15356" width="32.85546875" style="87" customWidth="1"/>
    <col min="15357" max="15357" width="23.5703125" style="87" customWidth="1"/>
    <col min="15358" max="15359" width="21" style="87" customWidth="1"/>
    <col min="15360" max="15360" width="25.140625" style="87" customWidth="1"/>
    <col min="15361" max="15361" width="22.140625" style="87" customWidth="1"/>
    <col min="15362" max="15362" width="4.7109375" style="87" customWidth="1"/>
    <col min="15363" max="15363" width="22" style="87" customWidth="1"/>
    <col min="15364" max="15364" width="23.7109375" style="87" customWidth="1"/>
    <col min="15365" max="15365" width="16.5703125" style="87" customWidth="1"/>
    <col min="15366" max="15366" width="7" style="87" customWidth="1"/>
    <col min="15367" max="15367" width="5.5703125" style="87" customWidth="1"/>
    <col min="15368" max="15368" width="16.5703125" style="87" customWidth="1"/>
    <col min="15369" max="15611" width="11.42578125" style="87"/>
    <col min="15612" max="15612" width="32.85546875" style="87" customWidth="1"/>
    <col min="15613" max="15613" width="23.5703125" style="87" customWidth="1"/>
    <col min="15614" max="15615" width="21" style="87" customWidth="1"/>
    <col min="15616" max="15616" width="25.140625" style="87" customWidth="1"/>
    <col min="15617" max="15617" width="22.140625" style="87" customWidth="1"/>
    <col min="15618" max="15618" width="4.7109375" style="87" customWidth="1"/>
    <col min="15619" max="15619" width="22" style="87" customWidth="1"/>
    <col min="15620" max="15620" width="23.7109375" style="87" customWidth="1"/>
    <col min="15621" max="15621" width="16.5703125" style="87" customWidth="1"/>
    <col min="15622" max="15622" width="7" style="87" customWidth="1"/>
    <col min="15623" max="15623" width="5.5703125" style="87" customWidth="1"/>
    <col min="15624" max="15624" width="16.5703125" style="87" customWidth="1"/>
    <col min="15625" max="15867" width="11.42578125" style="87"/>
    <col min="15868" max="15868" width="32.85546875" style="87" customWidth="1"/>
    <col min="15869" max="15869" width="23.5703125" style="87" customWidth="1"/>
    <col min="15870" max="15871" width="21" style="87" customWidth="1"/>
    <col min="15872" max="15872" width="25.140625" style="87" customWidth="1"/>
    <col min="15873" max="15873" width="22.140625" style="87" customWidth="1"/>
    <col min="15874" max="15874" width="4.7109375" style="87" customWidth="1"/>
    <col min="15875" max="15875" width="22" style="87" customWidth="1"/>
    <col min="15876" max="15876" width="23.7109375" style="87" customWidth="1"/>
    <col min="15877" max="15877" width="16.5703125" style="87" customWidth="1"/>
    <col min="15878" max="15878" width="7" style="87" customWidth="1"/>
    <col min="15879" max="15879" width="5.5703125" style="87" customWidth="1"/>
    <col min="15880" max="15880" width="16.5703125" style="87" customWidth="1"/>
    <col min="15881" max="16123" width="11.42578125" style="87"/>
    <col min="16124" max="16124" width="32.85546875" style="87" customWidth="1"/>
    <col min="16125" max="16125" width="23.5703125" style="87" customWidth="1"/>
    <col min="16126" max="16127" width="21" style="87" customWidth="1"/>
    <col min="16128" max="16128" width="25.140625" style="87" customWidth="1"/>
    <col min="16129" max="16129" width="22.140625" style="87" customWidth="1"/>
    <col min="16130" max="16130" width="4.7109375" style="87" customWidth="1"/>
    <col min="16131" max="16131" width="22" style="87" customWidth="1"/>
    <col min="16132" max="16132" width="23.7109375" style="87" customWidth="1"/>
    <col min="16133" max="16133" width="16.5703125" style="87" customWidth="1"/>
    <col min="16134" max="16134" width="7" style="87" customWidth="1"/>
    <col min="16135" max="16135" width="5.5703125" style="87" customWidth="1"/>
    <col min="16136" max="16136" width="16.5703125" style="87" customWidth="1"/>
    <col min="16137" max="16384" width="11.42578125" style="87"/>
  </cols>
  <sheetData>
    <row r="1" spans="1:11" ht="39" customHeight="1">
      <c r="A1" s="276" t="str">
        <f>+'Formato 7A'!A1</f>
        <v>OBJETO
INTERVENTORIA TÉCNICA, ADMINISTRATIVA, DE CONTROL FINANCIERO, PRESUPUESTAL, SOCIAL Y AMBIENTAL PARA EL CHEQUEO, VALIDACIÓN DE PROTOTIPOS, DIAGNÓSTICO, CONCERTACIÓN, INTERVENCIÓN Y GESTIÓN SOCIAL PARA LA EJECUCIÓN DEL PROGRAMA DE CONEXIONES INTRADOMICILIARIAS, EN LOS MUNICIPIOS DE MARÍA LA BAJA (BOLÍVAR) SABANAS DE SAN ANGEL (MAGDALENA), ASTREA (CESAR), TADÓ (CHOCÓ) y ATRATO (CHOCÓ)
GRUPO 3. ASTREA – CESAR</v>
      </c>
      <c r="B1" s="277"/>
      <c r="C1" s="277"/>
      <c r="D1" s="277"/>
    </row>
    <row r="2" spans="1:11" ht="40.5" customHeight="1">
      <c r="A2" s="277"/>
      <c r="B2" s="277"/>
      <c r="C2" s="277"/>
      <c r="D2" s="277"/>
    </row>
    <row r="4" spans="1:11" s="90" customFormat="1" ht="18" customHeight="1">
      <c r="A4" s="156" t="s">
        <v>3</v>
      </c>
      <c r="B4" s="157">
        <v>1</v>
      </c>
      <c r="C4" s="278" t="str">
        <f>+'Formato 7A'!C4</f>
        <v>CONSORCIO INTER-CONEXIONES
INTEGRANTE 1: CLEMENTE ALFREDO BUITRAGO – (34%), INTEGRANTE 2: BALER INGENIERIA SAS - (20%), INTEGRANTE 3: GEAGOR SAS – (23%), INTEGRANTE 4: EDINSON SEGUNDO DUQUE GUZMAN – (23%)</v>
      </c>
      <c r="D4" s="278"/>
      <c r="F4" s="87"/>
      <c r="G4" s="87"/>
      <c r="H4" s="87"/>
      <c r="I4" s="93"/>
      <c r="J4" s="93"/>
    </row>
    <row r="5" spans="1:11" s="94" customFormat="1">
      <c r="A5" s="88"/>
      <c r="B5" s="88"/>
      <c r="C5" s="278"/>
      <c r="D5" s="278"/>
      <c r="F5" s="87"/>
      <c r="G5" s="87"/>
      <c r="H5" s="87"/>
      <c r="I5" s="95"/>
      <c r="J5" s="95"/>
      <c r="K5" s="97"/>
    </row>
    <row r="6" spans="1:11" s="90" customFormat="1">
      <c r="A6" s="88"/>
      <c r="B6" s="88"/>
      <c r="C6" s="278"/>
      <c r="D6" s="278"/>
      <c r="F6" s="87"/>
      <c r="G6" s="87"/>
      <c r="H6" s="87"/>
      <c r="I6" s="98"/>
      <c r="J6" s="98"/>
      <c r="K6" s="99"/>
    </row>
    <row r="7" spans="1:11" s="90" customFormat="1">
      <c r="A7"/>
      <c r="B7"/>
      <c r="C7"/>
      <c r="D7"/>
      <c r="F7" s="87"/>
      <c r="G7" s="87"/>
      <c r="H7" s="87"/>
      <c r="I7" s="98"/>
      <c r="J7" s="98"/>
      <c r="K7" s="99"/>
    </row>
    <row r="9" spans="1:11">
      <c r="A9" s="151" t="s">
        <v>55</v>
      </c>
      <c r="B9" s="151" t="s">
        <v>56</v>
      </c>
      <c r="C9" s="151"/>
      <c r="D9" s="151" t="s">
        <v>57</v>
      </c>
    </row>
    <row r="10" spans="1:11">
      <c r="A10" s="151" t="s">
        <v>31</v>
      </c>
      <c r="B10" s="152" t="s">
        <v>58</v>
      </c>
      <c r="C10" s="153"/>
      <c r="D10" s="135">
        <v>1</v>
      </c>
    </row>
    <row r="11" spans="1:11">
      <c r="A11" s="151" t="s">
        <v>32</v>
      </c>
      <c r="B11" s="152" t="s">
        <v>59</v>
      </c>
      <c r="C11" s="153"/>
      <c r="D11" s="135">
        <f>SUM(C12:C37)</f>
        <v>0.49550000000000005</v>
      </c>
    </row>
    <row r="12" spans="1:11">
      <c r="A12" s="151"/>
      <c r="B12" s="152"/>
      <c r="C12" s="134">
        <v>8.3299999999999999E-2</v>
      </c>
      <c r="D12" s="154"/>
    </row>
    <row r="13" spans="1:11">
      <c r="A13" s="151"/>
      <c r="B13" s="152"/>
      <c r="C13" s="134">
        <v>8.3299999999999999E-2</v>
      </c>
      <c r="D13" s="154"/>
    </row>
    <row r="14" spans="1:11">
      <c r="A14" s="151"/>
      <c r="B14" s="152"/>
      <c r="C14" s="134">
        <v>0.01</v>
      </c>
      <c r="D14" s="154"/>
    </row>
    <row r="15" spans="1:11">
      <c r="A15" s="151"/>
      <c r="B15" s="152"/>
      <c r="C15" s="134">
        <v>0.04</v>
      </c>
      <c r="D15" s="154"/>
    </row>
    <row r="16" spans="1:11">
      <c r="A16" s="151"/>
      <c r="B16" s="152"/>
      <c r="C16" s="134">
        <v>4.1700000000000001E-2</v>
      </c>
      <c r="D16" s="154"/>
    </row>
    <row r="17" spans="1:4">
      <c r="A17" s="151"/>
      <c r="B17" s="152"/>
      <c r="C17" s="134">
        <v>1.7600000000000001E-2</v>
      </c>
      <c r="D17" s="154"/>
    </row>
    <row r="18" spans="1:4">
      <c r="A18" s="151"/>
      <c r="B18" s="152"/>
      <c r="C18" s="134">
        <v>0.03</v>
      </c>
      <c r="D18" s="154"/>
    </row>
    <row r="19" spans="1:4">
      <c r="A19" s="151"/>
      <c r="B19" s="152"/>
      <c r="C19" s="134">
        <v>0.12</v>
      </c>
      <c r="D19" s="154"/>
    </row>
    <row r="20" spans="1:4">
      <c r="A20" s="151"/>
      <c r="B20" s="152"/>
      <c r="C20" s="134">
        <v>6.9599999999999995E-2</v>
      </c>
      <c r="D20" s="154"/>
    </row>
    <row r="21" spans="1:4" hidden="1">
      <c r="A21" s="151"/>
      <c r="B21" s="152"/>
      <c r="C21" s="134"/>
      <c r="D21" s="154"/>
    </row>
    <row r="22" spans="1:4" hidden="1">
      <c r="A22" s="151"/>
      <c r="B22" s="152"/>
      <c r="C22" s="134"/>
      <c r="D22" s="154"/>
    </row>
    <row r="23" spans="1:4" hidden="1">
      <c r="A23" s="151"/>
      <c r="B23" s="152"/>
      <c r="C23" s="134"/>
      <c r="D23" s="154"/>
    </row>
    <row r="24" spans="1:4" hidden="1">
      <c r="A24" s="151"/>
      <c r="B24" s="152"/>
      <c r="C24" s="134"/>
      <c r="D24" s="154"/>
    </row>
    <row r="25" spans="1:4" hidden="1">
      <c r="A25" s="151"/>
      <c r="B25" s="152"/>
      <c r="C25" s="134"/>
      <c r="D25" s="154"/>
    </row>
    <row r="26" spans="1:4" hidden="1">
      <c r="A26" s="151"/>
      <c r="B26" s="152"/>
      <c r="C26" s="134"/>
      <c r="D26" s="154"/>
    </row>
    <row r="27" spans="1:4" hidden="1">
      <c r="A27" s="151"/>
      <c r="B27" s="152"/>
      <c r="C27" s="134"/>
      <c r="D27" s="154"/>
    </row>
    <row r="28" spans="1:4" hidden="1">
      <c r="A28" s="151"/>
      <c r="B28" s="152"/>
      <c r="C28" s="134"/>
      <c r="D28" s="154"/>
    </row>
    <row r="29" spans="1:4" hidden="1">
      <c r="A29" s="151"/>
      <c r="B29" s="152"/>
      <c r="C29" s="134"/>
      <c r="D29" s="154"/>
    </row>
    <row r="30" spans="1:4" hidden="1">
      <c r="A30" s="151"/>
      <c r="B30" s="152"/>
      <c r="C30" s="134"/>
      <c r="D30" s="154"/>
    </row>
    <row r="31" spans="1:4" hidden="1">
      <c r="A31" s="153"/>
      <c r="B31" s="155"/>
      <c r="C31" s="134"/>
      <c r="D31" s="154"/>
    </row>
    <row r="32" spans="1:4" hidden="1">
      <c r="A32" s="153"/>
      <c r="B32" s="155"/>
      <c r="C32" s="134"/>
      <c r="D32" s="154"/>
    </row>
    <row r="33" spans="1:4" hidden="1">
      <c r="A33" s="151"/>
      <c r="B33" s="151"/>
      <c r="C33" s="134"/>
      <c r="D33" s="154"/>
    </row>
    <row r="34" spans="1:4" hidden="1">
      <c r="A34" s="151"/>
      <c r="B34" s="152"/>
      <c r="C34" s="134"/>
      <c r="D34" s="134"/>
    </row>
    <row r="35" spans="1:4" hidden="1">
      <c r="A35" s="151"/>
      <c r="B35" s="152"/>
      <c r="C35" s="134"/>
      <c r="D35" s="134"/>
    </row>
    <row r="36" spans="1:4" hidden="1">
      <c r="A36" s="151"/>
      <c r="B36" s="152"/>
      <c r="C36" s="134"/>
      <c r="D36" s="134"/>
    </row>
    <row r="37" spans="1:4" hidden="1">
      <c r="A37" s="151"/>
      <c r="B37" s="152"/>
      <c r="C37" s="134"/>
      <c r="D37" s="134"/>
    </row>
    <row r="38" spans="1:4">
      <c r="A38" s="271"/>
      <c r="B38" s="272"/>
      <c r="C38" s="272"/>
      <c r="D38" s="273"/>
    </row>
    <row r="39" spans="1:4">
      <c r="A39" s="151" t="s">
        <v>33</v>
      </c>
      <c r="B39" s="152" t="s">
        <v>60</v>
      </c>
      <c r="C39" s="153"/>
      <c r="D39" s="135">
        <f>SUM(C40:C58)</f>
        <v>0.45450000000000002</v>
      </c>
    </row>
    <row r="40" spans="1:4">
      <c r="A40" s="151"/>
      <c r="B40" s="152"/>
      <c r="C40" s="134">
        <v>0.2545</v>
      </c>
      <c r="D40" s="136"/>
    </row>
    <row r="41" spans="1:4">
      <c r="A41" s="151"/>
      <c r="B41" s="152"/>
      <c r="C41" s="134">
        <v>0.06</v>
      </c>
      <c r="D41" s="136"/>
    </row>
    <row r="42" spans="1:4">
      <c r="A42" s="151"/>
      <c r="B42" s="152"/>
      <c r="C42" s="134">
        <v>0.04</v>
      </c>
      <c r="D42" s="136"/>
    </row>
    <row r="43" spans="1:4">
      <c r="A43" s="151"/>
      <c r="B43" s="152"/>
      <c r="C43" s="134">
        <v>0.02</v>
      </c>
      <c r="D43" s="136"/>
    </row>
    <row r="44" spans="1:4">
      <c r="A44" s="151"/>
      <c r="B44" s="152"/>
      <c r="C44" s="134">
        <v>0.06</v>
      </c>
      <c r="D44" s="136"/>
    </row>
    <row r="45" spans="1:4">
      <c r="A45" s="151"/>
      <c r="B45" s="152"/>
      <c r="C45" s="134">
        <v>0.02</v>
      </c>
      <c r="D45" s="136"/>
    </row>
    <row r="46" spans="1:4" hidden="1">
      <c r="A46" s="151"/>
      <c r="B46" s="152"/>
      <c r="C46" s="134"/>
      <c r="D46" s="136"/>
    </row>
    <row r="47" spans="1:4" hidden="1">
      <c r="A47" s="151"/>
      <c r="B47" s="152"/>
      <c r="C47" s="134"/>
      <c r="D47" s="136"/>
    </row>
    <row r="48" spans="1:4" hidden="1">
      <c r="A48" s="151"/>
      <c r="B48" s="152"/>
      <c r="C48" s="134"/>
      <c r="D48" s="136"/>
    </row>
    <row r="49" spans="1:4" hidden="1">
      <c r="A49" s="151"/>
      <c r="B49" s="152"/>
      <c r="C49" s="134"/>
      <c r="D49" s="136"/>
    </row>
    <row r="50" spans="1:4" hidden="1">
      <c r="A50" s="151"/>
      <c r="B50" s="152"/>
      <c r="C50" s="134"/>
      <c r="D50" s="136"/>
    </row>
    <row r="51" spans="1:4" hidden="1">
      <c r="A51" s="151"/>
      <c r="B51" s="152"/>
      <c r="C51" s="134"/>
      <c r="D51" s="136"/>
    </row>
    <row r="52" spans="1:4" hidden="1">
      <c r="A52" s="151"/>
      <c r="B52" s="152"/>
      <c r="C52" s="134"/>
      <c r="D52" s="136"/>
    </row>
    <row r="53" spans="1:4" hidden="1">
      <c r="A53" s="151"/>
      <c r="B53" s="152"/>
      <c r="C53" s="134"/>
      <c r="D53" s="136"/>
    </row>
    <row r="54" spans="1:4" hidden="1">
      <c r="A54" s="151"/>
      <c r="B54" s="152"/>
      <c r="C54" s="134"/>
      <c r="D54" s="136"/>
    </row>
    <row r="55" spans="1:4" hidden="1">
      <c r="A55" s="151"/>
      <c r="B55" s="152"/>
      <c r="C55" s="134"/>
      <c r="D55" s="136"/>
    </row>
    <row r="56" spans="1:4" hidden="1">
      <c r="A56" s="151"/>
      <c r="B56" s="152"/>
      <c r="C56" s="134"/>
      <c r="D56" s="136"/>
    </row>
    <row r="57" spans="1:4" hidden="1">
      <c r="A57" s="151"/>
      <c r="B57" s="152"/>
      <c r="C57" s="134"/>
      <c r="D57" s="134"/>
    </row>
    <row r="58" spans="1:4" hidden="1">
      <c r="A58" s="181"/>
      <c r="B58" s="152"/>
      <c r="C58" s="134"/>
      <c r="D58" s="134"/>
    </row>
    <row r="59" spans="1:4" hidden="1">
      <c r="A59" s="181"/>
      <c r="B59" s="152"/>
      <c r="C59" s="134"/>
      <c r="D59" s="134"/>
    </row>
    <row r="60" spans="1:4" hidden="1">
      <c r="A60" s="181"/>
      <c r="B60" s="152"/>
      <c r="C60" s="134"/>
      <c r="D60" s="134"/>
    </row>
    <row r="61" spans="1:4" hidden="1">
      <c r="A61" s="151"/>
      <c r="B61" s="152"/>
      <c r="C61" s="134"/>
      <c r="D61" s="134"/>
    </row>
    <row r="62" spans="1:4" hidden="1">
      <c r="A62" s="181"/>
      <c r="B62" s="152"/>
      <c r="C62" s="134"/>
      <c r="D62" s="134"/>
    </row>
    <row r="63" spans="1:4" hidden="1">
      <c r="A63" s="181"/>
      <c r="B63" s="152"/>
      <c r="C63" s="134"/>
      <c r="D63" s="134"/>
    </row>
    <row r="64" spans="1:4" hidden="1">
      <c r="A64" s="153"/>
      <c r="B64" s="155"/>
      <c r="C64" s="134"/>
      <c r="D64" s="135"/>
    </row>
    <row r="65" spans="1:4" hidden="1">
      <c r="A65" s="151"/>
      <c r="B65" s="151"/>
      <c r="C65" s="134"/>
      <c r="D65" s="151"/>
    </row>
    <row r="66" spans="1:4">
      <c r="A66" s="271"/>
      <c r="B66" s="272"/>
      <c r="C66" s="272"/>
      <c r="D66" s="273"/>
    </row>
    <row r="67" spans="1:4">
      <c r="A67" s="151" t="s">
        <v>34</v>
      </c>
      <c r="B67" s="152" t="s">
        <v>68</v>
      </c>
      <c r="C67" s="153"/>
      <c r="D67" s="135">
        <v>0.15</v>
      </c>
    </row>
    <row r="68" spans="1:4">
      <c r="A68" s="274"/>
      <c r="B68" s="274"/>
      <c r="C68" s="274"/>
      <c r="D68" s="274"/>
    </row>
    <row r="69" spans="1:4" ht="15">
      <c r="A69" s="275" t="s">
        <v>67</v>
      </c>
      <c r="B69" s="275"/>
      <c r="C69" s="153"/>
      <c r="D69" s="186">
        <f>+D67+D39+D11+D10</f>
        <v>2.1</v>
      </c>
    </row>
  </sheetData>
  <sheetProtection algorithmName="SHA-512" hashValue="TbO4faLA9G8id24hQ3TA878jvsa8foeoPvP+/t22Y4Ca1fw1GgwyGkU4GfFKxcFdkCoWTFt1ZBbn+li4/Ru0vQ==" saltValue="P9+ejWjg03+Alfg38pKbWw==" spinCount="100000" sheet="1" objects="1" scenarios="1"/>
  <mergeCells count="6">
    <mergeCell ref="A38:D38"/>
    <mergeCell ref="A66:D66"/>
    <mergeCell ref="A68:D68"/>
    <mergeCell ref="A69:B69"/>
    <mergeCell ref="A1:D2"/>
    <mergeCell ref="C4:D6"/>
  </mergeCells>
  <printOptions horizontalCentered="1"/>
  <pageMargins left="0.70866141732283472" right="0.70866141732283472" top="0.74803149606299213" bottom="0.74803149606299213" header="0.31496062992125984" footer="0.31496062992125984"/>
  <pageSetup scale="83" fitToHeight="2" orientation="portrait" r:id="rId1"/>
  <headerFooter>
    <oddHeader>&amp;C&amp;8&amp;P de &amp;N</oddHeader>
    <oddFooter>&amp;L&amp;8Ing. Angélica González&amp;C&amp;8&amp;F&amp;R&amp;8&amp;A</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57749F30000FD04AB8F3A0D2CA40D5EA" ma:contentTypeVersion="0" ma:contentTypeDescription="Crear nuevo documento." ma:contentTypeScope="" ma:versionID="2dab11f69dcfeb31780b60e208b2bca6">
  <xsd:schema xmlns:xsd="http://www.w3.org/2001/XMLSchema" xmlns:p="http://schemas.microsoft.com/office/2006/metadata/properties" targetNamespace="http://schemas.microsoft.com/office/2006/metadata/properties" ma:root="true" ma:fieldsID="b004d877ca112f136821ba8115f64728">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ma:readOnly="true"/>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Props1.xml><?xml version="1.0" encoding="utf-8"?>
<ds:datastoreItem xmlns:ds="http://schemas.openxmlformats.org/officeDocument/2006/customXml" ds:itemID="{02A54EB5-07FE-4F45-B357-868C6DB5A19F}">
  <ds:schemaRefs>
    <ds:schemaRef ds:uri="http://purl.org/dc/elements/1.1/"/>
    <ds:schemaRef ds:uri="http://schemas.microsoft.com/office/2006/metadata/properties"/>
    <ds:schemaRef ds:uri="http://purl.org/dc/terms/"/>
    <ds:schemaRef ds:uri="http://schemas.openxmlformats.org/package/2006/metadata/core-properties"/>
    <ds:schemaRef ds:uri="http://schemas.microsoft.com/office/2006/documentManagement/types"/>
    <ds:schemaRef ds:uri="http://www.w3.org/XML/1998/namespace"/>
    <ds:schemaRef ds:uri="http://purl.org/dc/dcmitype/"/>
  </ds:schemaRefs>
</ds:datastoreItem>
</file>

<file path=customXml/itemProps2.xml><?xml version="1.0" encoding="utf-8"?>
<ds:datastoreItem xmlns:ds="http://schemas.openxmlformats.org/officeDocument/2006/customXml" ds:itemID="{EE2F2251-FAAF-42C6-B372-F33D3E6333C0}">
  <ds:schemaRefs>
    <ds:schemaRef ds:uri="http://schemas.microsoft.com/sharepoint/v3/contenttype/forms"/>
  </ds:schemaRefs>
</ds:datastoreItem>
</file>

<file path=customXml/itemProps3.xml><?xml version="1.0" encoding="utf-8"?>
<ds:datastoreItem xmlns:ds="http://schemas.openxmlformats.org/officeDocument/2006/customXml" ds:itemID="{41C525FA-A766-4BF0-A967-7CFED655100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4</vt:i4>
      </vt:variant>
    </vt:vector>
  </HeadingPairs>
  <TitlesOfParts>
    <vt:vector size="9" baseType="lpstr">
      <vt:lpstr>CONSOLIDACIÓN</vt:lpstr>
      <vt:lpstr>LISTA DE OFERENTES</vt:lpstr>
      <vt:lpstr>VERIFICACION OFERTA ECONOMICA</vt:lpstr>
      <vt:lpstr>Formato 7A</vt:lpstr>
      <vt:lpstr>Formato 11</vt:lpstr>
      <vt:lpstr>CONSOLIDACIÓN!Área_de_impresión</vt:lpstr>
      <vt:lpstr>'Formato 7A'!Área_de_impresión</vt:lpstr>
      <vt:lpstr>'LISTA DE OFERENTES'!Área_de_impresión</vt:lpstr>
      <vt:lpstr>'VERIFICACION OFERTA ECONOMICA'!Área_de_impresión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ecabarca</dc:creator>
  <cp:lastModifiedBy>usuario</cp:lastModifiedBy>
  <cp:lastPrinted>2019-11-28T19:21:53Z</cp:lastPrinted>
  <dcterms:created xsi:type="dcterms:W3CDTF">2009-10-05T18:30:32Z</dcterms:created>
  <dcterms:modified xsi:type="dcterms:W3CDTF">2020-06-30T17:40:34Z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0x01010057749F30000FD04AB8F3A0D2CA40D5EA</vt:lpwstr>
  </property>
</Properties>
</file>