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mc:AlternateContent xmlns:mc="http://schemas.openxmlformats.org/markup-compatibility/2006">
    <mc:Choice Requires="x15">
      <x15ac:absPath xmlns:x15ac="http://schemas.microsoft.com/office/spreadsheetml/2010/11/ac" url="E:\JC\Ejecuc Aerocivil 2024\El Dorado Rehabilitac KILO\"/>
    </mc:Choice>
  </mc:AlternateContent>
  <xr:revisionPtr revIDLastSave="0" documentId="8_{00895368-B98A-405C-A6F0-7B6E1D45D6F4}" xr6:coauthVersionLast="47" xr6:coauthVersionMax="47" xr10:uidLastSave="{00000000-0000-0000-0000-000000000000}"/>
  <bookViews>
    <workbookView xWindow="-120" yWindow="-120" windowWidth="20730" windowHeight="11310" xr2:uid="{00000000-000D-0000-FFFF-FFFF00000000}"/>
  </bookViews>
  <sheets>
    <sheet name="MATRIZ " sheetId="3" r:id="rId1"/>
    <sheet name="NOMENCLATURAS " sheetId="2" r:id="rId2"/>
  </sheets>
  <definedNames>
    <definedName name="_xlnm._FilterDatabase" localSheetId="0" hidden="1">'MATRIZ '!$B$8:$Y$52</definedName>
    <definedName name="_xlnm.Print_Area" localSheetId="0">'MATRIZ '!$A$1:$Y$47</definedName>
    <definedName name="_xlnm.Print_Area" localSheetId="1">'NOMENCLATURAS '!$A$1:$P$20</definedName>
    <definedName name="_xlnm.Print_Titles" localSheetId="0">'MATRIZ '!$5:$7</definedName>
  </definedNames>
  <calcPr calcId="181029"/>
</workbook>
</file>

<file path=xl/calcChain.xml><?xml version="1.0" encoding="utf-8"?>
<calcChain xmlns="http://schemas.openxmlformats.org/spreadsheetml/2006/main">
  <c r="Q16" i="3" l="1"/>
  <c r="R16" i="3" s="1"/>
  <c r="K16" i="3"/>
  <c r="L16" i="3" s="1"/>
  <c r="Q15" i="3"/>
  <c r="R15" i="3" s="1"/>
  <c r="K15" i="3"/>
  <c r="L15" i="3" s="1"/>
  <c r="Q38" i="3"/>
  <c r="R38" i="3" s="1"/>
  <c r="Q48" i="3"/>
  <c r="R48" i="3" s="1"/>
  <c r="Q47" i="3"/>
  <c r="R47" i="3" s="1"/>
  <c r="K38" i="3"/>
  <c r="L38" i="3" s="1"/>
  <c r="K48" i="3"/>
  <c r="L48" i="3" s="1"/>
  <c r="K47" i="3"/>
  <c r="L47" i="3" s="1"/>
  <c r="Q35" i="3"/>
  <c r="R35" i="3" s="1"/>
  <c r="K35" i="3"/>
  <c r="L35" i="3" s="1"/>
  <c r="Q30" i="3"/>
  <c r="R30" i="3" s="1"/>
  <c r="K30" i="3"/>
  <c r="L30" i="3" s="1"/>
  <c r="Q14" i="3"/>
  <c r="R14" i="3" s="1"/>
  <c r="K14" i="3"/>
  <c r="L14" i="3" s="1"/>
  <c r="Q13" i="3"/>
  <c r="R13" i="3" s="1"/>
  <c r="K13" i="3"/>
  <c r="L13" i="3" s="1"/>
  <c r="Q12" i="3"/>
  <c r="R12" i="3" s="1"/>
  <c r="K12" i="3"/>
  <c r="L12" i="3" s="1"/>
  <c r="Q11" i="3"/>
  <c r="R11" i="3" s="1"/>
  <c r="K11" i="3"/>
  <c r="L11" i="3" s="1"/>
  <c r="Q10" i="3"/>
  <c r="R10" i="3" s="1"/>
  <c r="K10" i="3"/>
  <c r="L10" i="3" s="1"/>
  <c r="B10" i="3"/>
  <c r="B11" i="3" s="1"/>
  <c r="B12" i="3" s="1"/>
  <c r="B13" i="3" s="1"/>
  <c r="B14" i="3" s="1"/>
  <c r="B15" i="3" s="1"/>
  <c r="B16" i="3" s="1"/>
  <c r="Q9" i="3"/>
  <c r="R9" i="3" s="1"/>
  <c r="K9" i="3"/>
  <c r="L9" i="3" s="1"/>
  <c r="Q17" i="3"/>
  <c r="R17" i="3" s="1"/>
  <c r="K17" i="3"/>
  <c r="L17" i="3" s="1"/>
  <c r="Q45" i="3"/>
  <c r="R45" i="3" s="1"/>
  <c r="Q46" i="3"/>
  <c r="R46" i="3" s="1"/>
  <c r="K45" i="3"/>
  <c r="L45" i="3" s="1"/>
  <c r="K46" i="3"/>
  <c r="L46" i="3" s="1"/>
  <c r="Q25" i="3"/>
  <c r="R25" i="3" s="1"/>
  <c r="K25" i="3"/>
  <c r="L25" i="3" s="1"/>
  <c r="Q19" i="3"/>
  <c r="R19" i="3" s="1"/>
  <c r="K19" i="3"/>
  <c r="L19" i="3" s="1"/>
  <c r="Q18" i="3"/>
  <c r="R18" i="3" s="1"/>
  <c r="K18" i="3"/>
  <c r="L18" i="3" s="1"/>
  <c r="Q39" i="3"/>
  <c r="R39" i="3" s="1"/>
  <c r="Q40" i="3"/>
  <c r="R40" i="3" s="1"/>
  <c r="Q41" i="3"/>
  <c r="R41" i="3" s="1"/>
  <c r="Q42" i="3"/>
  <c r="R42" i="3" s="1"/>
  <c r="Q43" i="3"/>
  <c r="R43" i="3" s="1"/>
  <c r="Q37" i="3"/>
  <c r="R37" i="3" s="1"/>
  <c r="Q44" i="3"/>
  <c r="R44" i="3" s="1"/>
  <c r="K39" i="3"/>
  <c r="L39" i="3" s="1"/>
  <c r="K40" i="3"/>
  <c r="L40" i="3" s="1"/>
  <c r="K41" i="3"/>
  <c r="L41" i="3" s="1"/>
  <c r="K42" i="3"/>
  <c r="L42" i="3" s="1"/>
  <c r="K43" i="3"/>
  <c r="L43" i="3" s="1"/>
  <c r="K37" i="3"/>
  <c r="L37" i="3" s="1"/>
  <c r="K44" i="3"/>
  <c r="L44" i="3" s="1"/>
  <c r="Q36" i="3"/>
  <c r="R36" i="3" s="1"/>
  <c r="K36" i="3"/>
  <c r="L36" i="3" s="1"/>
  <c r="Q33" i="3"/>
  <c r="R33" i="3" s="1"/>
  <c r="Q34" i="3"/>
  <c r="R34" i="3" s="1"/>
  <c r="K33" i="3"/>
  <c r="L33" i="3" s="1"/>
  <c r="K34" i="3"/>
  <c r="L34" i="3" s="1"/>
  <c r="Q32" i="3"/>
  <c r="R32" i="3" s="1"/>
  <c r="K32" i="3"/>
  <c r="L32" i="3" s="1"/>
  <c r="Q31" i="3"/>
  <c r="R31" i="3" s="1"/>
  <c r="K31" i="3"/>
  <c r="L31" i="3" s="1"/>
  <c r="Q29" i="3"/>
  <c r="R29" i="3" s="1"/>
  <c r="K29" i="3"/>
  <c r="L29" i="3" s="1"/>
  <c r="Q28" i="3"/>
  <c r="R28" i="3" s="1"/>
  <c r="K28" i="3"/>
  <c r="L28" i="3" s="1"/>
  <c r="Q27" i="3"/>
  <c r="R27" i="3" s="1"/>
  <c r="K27" i="3"/>
  <c r="L27" i="3" s="1"/>
  <c r="Q26" i="3"/>
  <c r="R26" i="3" s="1"/>
  <c r="K26" i="3"/>
  <c r="L26" i="3" s="1"/>
  <c r="K24" i="3"/>
  <c r="L24" i="3" s="1"/>
  <c r="Q24" i="3"/>
  <c r="R24" i="3" s="1"/>
  <c r="Q23" i="3"/>
  <c r="R23" i="3" s="1"/>
  <c r="K23" i="3"/>
  <c r="L23" i="3" s="1"/>
  <c r="Q22" i="3"/>
  <c r="R22" i="3" s="1"/>
  <c r="K22" i="3"/>
  <c r="L22" i="3" s="1"/>
  <c r="Q21" i="3"/>
  <c r="R21" i="3" s="1"/>
  <c r="K21" i="3"/>
  <c r="L21" i="3" s="1"/>
  <c r="K20" i="3"/>
  <c r="L20" i="3" s="1"/>
  <c r="Q20" i="3"/>
  <c r="R20" i="3" s="1"/>
  <c r="I6" i="2"/>
  <c r="J6" i="2"/>
  <c r="K6" i="2"/>
  <c r="L6" i="2"/>
  <c r="M6" i="2"/>
  <c r="I7" i="2"/>
  <c r="J7" i="2"/>
  <c r="K7" i="2"/>
  <c r="L7" i="2"/>
  <c r="M7" i="2"/>
  <c r="I8" i="2"/>
  <c r="J8" i="2"/>
  <c r="K8" i="2"/>
  <c r="L8" i="2"/>
  <c r="M8" i="2"/>
  <c r="I9" i="2"/>
  <c r="J9" i="2"/>
  <c r="K9" i="2"/>
  <c r="L9" i="2"/>
  <c r="M9" i="2"/>
  <c r="I10" i="2"/>
  <c r="J10" i="2"/>
  <c r="K10" i="2"/>
  <c r="L10" i="2"/>
  <c r="M10" i="2"/>
  <c r="B17" i="3" l="1"/>
  <c r="B18" i="3" s="1"/>
  <c r="B19" i="3" s="1"/>
  <c r="B20" i="3" s="1"/>
  <c r="B21" i="3" s="1"/>
  <c r="B22" i="3" s="1"/>
  <c r="B23" i="3" s="1"/>
  <c r="B24" i="3" s="1"/>
  <c r="B25" i="3" s="1"/>
  <c r="B26" i="3" s="1"/>
  <c r="B27" i="3" s="1"/>
  <c r="B28" i="3" s="1"/>
  <c r="B29" i="3" s="1"/>
  <c r="B30" i="3" s="1"/>
  <c r="B31" i="3" s="1"/>
  <c r="B32" i="3" s="1"/>
  <c r="B33" i="3" s="1"/>
  <c r="B34" i="3" s="1"/>
  <c r="B35" i="3" s="1"/>
  <c r="B36" i="3" s="1"/>
  <c r="B37" i="3" l="1"/>
  <c r="B38" i="3" s="1"/>
  <c r="B39" i="3" s="1"/>
  <c r="B40" i="3" s="1"/>
  <c r="B41" i="3" s="1"/>
  <c r="B42" i="3" s="1"/>
  <c r="B43" i="3" s="1"/>
  <c r="B44" i="3" s="1"/>
  <c r="B45" i="3" s="1"/>
  <c r="B46" i="3" s="1"/>
  <c r="B47" i="3" s="1"/>
  <c r="B48" i="3" s="1"/>
  <c r="B49" i="3" s="1"/>
  <c r="B50" i="3" s="1"/>
</calcChain>
</file>

<file path=xl/sharedStrings.xml><?xml version="1.0" encoding="utf-8"?>
<sst xmlns="http://schemas.openxmlformats.org/spreadsheetml/2006/main" count="672" uniqueCount="276">
  <si>
    <t>FORMATO</t>
  </si>
  <si>
    <t>Clave: APOY-10.0-12-022</t>
  </si>
  <si>
    <r>
      <t>Versión:</t>
    </r>
    <r>
      <rPr>
        <b/>
        <sz val="11"/>
        <color indexed="8"/>
        <rFont val="Calibri"/>
        <family val="2"/>
      </rPr>
      <t xml:space="preserve"> 01</t>
    </r>
  </si>
  <si>
    <t>Fecha de aprobación: 
12/10/2022</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</si>
  <si>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</si>
  <si>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</si>
  <si>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</si>
  <si>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</si>
  <si>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</si>
  <si>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</si>
  <si>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</si>
  <si>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</si>
  <si>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</si>
  <si>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</si>
  <si>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</si>
  <si>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</si>
  <si>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</si>
  <si>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</si>
  <si>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</si>
  <si>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</si>
  <si>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</si>
  <si>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</si>
  <si>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</si>
  <si>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</si>
  <si>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Periodicidad</t>
  </si>
  <si>
    <t>General</t>
  </si>
  <si>
    <t>Externo</t>
  </si>
  <si>
    <t>Ejecución</t>
  </si>
  <si>
    <t>Económico</t>
  </si>
  <si>
    <t>Mayor costo en el desarrollo del contrato de obra por demoras en la consecuciòn de materiales y equipos, generando mayores tiempos de ejecución.</t>
  </si>
  <si>
    <t>NO</t>
  </si>
  <si>
    <t>Verificación semanal del consumo interno de materiales y maquinaria en obra en comparaciòn con la reserva (stock) de materiales y equipos disponibles y/o en proceso de despacho o alquiler.</t>
  </si>
  <si>
    <t>Mayor costo en el desarrollo del contrato de obra. Necesidad de incurrir en gastos asociados a viáticos por personal foráneo.</t>
  </si>
  <si>
    <t xml:space="preserve">Prever la posible contratación de personal externo a la región para desarrollar actividades contractuales.
Realizar la divulgación de vacantes en las diferentes plataformas digitales locales. </t>
  </si>
  <si>
    <t>SI</t>
  </si>
  <si>
    <t>Verificación diaria del personal vinculado, V.S. reportes de ausentismo, permisos y desvinculaciones; monitoreo del banco de hojas de vida disponibles.</t>
  </si>
  <si>
    <t>Mayores costos del transporte de material resultante o mayores costos de disposición final del material en botadero autorizado.</t>
  </si>
  <si>
    <t>Mayor costo en el desarrollo del contrato de obra, por incurrir y demoras en la disposición apropiada de material sobrante, generando demoras en los tiempos de ejecución así como impacto ambiental y social en el entorno de la obra</t>
  </si>
  <si>
    <t xml:space="preserve">Establecer por parte del contratista de obra un estudio de mercado que identifique diferentes alternativas para el transporte de material resultante de obra y disposicion final en sitio autorizado, asi como disponer de la licencia y capacidad requerida.
</t>
  </si>
  <si>
    <t>Verificación de las condiciones de transporte de material residual hacia los sitios de disposción autorizado.</t>
  </si>
  <si>
    <t>Social - Politico</t>
  </si>
  <si>
    <t>Afectación en el acceso del personal, insumos y/o maquinaria al sitio de la obra por bloqueos o manifestaciones en las vias de acceso al Aeropuerto.</t>
  </si>
  <si>
    <t>Oposición social al proyecto, acciones de facto o acciones tipificadas en la legislación penal, ocasionadas por grupos de interés o terceros que quebranten el orden público y que impidan el inicio de las actividades o determinar la suspensión de estas.</t>
  </si>
  <si>
    <t>Afectación o atraso del cronograma de Obra o se presentan daños en alguno de los frentes de obra intervenidos y/o en ejecución.</t>
  </si>
  <si>
    <t>Riesgo Social - Político</t>
  </si>
  <si>
    <t>Retención forzada de personal y/o equipos</t>
  </si>
  <si>
    <t>Específico</t>
  </si>
  <si>
    <t>Atrasos en la ejecución de la obra, mayores tiempos y costos.</t>
  </si>
  <si>
    <t>Sabotajes, robos, incendios, a equipos o campamentos de obra.</t>
  </si>
  <si>
    <t>Prever y contar con garantías de aseguradoras confiables que generen el respaldo oportuno.
Contar con vigilancia propia para sus equipos y materiales en uso dentro de las zonas de ejecución de las obras.</t>
  </si>
  <si>
    <t xml:space="preserve">Alertas tempranas de aseguramiento o renovación oportuna de garantías 
Monitoreo de los protocolos de seguridad propia.
</t>
  </si>
  <si>
    <t>Operacional</t>
  </si>
  <si>
    <t>Terminación o modificación parcial del contrato de obra como consecuencia de la ejecución de un contrato de concesión o modificaciones al contrato de concesion existente en el Aeropuerto.</t>
  </si>
  <si>
    <t xml:space="preserve">Cambio del alcance del contrato de obra </t>
  </si>
  <si>
    <t>Verificación previa de los contratos en desarrollo o previstos por otras Entidades.</t>
  </si>
  <si>
    <t>Operacionales</t>
  </si>
  <si>
    <t>Reunión de seguimiento Etapa Precontractual</t>
  </si>
  <si>
    <t>Terminación anticipada o modificación parcial del contrato de obra como consecuencia del riesgo reputacional ocasionado por el Contratista</t>
  </si>
  <si>
    <t>La Aerocivil deberá identificar las personas jurídicas que fungen como accionistas y/o representantes legales del Contratista e Interventoría, y hacer el seguimiento periódico a las noticias y/o reportes judiciales que involucren a las empresas o a sus representantes legales adjudicatarias del Contrato de Obra y/o de Interventoría con el fin de identificar si su accionar afecta la imagen o reputación de la AEROCIVIL.</t>
  </si>
  <si>
    <t xml:space="preserve">Retrasos en el cronograma de ejecución o suspensión de la obra. </t>
  </si>
  <si>
    <t>Interferencia en la continuidad de los trabajos generado por código azul</t>
  </si>
  <si>
    <t>Atraso al cronograma de la obras</t>
  </si>
  <si>
    <t>Reportes del la interventoría a la Entidad, sobre sucesos extraordinarios por fuera del control del contratista que afecten el cronograma de la obras</t>
  </si>
  <si>
    <t>Afectación a la seguridad operacional del Aeropuerto.</t>
  </si>
  <si>
    <t>La interventoría debe verificar la implementación del plan de rehabilitación y mantenimiento con las medidas de seguridad que allí se requieren. De ser necesario con le vista bueno o seguimiento del técnico de la AEROCIVIL</t>
  </si>
  <si>
    <t>Ejecución de actividades sobre áreas que tengan afectación de garantías de contratos anteriores</t>
  </si>
  <si>
    <t>Anulación de la garantía de los contratistas, por afectaciones al desarrollo de su actividad.
Sobrecosto de la actividad por necesidad de reconstruir dicha actividad.
Incremento de tiempo en la finalización de la actividad contractual.</t>
  </si>
  <si>
    <t>Realizar verificación en conjunto con la interventoría y la supervisión de esta.</t>
  </si>
  <si>
    <t>Manejo inadecuado de vectores en la zona de la obra</t>
  </si>
  <si>
    <t>Cierre de la obras por concepto desfavorable por parte de la Autoridad Competente y frente a la normatividad aplicable.</t>
  </si>
  <si>
    <t>La interventoría debe hacer seguimiento al cumplimiento del contratista de la normatividad sobre vectores de la autoridad de salud</t>
  </si>
  <si>
    <t>Riesgos por eventos asociados a la operación aeréa.</t>
  </si>
  <si>
    <t>Retraso en la operatividad del aeropuerto con los cierres de pista, accidentes y/o incidentes.</t>
  </si>
  <si>
    <t>La interventoría debe verificar la implementación del plan de mantenimiento correctivo de emergencia</t>
  </si>
  <si>
    <t>Interno</t>
  </si>
  <si>
    <t>Naturaleza</t>
  </si>
  <si>
    <t>Inundación del lado aire; accidentes y/o incidentes en el área de movimiento o maniobra del aeropuerto.</t>
  </si>
  <si>
    <t>Altos niveles de precipitación.</t>
  </si>
  <si>
    <t>Afectación o impedimento para el desarrollo de la obra</t>
  </si>
  <si>
    <t>Seguimiento al reporte de las diferentes entidades competentes con la recopilación de datos e históricos de eventos relacionados.</t>
  </si>
  <si>
    <t>Amenaza geológica</t>
  </si>
  <si>
    <t>Que se generen mayores costos en la ejecución de las obras y/o retrasos en la ejecución por posibles amenazas geológicas</t>
  </si>
  <si>
    <t>Documentar la fuerza mayor para que el Estado y el contratista asuman el riesgo contingente y se pacten los actos administrativos necesarios. Establecer planes de contingencia para tales situaciones.</t>
  </si>
  <si>
    <t>Revisión permanente de los planes de contingencia, ante tales eventos.</t>
  </si>
  <si>
    <t>La interventoría debe hacer seguimiento al cumplimiento de los protocolos de bioseguridad, a los informes epidemiológicos de las autoridades de salud, verificación de los reportes de accidentes e incidentes de trabajo y dotación de EPP.</t>
  </si>
  <si>
    <t>Monitoreo a los reportes de las diferentes entidades competentes en el sitio y entorno del desarrollo del contrato.</t>
  </si>
  <si>
    <t>Hallazgos arqueológicos en el predio, yacimientos rocosos, evidencias forenses, hundimientos o rellenos.</t>
  </si>
  <si>
    <t>Que se generen mayores costos en la ejecución de las obras eventualmente por los retrasos en la ejecución.</t>
  </si>
  <si>
    <t>Regulatorio</t>
  </si>
  <si>
    <t>Posibles cambios regulatorios o reglamentarios, que siendo previsibles, efectan el equilibrio contractual del proyecto y logro del objeto contractual.</t>
  </si>
  <si>
    <t xml:space="preserve">Identificar los proyectos de modificación en curso o en instancias de implementacíón, a fin de identificar el impacto y plantear oportunamente las medidas a desarrollar para contrarestar la posibilidad de afectación contractual. 
</t>
  </si>
  <si>
    <t>Control y seguimiento del Marco Normativo y Tecnico aplicable al desarrollo del proyecto..</t>
  </si>
  <si>
    <t>Ambiental</t>
  </si>
  <si>
    <t>Demoras en el cronograma o impedimentos para desarrollar la intervención contratada.</t>
  </si>
  <si>
    <t>Verificar que se encuentre con los permisos, licencias o planes de manejo ambientales, necesarios.</t>
  </si>
  <si>
    <t>NOTA: Cada área ejecutora debe analizar los riesgos pertinentes dependiendo del objeto y cuantía a contratar y adicionar o modificar la matriz presente.</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</si>
  <si>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</si>
  <si>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</si>
  <si>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</si>
  <si>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</si>
  <si>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</si>
  <si>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</si>
  <si>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</si>
  <si>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</si>
  <si>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</si>
  <si>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</si>
  <si>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</si>
  <si>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</si>
  <si>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</si>
  <si>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</si>
  <si>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</si>
  <si>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</si>
  <si>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</si>
  <si>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</si>
  <si>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</si>
  <si>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</si>
  <si>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</si>
  <si>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</si>
  <si>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</si>
  <si>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</si>
  <si>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</si>
  <si>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</si>
  <si>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</si>
  <si>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</si>
  <si>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</si>
  <si>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</si>
  <si>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</si>
  <si>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</si>
  <si>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</si>
  <si>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</si>
  <si>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</si>
  <si>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</si>
  <si>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</si>
  <si>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Planeación</t>
  </si>
  <si>
    <t>Inadecuada modalidad de contratación</t>
  </si>
  <si>
    <t>Aerocivil</t>
  </si>
  <si>
    <t>Inicio de la planeación del contrato</t>
  </si>
  <si>
    <t>Seguimiento y control del proceso precontractual por parte del estructurador.</t>
  </si>
  <si>
    <t>Semanal</t>
  </si>
  <si>
    <t>Restricción de la libre competencia, transparencia y equidad</t>
  </si>
  <si>
    <t>Selección</t>
  </si>
  <si>
    <t>Colusión en el proceso</t>
  </si>
  <si>
    <t>Inadecuada selección del contratista</t>
  </si>
  <si>
    <t>Contratación</t>
  </si>
  <si>
    <t>Retraso en el perfeccionamiento del contrato</t>
  </si>
  <si>
    <t xml:space="preserve">Interno </t>
  </si>
  <si>
    <t xml:space="preserve">Económico </t>
  </si>
  <si>
    <t>Inicio del contrato</t>
  </si>
  <si>
    <t>Contratista /Aerocivil</t>
  </si>
  <si>
    <t>Contratista</t>
  </si>
  <si>
    <t xml:space="preserve">Contratista </t>
  </si>
  <si>
    <t xml:space="preserve">Retraso en el inicio del contrato </t>
  </si>
  <si>
    <t>Apertura del proceso de contratración</t>
  </si>
  <si>
    <t>Adjudicación del proceso de contratación</t>
  </si>
  <si>
    <t>Suscripción Acta de Inicio</t>
  </si>
  <si>
    <t>A la suscripción del Acta de recibo final</t>
  </si>
  <si>
    <t>Quincenal</t>
  </si>
  <si>
    <t>Desde el inicio de ejecución del contrato</t>
  </si>
  <si>
    <t>Mensual</t>
  </si>
  <si>
    <t>Falta de personal, insumos, equipos y/o maquinaria para el desarrollo del contrato. 
Sobrecostos en el proyecto.
Mayores tiempos de ejecución</t>
  </si>
  <si>
    <t>Contratista / Aerocivil</t>
  </si>
  <si>
    <t>Realizar una adecuada planeación y articulacion con la futura concesión o con la concesión actual para evitar traslapo en el alcance de los contratos simultáneos en un Aeropuerto.</t>
  </si>
  <si>
    <t>Falta de suscripción del contrato de interventoría para el incio del contrato de obra</t>
  </si>
  <si>
    <t xml:space="preserve">Fecha prevista de inicio de etapa precontractual </t>
  </si>
  <si>
    <t>Firma contrato de Interventoría</t>
  </si>
  <si>
    <t>Durante la ejecución del contrato</t>
  </si>
  <si>
    <t>Ante eventuales interferencias ocasionadas por código azul, el contratista deberá presentar un plan de contingencia, que permita reprogramar las actividades que se tenína prevista en ese lapso de tiempo, lo anterior manteniendo el plazo establecido para la terminación del contrato, previa gestión de los permisos que corresponda.</t>
  </si>
  <si>
    <t>Sobrecostos y alteración al cronograma de ejecución.</t>
  </si>
  <si>
    <t>Diario</t>
  </si>
  <si>
    <t>Liquidación del contrato</t>
  </si>
  <si>
    <t>Valoracion muy baja, en el emplo es 10 - EXTREMO</t>
  </si>
  <si>
    <t>Mayores costos y plazos para la terminaciòn de obras inconclusas debido a la terminación anticipada del contrato de obra.</t>
  </si>
  <si>
    <t>Presencia de Foreign Object Damage (FOD), e incursiones en la zona de ejecución de la obra.</t>
  </si>
  <si>
    <t>Seguimiento al plan de gestión integral de residuos</t>
  </si>
  <si>
    <t>LA</t>
  </si>
  <si>
    <t xml:space="preserve">Retrasos en el cronograma para la ejecución o suspensión de obra. </t>
  </si>
  <si>
    <t>El Contratista dentro de su cronograma del contrato definirá los tiempos de intervención, para el debido tramite de permisos o autorizaciones que sean objeto de NOTAM. según Circular AIC/C22 del 11 de octubre de 2013.</t>
  </si>
  <si>
    <t xml:space="preserve">Verificar que para iniciar las intervenciones se cuente con las Autorizaciones necesarias: Periódicamente se deberá revisar su vigencia y necesidad de renovación </t>
  </si>
  <si>
    <t>Social - Político</t>
  </si>
  <si>
    <t xml:space="preserve">Cambio de políticas gubernamentales, por modificaciones en la situación política, sistema de gobierno o conflictos sociales que sean probables o previsibles. </t>
  </si>
  <si>
    <t>Tecnológico</t>
  </si>
  <si>
    <t>El interventor revisara el pago del personal adscrito por el consultor; verificando que este quede a paz y salvo al final del contrato tanto por salarios como por demás prestaciones sociales.</t>
  </si>
  <si>
    <t>SEMANAL</t>
  </si>
  <si>
    <t>Mayores costos y plazos asociados al proceso de contratación e imposibilidad de ejecutar el Contrato.
Retrasos en el cronograma de las vigencias programadas</t>
  </si>
  <si>
    <t xml:space="preserve">Ocurrencia de fenómenos naturales adversos, previsibles, como inundaciones, precipitaciones intensas, Pluviosidad, Terremotos, Sismos, Descargas eléctricas, entre otros </t>
  </si>
  <si>
    <t xml:space="preserve">Limitación o impedimento de la adecuada ejecución de las actividades de mantenimiento. </t>
  </si>
  <si>
    <t>¿Cómo se realiza el
 monitoreo?</t>
  </si>
  <si>
    <t>Invalidez del proceso de contratación, reprocesos que generarían mayores costos a la Entidad.</t>
  </si>
  <si>
    <t>La Entidad reduce la probabilidad de este riesgo con los estudios previos y los apoyos jurídicos acorde con la naturaleza del objeto a contratar, la cuantía y la normatividad legal vigente. La revisión se lleva a cabo con el seguimiento del personal de la entidad perteneciente a la dependencia encargada de selección y contratación.</t>
  </si>
  <si>
    <t>No obtención del bien y/o servicio que espera conseguir la Entidad.</t>
  </si>
  <si>
    <t>Posibles perjuicios técnicos, financieros y/o legales contra la entidad e Imposibilidad de ejecución de un contrato.</t>
  </si>
  <si>
    <t>Adjudicar el contrato a un contratista que no cumpla los requisitos técnicos, legales y financieros que requiere la Entidad o se encuentren incursos en alguna inhabilidad o incompatibilidad.</t>
  </si>
  <si>
    <t>La Entidad reduce la probabilidad de este riesgo mediante la aplicación de los criterios de selección establecidos en los plegos tipo definidos por la Agencia Nacional de Contratacion Publica.
La revisión se lleva a cabo con el seguimiento del personal de la Entidad perteneciente a la dependencia encargada de selección y contratación.</t>
  </si>
  <si>
    <t xml:space="preserve">Incrementos inesperados en los costos de insumos, materiales, transporte y/o equipos debido a la fluctuación de los precios del mercado en el sitio y el entorno del sitio en donde se ejecutará el contrato por cambios intempestivos de las condiciones macroeconómicas entre las cuales están TRM, IPC, ICOCIV, combustibles, Tasas Empleo o las variables de mercado.
</t>
  </si>
  <si>
    <t>Monitoreo y actualización de noticias y cambios del entorno así como de la información obtenida de reportes oficiales.</t>
  </si>
  <si>
    <t xml:space="preserve">Cumplimiento de acuerdos establecidos con alcaldías municipales y organizaciones sociales, comunitarias y comunales.
Implementar un plan de contingencia para mantener las vías de servicio y su señalización con criterios de seguridad vial, al igual que para mitigar el deterioro de las vías de acceso al zona de obra o del espacio público en el entorno del Aeropuerto. 
Implementar adecuadamente los dispositivos previstos en el Capítulo 4 Señalización de Calles y Carreteras afectadas por obras, del Manual de Señalización Vial de MINTRANSPORTE
Establecer y desarrollar una estrategia de gestión social que permita mantener una comuniocación fluida y asertiva con las comunidades del entorno del Aeropuerto o de la zona de obra. </t>
  </si>
  <si>
    <t>Seguimiento a los compromisos con las alcaldías alcaldías municipales y organizaciones sociales, comunitarias y comunales.
Adelantar un plan de gestión social que facilite el diálogo, la información y la conertación de acuerdos con la comunidad.
Implementar un plan de contingencia para mantener las vías de servicio y su señalización con criterios de seguridad vial, y con las de mantenimiento vías de acceso al aeropuerto</t>
  </si>
  <si>
    <t>Atrasos en el cronograma y posibles reclamaciones de la firma contratista.</t>
  </si>
  <si>
    <t>Comunicación con las autoridades que tramitan las demandas y/o requerimientos de terceros sobre la zona donde se adelanta el proyecto. 
Monitoreo de las condiciones de los procesos judiciales vigentes relacionados a la zona del proyecto.</t>
  </si>
  <si>
    <t>Sobrecostos por reposición de equipos/campamentos, alteración al cronograma de ejecución.</t>
  </si>
  <si>
    <t xml:space="preserve">Retrasos en la firma del acta de inicio y del cronograma de ejecución </t>
  </si>
  <si>
    <t>Una vez adjudicado y suscrito el contrato, el contratista elaborará una base de datos con los requisitos exigidos por el concesionario o el explotador del aeródromo o aeropuerto para la realización de las obras y los gestionará de manera que se expida el carnet de ingresos de personal y maquinaria que desarrollará trabajos en el aeropuerto.</t>
  </si>
  <si>
    <t xml:space="preserve">Verificar previo al inicio de las intervenciones el cumplimiento de las autorizaciones necesarias. Revisión periódica de los permisos identificando que los mismo se encuentran vigentes y generar alertas tempranas para su renovación. </t>
  </si>
  <si>
    <t>Cortes accidentales a las redes REAN / REAP/RTAN / RTAP existentes en el Aeropuerto.</t>
  </si>
  <si>
    <t>Implementar un plan integral de vectores de acuerdo a la normavidad vigente aplicable
Atender las visitas de la Autoridad de salud competente de manera integral, por todos los actores que intervienen dentro del aeropuerto. 
Todos los intervinientes deben responder en los plazos establecidos, dentro del acta de visita, los requerimientos que pueden dar cierre a los hallazgos identificados durante la visita</t>
  </si>
  <si>
    <t>Falta de permisos NOTAM, permiso de intervención y renovaciones necesarias para el desarrollo de los trabajos en zonas de maniobra de aeronaves (plataforma, calles de rodaje, pistas).</t>
  </si>
  <si>
    <t>Disminución en la mano de obra con la consecuente baja en el rendimiento en las actividades a desarrollar o suspensión de la obras por parte de la Autoridad Competente</t>
  </si>
  <si>
    <t>Emisión de manera tardía de los permisos, licencias, autorizaciones o Planes de manejo ambiental, necesarios para el desarrollo de las obras.</t>
  </si>
  <si>
    <t>Suspensión temporal de las obras por la Autoridad Ambiental Competente y/o Multas económicas a la Aerocivil que afecten directamente o suspendan el Instrumento Ambiental en caso de que exista</t>
  </si>
  <si>
    <t xml:space="preserve">Aplicación, control y seguimiento de los permisos, Licencias o Planes de Manejo Ambiental, necesarios para el desarrollo de la obra. </t>
  </si>
  <si>
    <t xml:space="preserve">Mesas de Trabajo con las Entidades que planeen modificaciones, en la eventualidad en la que se estén desarrollando cambios en las políticas gubernamentales que sean probables y previsibles, para ajustar el contrato en estructuración o a ejecutar. </t>
  </si>
  <si>
    <t>Contar con operadores de servicios de comunicación confiables, así mismo un software y hardware adecuado y con soporte; implementación de protocolos de comunicaciones, estableciendo cuando se requiera medios alternos de comunicación.
Disponer de sistemas de respaldo tecnológico (backup, UPS, radios de comunicación, entre otros), que contrarresten posibles fallos en los sistemas de comunicaciones y manejo de información.</t>
  </si>
  <si>
    <t xml:space="preserve">Verificar durante la ejecución del contrato y su liquidación el adecuado funcionamiento y estado de los sistemas de respaldo Tecnológico y sistemas de comunicación. </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</si>
  <si>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</si>
  <si>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Para los procesos de contratación, la Entidad se rige por las Leyes que conforman el Estatuto General de Contratación de la Administración Pública, así como los Decretos reglamentarios. Por otra parte, la Entidad mitiga este riesgo con los estudios previos y el apoyo suministrado por cada una de las áreas competentes.
La revisión se lleva a cabo con el seguimiento del personal de la Entidad perteneciente a la dependencia encargada de selección y contratación.</t>
  </si>
  <si>
    <t>Inconformidades de los oferentes, y/o demanda a la legalidad del proceso, con las subsecuentes consecuencias.</t>
  </si>
  <si>
    <t xml:space="preserve"> FORMATO 9 MATRIZ DE RIESGOS </t>
  </si>
  <si>
    <t>La Entidad reduce la probabilidad de este riesgo desde el establecimiento de procesos y procedimientos que permiten una gestión adecuada de los tiempos a los cuales se les realiza un seguimiento y control por parte de la Entidad. El contrato estima plazos para el perfeccionamiento; así mismo, se incluye la obligatoriedad por parte del contratista de presentar las garantías correspondientes.
La revisión se lleva a cabo por personal de la Entidad perteneciente a la dependencia encargada de la ajudicacion.</t>
  </si>
  <si>
    <t>Sentencias y/u órdenes ejecutoriadas de autoridades externas que requieran la suspensión de las obras para adelantar trámites relacionados a requerimientos de terceros</t>
  </si>
  <si>
    <t>La interventoría realizará la verificación de las actividades y/o cantidades requeridos para el mantenimiento.</t>
  </si>
  <si>
    <t>Solicitar a Aerocivil y/o concesionario los planos de circuitos de redes REAN / REAP/RTAN / RTAP que cruzan la zona de las obras.
Disponer de stock de repuestos para atender contingencias en los circuitos de Energía o comunicaciones instalados en el aeropuerto y capacitaciones al personal de mantenimiento y operativo del contratista para su atención o coordinaciones con el Grupo de Soporte Técnico de la Dirección Regional Correspondiente. 
Señalizar y demarcar la zona de trabajo en particular el área de ubicación de redes.</t>
  </si>
  <si>
    <t>La interventoría y el contratista, previo al inicio de los trabajos objeto del contrato, deberá revisar, la existencia de garantias vigentes en las áreas a intervenir con el fin de no realizar intervenciones en dichas áreas.</t>
  </si>
  <si>
    <t xml:space="preserve"> Interventor/Aerocivil
</t>
  </si>
  <si>
    <t>Incremento en los costos de la ejecución del contrato.</t>
  </si>
  <si>
    <t>El Contratista deberá contar con la logística, el equipo, el material y el personal idóneo, para la atención de contingencias o emergencias las 24 horas del día siete días a la semana, para dar solución a eventos en el menor tiempo posible:
• Establecer coordinación permanente con la torre de control para disponer contingencias cuando se restringa movilidad por la presencia del Presidente de la Republica en el lado aire del aeropuerto 
• Establecer vías alternas de acceso al sitio de la obras para el personal.
• Atender posibles derrames de aceite el área de movimiento o vías circundante a la obras
• Evacuar las calles de rodaje, vías o área circundante a la obra el FOD (Foering Object Damage).
• Dar atención inmediata a posibles eventualidades que se puedan generar sobre las pistas, calles de rodajes y obras complementarias menores que puedan afectar la operatividad del aeropuerto.</t>
  </si>
  <si>
    <t xml:space="preserve">Afectación en el desarrollo de las actividades propias del contrato de mantenimiento, afectando el cumplimiento de los objeto contractual. </t>
  </si>
  <si>
    <t xml:space="preserve">Fallos en los sistemas de comunicaciones necesarios para realizar el adecuado desarrollo del Contrato. </t>
  </si>
  <si>
    <t>Falta de información oportuna para el cumplimiento del objeto contractual, pérdida parcial o total de la información digital de trazabilidad del contrato.</t>
  </si>
  <si>
    <t>Aerocivil/Contratista</t>
  </si>
  <si>
    <t>Declaración de proceso de contratación como desierto.</t>
  </si>
  <si>
    <t xml:space="preserve">Revisión y análisis de las observaciones presentadas a los prepliegos en el proceso de contratación, para ajustar o dar claridad del proceso y propender la pluralidad de oferentes.
En caso de materializarse el riesgo, publicar de manera expedita el nuevo proceso de contratación con los ajustes correspondientes. </t>
  </si>
  <si>
    <t>Aerocivil.</t>
  </si>
  <si>
    <t>Seguimiento y control del proceso precontractual por parte del estructurador.
Seguimiento del proceso contractual por parte del supervisor delegado.</t>
  </si>
  <si>
    <t xml:space="preserve"> Declaración del proceso de contratación de Interventoría como desierto</t>
  </si>
  <si>
    <t>Inadecuada estructuracion del Proceso de Contratación</t>
  </si>
  <si>
    <t>La Entidad reduce la probabilidad de este riesgo mediante la aplicación del Manual de Contratación durante el procesos de contratacion de la interventoira.  
En caso de materializarse el riesgo, publicar de manera expedita el nuevo proceso de contratación de interventoría con los ajustes correspondientes. 
Así mismo el contratista  deberá esperar la contratación del nuevo proceso de interventoria sin realizar reclamaciones hacia la Aerocivil.</t>
  </si>
  <si>
    <t xml:space="preserve">El contratista asumirá dicho incremento mediante los mecanismos idoneos y la experiencia y posibilidades con la que el cuenta para la administración de este riesgo.
Establecer por parte del contratista de obra un análisis de fuente de materiales, y/o alquiler de maquinaria, para ello debe suscribir los contratos que garanticen su disponibilidad en el desarrollo del contrato.
Contar con un reserva (stock) de materiales y piezas disponibles, la cual permita continuar con la obra entre tanto se restablecen los suministros, disponiblidad, alquiler y/o reparaciones de maquinaria. </t>
  </si>
  <si>
    <t>Escasez de mano de obra calificada y no calificada</t>
  </si>
  <si>
    <t xml:space="preserve">El CONTRATISTA deberá tener constantemente, una identificación del entorno en el cual se desarrollará el contrato, proponer e implementar planes de contingencia ante eventualidades que pongan en riesgo el cumplimiento del plazo contractual.
En caso de ser necesario, La Entidad podrá apoyar al contratista ante las autoridades públicas competentes.
</t>
  </si>
  <si>
    <t>Implementación de protocolos de seguridad para el personal, maquinaria y equipos. Establecer canales de comunicación con las fuerzas del orden y las instituciones gubernamentalaes de la zona, acción que podrá se apoyada por la Entidad en caso de ser solicitada.</t>
  </si>
  <si>
    <t>El contratista deberá informarse sobre las situaciones relacionadas a demandas y/o requerimientos de terceros que se presenten sobre la zona del proyecto.
En caso de ser solicitado, La Entidad apoyará la gestión Gubernamental para solucionar el conflicto a cargo de las partes y plantear medidas de contingencia para superar atrasos.</t>
  </si>
  <si>
    <t xml:space="preserve">El Contratista no debe incurrir en gastos ni costos diferentes a los necesarios para perfeccionar el contrato y hasta contar con la confirmación de firma del Acta de Inicio por parte de la AEROCIVIL. 
La Entidad debe iniciar oportunamente los trámites para seleccionar el Interventor en concordancia con el Contratista de obra. 
Revisar la pertinencia de dar o no continuidad al contrato.
Si luego de seis (6) meses no se cuenta con Interventoría, la Entidad podrá terminar el contrato de obra sin que proceda ninguna reclamación. </t>
  </si>
  <si>
    <t xml:space="preserve">La Entidad deberá informar al contratistay a la interventoría la materialización del riesgo y proceder con la terminación anticipada o cesión del contrato, y en caso de ser necesario iniciar con la estructuración del nuevo proceso.
Pronunciamiento de la Entidad ante los medios de comunicación dando a conocer las causas de la terminación del contrato.
</t>
  </si>
  <si>
    <t xml:space="preserve">Demoras en la expedición de permisos internos por el concesionario o el explotador del aeropuerto para realizar los trabajos en áreas restringidas de la zona lado aire del aeropuerto. </t>
  </si>
  <si>
    <t>El contratista deberá monitorear control permanente del cumplimiento de:
*Plan de Gestión Integral de Residuos (PGIR) en áreas de operación y de ejecución de obras.
* Implementar en los trabajos el concepto de Seguridad Operacional, y en particular el control de ingresos a áreas restringidas.
*Plan de Seguridad y Salud en el trabajo
*Implementar el PMA</t>
  </si>
  <si>
    <t>Mayores valores y/o actividades requeridas para la etapa de apropiación de estudios y diseños.</t>
  </si>
  <si>
    <t>El contratista deberá realizar un estudio adecuado de los documentos que reposan en el cuarto de datos y el presupuesto del contrato, establecer un plan detallado de trabajo de esta etapa que permita ejecutar las actividades en el plazo contractualmente definido.</t>
  </si>
  <si>
    <t>El Contratista deberá contar con la logística, el equipo, el material y el personal idóneo, para la atención de emergencias las 24 horas del día siete días a la semana, para dar solución a eventos en el menor tiempo posibles y reanudar la operación normal del aeropuerto.
A continuación se enuncian alguno de ellos:
• Atención inmediata a eventuales levantamientos de pavimentos sobre las pistas y/o calles de rodaje.
• Atender posibles derrames de aceite sobre las pistas y/o calles de rodaje.
• Evacuar de la zona de maniobras el FOD ( Foering Object Damage) en pistas y calles de rodaje.
• Dar atención inmediata a posibles eventualidades que se puedan generar sobre las pistas, calles de rodajes y obras complementarias que puedan afectar la operatividad del aeropuerto.</t>
  </si>
  <si>
    <t>Adiciones o prórrogas del contrato por fuerza mayor o casos fortuitos.</t>
  </si>
  <si>
    <t>La Entidad atraves de la interventoria y la supervisión, verificarán que la justificación presentada por el contratista cumpla con lo establecido en la normatividad vigente, en caso de que cumpla se procederá con el respectivo trámite.</t>
  </si>
  <si>
    <t>Acudir a las autoridades públicas o entidades competentes para tener conocimiento de emisión de información estadística (IGAC, SERVICIO GEOLÓGICO COLOMBIANO, IDEAM, etc.), a fin de contar con pronósticos confiables de las condiciones meteorológicas, para optimizar la programación de intervenciones y establecer medidas de contingencia o protección a la obra.</t>
  </si>
  <si>
    <t>Contagio del personal de la obra con enfermedades, envenenamiento por picaduras de reptiles o insectos y demás enfermedades que se puedan presentar.</t>
  </si>
  <si>
    <t>El contratista deberá implementar los protocolos de bioseguridad establecido por el Ministerio de Salud y desarrollar campañas de autocuidado al personal que labora en la obra para contener las enfermedades que se puedan presentar.
Establecer programas de vacunación y capacitación al personal vinculado, así como actividades y métodos que repelan la cercanía de reptiles e insectos venenosos; contar con una adecuada dotación de EPP, repelentes y agua potable.</t>
  </si>
  <si>
    <t>Seguimiento de los reportes generados por la autoridades públicas o entidades competentes en la recopilación y generación de datos estadísticos (IGAC, SERVICIO GEOLÓGICO COLOMBIANO, IDEAM, etc), a fin de preveer y realizar una programación optimizada, o establecer planes de contingencia.</t>
  </si>
  <si>
    <t>Cambios en normatividad, regulatorios y/o especificaciones técnicas aplicables, por actualizaciones técnicas o jurídicas.</t>
  </si>
  <si>
    <t xml:space="preserve">Gestionar oportunamente los Permisos, Autorizaciones Ambientales o Planes de Manejo Ambiental, necesarios para desarrollar la intervención contratada. </t>
  </si>
  <si>
    <t xml:space="preserve">Incumplimiento del PMA y /o deficiencias en la implementacion de los permisos y/o autorizaciones, en áreas de la obras, que ocasionen medidas preventivas por la Autoridad Ambiental Competente. </t>
  </si>
  <si>
    <t xml:space="preserve">Realizar seguimiento periódico a las obligaciones establecidas en el instrumento ambiental correspondiente y en el PMA:
Manejo de sitios de depósito.
Revegetalización y protección áreas expuestas.
Manejo de residuos sólidos.
Manejo de calidad de aire y ruido.
Manejo de tránsito y transporte.
Manejo de materiales de construcción.
Almacenamiento de materiales de excavación.
Señalización de frentes de obra.
Control de vertimientos de aguas residuales contaminadas. Entre otros </t>
  </si>
  <si>
    <t>La Entidad podrá acudir a las autoridades públicas competentes para comprender las situaciones que afectan la ejecución de los contratos y/o obtener información que permita establecer la magnitud del problema y su impacto en la ejecución del contrato.</t>
  </si>
  <si>
    <t>Afectación involuntaria a la red hidráulica de aguas residuales construida</t>
  </si>
  <si>
    <t xml:space="preserve"> Generar el enterramiento de los pozos o posible taponamiento de la red.
Ajuste en el plan de obras</t>
  </si>
  <si>
    <t>MEDIO</t>
  </si>
  <si>
    <t>BAJO</t>
  </si>
  <si>
    <t>Contratista / Interventor</t>
  </si>
  <si>
    <t>Inicio ejecución del contrato</t>
  </si>
  <si>
    <t>Finalización del contrato</t>
  </si>
  <si>
    <t>Verificar que las áreas a intervenir en el plan de obras la existencia de la red o su pozos y el plan de mitigación</t>
  </si>
  <si>
    <t>Obras objeto del contrato por encima del presupuesto asignado para su ejecución como resultado de la etapa de apropiacion de estudios y diseños.</t>
  </si>
  <si>
    <t>ALTO</t>
  </si>
  <si>
    <t>Finalización del periodo de contrucción del proyecto</t>
  </si>
  <si>
    <t>Revisión de los documentos que reposan en el cuarto de datos, Visita al sitio de las obras, verificación de las actividades y/o valores requeridos para la fase de preconstrucción vs presupuesto de contrato. El seguimiento de los criterios de excelencia técnica y economía para la organización de las actividades de obra durante el periodo de preconstrucción</t>
  </si>
  <si>
    <t xml:space="preserve">Solicitar a la empresa de servicios públicos correspondiente directamente y/o a través del explotador del aerodromo o la Regional un plano de la red y los pozos existentes, con sus cotas, en el área de ejecución de la obra.
Implementar planes de mitigación y en caso de afectación a la red de aguas residuales o enterramiento de pozos de la red, aplicar las especificaciones y requisitos establecidos en el contrato  en caso de ser necesario realizar arreglos de esta infraestructura. </t>
  </si>
  <si>
    <t>Mayores valores para  la ejecución del objeto del contrato y/o modificación del cronograma de ejecución y/o terminación inmediata del contrato en caso de que al finalizar el periodo de estudios y diseños, el valor de las obras supere el presupuesto ofertado.</t>
  </si>
  <si>
    <t xml:space="preserve">Estudio adecuado de los documentos que reposan en el cuarto de datos y el presupuesto del contrato. Ejecución de las actividades de apropiación bajo los criterios de eficiencia, economía, eficacia y excelencia técnica.
Contar con un grupo de especialistas  y/o subcontratar empresa de consultoría de calidad  que ejecute las actividades de apropiación y garantice resultados adecuados en términos de excelencia técnica y economía para la ejecución de la obra. 
El contratista acepta que de presentarse el riesgo, la entidad reconocerá el valor de apropiación, pero la entidad no esta obligada a continuar con la etapa de la ejecución de las obras, el contratista no podrá solicitar reconocimiento o reclamaciones adicionales. </t>
  </si>
  <si>
    <t>La Entidad reduce la probabilidad de este riesgo, a través de criterios de selección objetivos y formulas de adjudicación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de selección y contratación.</t>
  </si>
  <si>
    <t>La Entidad reduce la probabilidad de ocurrencia de este riesgo, aplicando los pliegos tipo de Agencia Nacional de Contratacion Publica en los cuales se indican las condiciones las características genéricas de los bienes y/o servicios a contratar, sin direccionamientos específicos, de manera que todos los posibles oferentes que consideren cumplir con los requisitos del proceso puedan acceder. 
De igual forma, se reduce con la aplicación de los medios de comunicación públicos y tiempos adecuados para cada etapa del proceso de selección.
La revisión se lleva a cabo con el seguimiento del personal de la Entidad perteneciente a la dependencia encargada de selección y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</si>
</sst>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sz val="12"/>
      <color theme="1"/>
      <name val="Arial"/>
      <family val="2"/>
    </font>
    <font>
      <sz val="14"/>
      <color theme="1"/>
      <name val="Arial"/>
      <family val="2"/>
    </font>
    <font>
      <sz val="12"/>
      <color rgb="FF000000"/>
      <name val="Arial"/>
      <family val="2"/>
    </font>
    <font>
      <b/>
      <sz val="20"/>
      <color theme="1"/>
      <name val="Arial"/>
      <family val="2"/>
    </font>
    <font>
      <sz val="12"/>
      <color theme="0"/>
      <name val="Arial"/>
      <family val="2"/>
    </font>
    <font>
      <b/>
      <sz val="12"/>
      <color theme="1"/>
      <name val="Arial"/>
      <family val="2"/>
    </font>
    <font>
      <sz val="12"/>
      <name val="Arial"/>
      <family val="2"/>
    </font>
    <font>
      <sz val="12"/>
      <name val="Arial Narrow"/>
      <family val="2"/>
    </font>
    <font>
      <sz val="12"/>
      <color theme="1"/>
      <name val="Arial Narrow"/>
      <family val="2"/>
    </font>
  </fonts>
  <fills count="13">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E6E6E6"/>
        <bgColor indexed="64"/>
      </patternFill>
    </fill>
    <fill>
      <patternFill patternType="solid">
        <fgColor rgb="FFD9D9D9"/>
        <bgColor indexed="64"/>
      </patternFill>
    </fill>
    <fill>
      <patternFill patternType="solid">
        <fgColor rgb="FF4E4D4D"/>
        <bgColor indexed="64"/>
      </patternFill>
    </fill>
  </fills>
  <borders count="28">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1">
    <xf numFmtId="0" fontId="0" fillId="0" borderId="0"/>
  </cellStyleXfs>
  <cellXfs count="94">
    <xf numFmtId="0" fontId="0" fillId="0" borderId="0" xfId="0"/>
    <xf numFmtId="0" fontId="10" fillId="0" borderId="0" xfId="0" applyFont="1"/>
    <xf numFmtId="0" fontId="10"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0" fillId="0" borderId="0" xfId="0" applyFont="1" applyAlignment="1">
      <alignment wrapText="1"/>
    </xf>
    <xf numFmtId="0" fontId="8" fillId="0" borderId="0" xfId="0" applyFont="1"/>
    <xf numFmtId="0" fontId="10" fillId="9" borderId="0" xfId="0" applyFont="1" applyFill="1" applyAlignment="1">
      <alignment horizontal="center" vertical="center" textRotation="90" wrapText="1"/>
    </xf>
    <xf numFmtId="0" fontId="10" fillId="0" borderId="0" xfId="0" applyFont="1" applyAlignment="1">
      <alignment horizontal="center" vertical="center" wrapText="1"/>
    </xf>
    <xf numFmtId="0" fontId="16" fillId="0" borderId="0" xfId="0" applyFont="1"/>
    <xf numFmtId="0" fontId="10" fillId="0" borderId="0" xfId="0" applyFont="1" applyAlignment="1">
      <alignment horizontal="center" vertical="center"/>
    </xf>
    <xf numFmtId="0" fontId="16" fillId="0" borderId="0" xfId="0" applyFont="1" applyAlignment="1">
      <alignment horizontal="center" vertical="center"/>
    </xf>
    <xf numFmtId="0" fontId="10" fillId="0" borderId="0" xfId="0" applyFont="1" applyAlignment="1">
      <alignment vertical="center"/>
    </xf>
    <xf numFmtId="0" fontId="16" fillId="0" borderId="0" xfId="0" applyFont="1" applyAlignment="1">
      <alignment vertical="center"/>
    </xf>
    <xf numFmtId="0" fontId="14" fillId="12" borderId="19" xfId="0" applyFont="1" applyFill="1" applyBorder="1" applyAlignment="1">
      <alignment horizontal="center" vertical="center" wrapText="1"/>
    </xf>
    <xf numFmtId="0" fontId="14" fillId="12" borderId="19" xfId="0" applyFont="1" applyFill="1" applyBorder="1" applyAlignment="1">
      <alignment horizontal="center" vertical="center" textRotation="90" wrapText="1"/>
    </xf>
    <xf numFmtId="0" fontId="10" fillId="11" borderId="19" xfId="0" applyFont="1" applyFill="1" applyBorder="1" applyAlignment="1">
      <alignment horizontal="center" vertical="center" textRotation="90" wrapText="1"/>
    </xf>
    <xf numFmtId="0" fontId="11" fillId="11" borderId="19" xfId="0" applyFont="1" applyFill="1" applyBorder="1" applyAlignment="1">
      <alignment horizontal="center" vertical="center" textRotation="90" wrapText="1"/>
    </xf>
    <xf numFmtId="0" fontId="10" fillId="0" borderId="19" xfId="0" applyFont="1" applyBorder="1" applyAlignment="1">
      <alignment horizontal="center" vertical="center" wrapText="1"/>
    </xf>
    <xf numFmtId="0" fontId="10" fillId="0" borderId="19" xfId="0" applyFont="1" applyBorder="1" applyAlignment="1">
      <alignment horizontal="center" vertical="center" textRotation="90" wrapText="1"/>
    </xf>
    <xf numFmtId="0" fontId="15" fillId="0" borderId="19" xfId="0" applyFont="1" applyBorder="1" applyAlignment="1">
      <alignment horizontal="center" vertical="center" textRotation="90" wrapText="1"/>
    </xf>
    <xf numFmtId="17" fontId="10" fillId="0" borderId="19" xfId="0" applyNumberFormat="1" applyFont="1" applyBorder="1" applyAlignment="1">
      <alignment horizontal="center" vertical="center" wrapText="1"/>
    </xf>
    <xf numFmtId="17" fontId="16" fillId="0" borderId="19" xfId="0" applyNumberFormat="1" applyFont="1" applyBorder="1" applyAlignment="1">
      <alignment horizontal="center" vertical="center" wrapText="1"/>
    </xf>
    <xf numFmtId="0" fontId="16" fillId="0" borderId="19" xfId="0" applyFont="1" applyBorder="1" applyAlignment="1">
      <alignment horizontal="center" vertical="center" wrapText="1"/>
    </xf>
    <xf numFmtId="0" fontId="16" fillId="0" borderId="19" xfId="0" applyFont="1" applyBorder="1" applyAlignment="1">
      <alignment horizontal="center" vertical="center" textRotation="90" wrapText="1"/>
    </xf>
    <xf numFmtId="0" fontId="1" fillId="0" borderId="19" xfId="0" applyFont="1" applyBorder="1" applyAlignment="1">
      <alignment horizontal="center" vertical="center" textRotation="90" wrapText="1"/>
    </xf>
    <xf numFmtId="0" fontId="12" fillId="0" borderId="19" xfId="0" applyFont="1" applyBorder="1" applyAlignment="1">
      <alignment horizontal="center" vertical="center" wrapText="1"/>
    </xf>
    <xf numFmtId="0" fontId="18" fillId="0" borderId="19" xfId="0" applyFont="1" applyBorder="1" applyAlignment="1">
      <alignment horizontal="center" vertical="center" textRotation="90"/>
    </xf>
    <xf numFmtId="0" fontId="17" fillId="0" borderId="19" xfId="0" applyFont="1" applyBorder="1" applyAlignment="1">
      <alignment horizontal="center" vertical="center" textRotation="90"/>
    </xf>
    <xf numFmtId="0" fontId="17" fillId="0" borderId="19" xfId="0" applyFont="1" applyBorder="1" applyAlignment="1">
      <alignment horizontal="center" vertical="center"/>
    </xf>
    <xf numFmtId="0" fontId="17" fillId="0" borderId="19" xfId="0" applyFont="1" applyBorder="1" applyAlignment="1" applyProtection="1">
      <alignment horizontal="justify" vertical="center" wrapText="1"/>
      <protection locked="0"/>
    </xf>
    <xf numFmtId="0" fontId="17" fillId="0" borderId="19" xfId="0" applyFont="1" applyBorder="1" applyAlignment="1">
      <alignment horizontal="center" vertical="center" wrapText="1"/>
    </xf>
    <xf numFmtId="0" fontId="16" fillId="0" borderId="19" xfId="0" applyFont="1" applyBorder="1" applyAlignment="1">
      <alignment horizontal="left" vertical="center" wrapText="1"/>
    </xf>
    <xf numFmtId="0" fontId="10" fillId="0" borderId="0" xfId="0" applyFont="1" applyAlignment="1">
      <alignment horizontal="left" wrapText="1"/>
    </xf>
    <xf numFmtId="0" fontId="10" fillId="11" borderId="19" xfId="0" applyFont="1" applyFill="1" applyBorder="1" applyAlignment="1">
      <alignment horizontal="center" vertical="center" textRotation="90" wrapText="1"/>
    </xf>
    <xf numFmtId="0" fontId="10" fillId="11" borderId="19" xfId="0" applyFont="1" applyFill="1" applyBorder="1" applyAlignment="1">
      <alignment horizontal="center" vertical="center" wrapText="1"/>
    </xf>
    <xf numFmtId="0" fontId="11" fillId="11" borderId="19" xfId="0" applyFont="1" applyFill="1" applyBorder="1" applyAlignment="1">
      <alignment horizontal="center" vertical="center" textRotation="90" wrapText="1"/>
    </xf>
    <xf numFmtId="0" fontId="14" fillId="12" borderId="19" xfId="0" applyFont="1" applyFill="1" applyBorder="1" applyAlignment="1">
      <alignment horizontal="center" vertical="center" textRotation="90" wrapText="1"/>
    </xf>
    <xf numFmtId="0" fontId="10" fillId="0" borderId="0" xfId="0" applyFont="1" applyAlignment="1">
      <alignment horizontal="left"/>
    </xf>
    <xf numFmtId="0" fontId="13" fillId="0" borderId="0" xfId="0" applyFont="1" applyAlignment="1">
      <alignment horizontal="center" vertical="center"/>
    </xf>
    <xf numFmtId="0" fontId="14" fillId="12" borderId="19" xfId="0" applyFont="1" applyFill="1" applyBorder="1" applyAlignment="1">
      <alignment horizontal="center" vertical="center" wrapText="1"/>
    </xf>
    <xf numFmtId="0" fontId="0" fillId="9" borderId="19" xfId="0" applyFill="1" applyBorder="1" applyAlignment="1">
      <alignment horizontal="center"/>
    </xf>
    <xf numFmtId="0" fontId="1" fillId="10" borderId="19" xfId="0" applyFont="1" applyFill="1" applyBorder="1" applyAlignment="1">
      <alignment horizontal="center" vertical="center" wrapText="1"/>
    </xf>
    <xf numFmtId="0" fontId="1" fillId="9" borderId="19"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5" fillId="8" borderId="0" xfId="0" applyFont="1" applyFill="1" applyAlignment="1">
      <alignment horizontal="center" vertical="center" textRotation="90" wrapText="1"/>
    </xf>
    <xf numFmtId="0" fontId="2" fillId="7" borderId="24"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5"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6" xfId="0" applyFont="1" applyFill="1" applyBorder="1" applyAlignment="1">
      <alignment horizontal="center" vertical="center" textRotation="45"/>
    </xf>
    <xf numFmtId="0" fontId="2" fillId="7" borderId="27" xfId="0" applyFont="1" applyFill="1" applyBorder="1" applyAlignment="1">
      <alignment horizontal="center" vertical="center" textRotation="45"/>
    </xf>
    <xf numFmtId="0" fontId="15" fillId="0" borderId="0" xfId="0" applyFont="1" applyAlignment="1">
      <alignment horizontal="center" wrapText="1"/>
    </xf>
    <xf numFmtId="0" fontId="10" fillId="0" borderId="0" xfId="0" applyFont="1" applyAlignment="1">
      <alignment horizontal="center"/>
    </xf>
    <xf numFmtId="0" fontId="10" fillId="0" borderId="0" xfId="0" applyFont="1" applyAlignment="1">
      <alignment horizont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3" fillId="3" borderId="22"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3"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cellXfs>
  <cellStyles count="1">
    <cellStyle name="Normal" xfId="0" builtinId="0"/>
  </cellStyles>
  <dxfs count="48">
    <dxf>
      <fill>
        <patternFill>
          <bgColor indexed="13"/>
        </patternFill>
      </fill>
    </dxf>
    <dxf>
      <fill>
        <patternFill>
          <bgColor indexed="52"/>
        </patternFill>
      </fill>
    </dxf>
    <dxf>
      <fill>
        <patternFill>
          <bgColor indexed="10"/>
        </patternFill>
      </fill>
    </dxf>
    <dxf>
      <fill>
        <patternFill>
          <bgColor rgb="FFFF7C80"/>
        </patternFill>
      </fill>
    </dxf>
    <dxf>
      <fill>
        <patternFill>
          <bgColor rgb="FFFFC000"/>
        </patternFill>
      </fill>
    </dxf>
    <dxf>
      <fill>
        <patternFill>
          <bgColor rgb="FFFFFF00"/>
        </patternFill>
      </fill>
    </dxf>
    <dxf>
      <fill>
        <patternFill>
          <bgColor theme="9" tint="0.59996337778862885"/>
        </patternFill>
      </fill>
    </dxf>
    <dxf>
      <fill>
        <patternFill>
          <bgColor rgb="FFFFC000"/>
        </patternFill>
      </fill>
    </dxf>
    <dxf>
      <fill>
        <patternFill>
          <bgColor rgb="FFFFFF00"/>
        </patternFill>
      </fill>
    </dxf>
    <dxf>
      <fill>
        <patternFill>
          <bgColor rgb="FFFF7C80"/>
        </patternFill>
      </fill>
    </dxf>
    <dxf>
      <fill>
        <patternFill>
          <bgColor theme="9" tint="0.59996337778862885"/>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FF00"/>
        </patternFill>
      </fill>
    </dxf>
    <dxf>
      <fill>
        <patternFill>
          <bgColor rgb="FFFF7C80"/>
        </patternFill>
      </fill>
    </dxf>
    <dxf>
      <fill>
        <patternFill>
          <bgColor rgb="FFFFC000"/>
        </patternFill>
      </fill>
    </dxf>
    <dxf>
      <fill>
        <patternFill>
          <bgColor theme="9" tint="0.59996337778862885"/>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FF00"/>
        </patternFill>
      </fill>
    </dxf>
    <dxf>
      <fill>
        <patternFill>
          <bgColor rgb="FFFFC000"/>
        </patternFill>
      </fill>
    </dxf>
    <dxf>
      <fill>
        <patternFill>
          <bgColor theme="9" tint="0.59996337778862885"/>
        </patternFill>
      </fill>
    </dxf>
    <dxf>
      <fill>
        <patternFill>
          <bgColor rgb="FFFF7C80"/>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0</xdr:row>
      <xdr:rowOff>247650</xdr:rowOff>
    </xdr:from>
    <xdr:to>
      <xdr:col>4</xdr:col>
      <xdr:colOff>533401</xdr:colOff>
      <xdr:row>5</xdr:row>
      <xdr:rowOff>223837</xdr:rowOff>
    </xdr:to>
    <xdr:pic>
      <xdr:nvPicPr>
        <xdr:cNvPr id="1061" name="Imagen 1">
          <a:extLst>
            <a:ext uri="{FF2B5EF4-FFF2-40B4-BE49-F238E27FC236}">
              <a16:creationId xmlns:a16="http://schemas.microsoft.com/office/drawing/2014/main" id="{15B4AB48-BD86-5504-2154-348B98231A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524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52"/>
  <sheetViews>
    <sheetView showGridLines="0" tabSelected="1" showRuler="0" topLeftCell="C1" zoomScale="55" zoomScaleNormal="55" zoomScaleSheetLayoutView="80" zoomScalePageLayoutView="40" workbookViewId="0">
      <selection activeCell="I5" sqref="I5:I7"/>
    </sheetView>
  </sheetViews>
  <sheetFormatPr baseColWidth="10" defaultColWidth="11.42578125" defaultRowHeight="15" x14ac:dyDescent="0.2"/>
  <cols>
    <col min="1" max="1" width="3.140625" style="41" customWidth="1"/>
    <col min="2" max="2" width="7.140625" style="1" customWidth="1"/>
    <col min="3" max="3" width="8.7109375" style="1" customWidth="1"/>
    <col min="4" max="4" width="9.140625" style="1" customWidth="1"/>
    <col min="5" max="5" width="8.5703125" style="1" customWidth="1"/>
    <col min="6" max="6" width="12.5703125" style="1" bestFit="1" customWidth="1"/>
    <col min="7" max="7" width="45.5703125" style="1" customWidth="1"/>
    <col min="8" max="8" width="41.140625" style="1" customWidth="1"/>
    <col min="9" max="9" width="6.85546875" style="1" bestFit="1" customWidth="1"/>
    <col min="10" max="10" width="6" style="1" bestFit="1" customWidth="1"/>
    <col min="11" max="11" width="6.85546875" style="1" bestFit="1" customWidth="1"/>
    <col min="12" max="12" width="11.42578125" style="1"/>
    <col min="13" max="13" width="12.28515625" style="1" customWidth="1"/>
    <col min="14" max="14" width="44" style="1" bestFit="1" customWidth="1"/>
    <col min="15" max="15" width="6.85546875" style="1" bestFit="1" customWidth="1"/>
    <col min="16" max="16" width="5.28515625" style="1" bestFit="1" customWidth="1"/>
    <col min="17" max="17" width="6" style="1" bestFit="1" customWidth="1"/>
    <col min="18" max="18" width="15.42578125" style="1" customWidth="1"/>
    <col min="19" max="19" width="17.5703125" style="1" customWidth="1"/>
    <col min="20" max="20" width="16.140625" style="1" customWidth="1"/>
    <col min="21" max="21" width="14.85546875" style="1" customWidth="1"/>
    <col min="22" max="22" width="17.5703125" style="1" customWidth="1"/>
    <col min="23" max="23" width="40.7109375" style="1" customWidth="1"/>
    <col min="24" max="24" width="13" style="1" customWidth="1"/>
    <col min="25" max="25" width="15.140625" style="43" customWidth="1"/>
    <col min="26" max="16384" width="11.42578125" style="1"/>
  </cols>
  <sheetData>
    <row r="1" spans="1:25" s="37" customFormat="1" ht="15.75" x14ac:dyDescent="0.2">
      <c r="A1" s="72"/>
      <c r="B1" s="72"/>
      <c r="C1" s="72"/>
      <c r="D1" s="72"/>
      <c r="E1" s="72"/>
      <c r="F1" s="72"/>
      <c r="G1" s="73" t="s">
        <v>0</v>
      </c>
      <c r="H1" s="73"/>
      <c r="I1" s="73"/>
      <c r="J1" s="73"/>
      <c r="K1" s="73"/>
      <c r="L1" s="73"/>
      <c r="M1" s="73"/>
      <c r="N1" s="73"/>
      <c r="O1" s="73"/>
      <c r="P1" s="73"/>
      <c r="Q1" s="73"/>
      <c r="R1" s="73"/>
      <c r="S1" s="73"/>
      <c r="T1" s="73"/>
      <c r="U1" s="73"/>
      <c r="V1" s="73"/>
      <c r="W1" s="73"/>
      <c r="X1" s="73"/>
      <c r="Y1" s="73"/>
    </row>
    <row r="2" spans="1:25" s="37" customFormat="1" ht="15.75" x14ac:dyDescent="0.2">
      <c r="A2" s="72"/>
      <c r="B2" s="72"/>
      <c r="C2" s="72"/>
      <c r="D2" s="72"/>
      <c r="E2" s="72"/>
      <c r="F2" s="72"/>
      <c r="G2" s="74" t="s">
        <v>216</v>
      </c>
      <c r="H2" s="74"/>
      <c r="I2" s="74"/>
      <c r="J2" s="74"/>
      <c r="K2" s="74"/>
      <c r="L2" s="74"/>
      <c r="M2" s="74"/>
      <c r="N2" s="74"/>
      <c r="O2" s="74"/>
      <c r="P2" s="74"/>
      <c r="Q2" s="74"/>
      <c r="R2" s="74"/>
      <c r="S2" s="74"/>
      <c r="T2" s="74"/>
      <c r="U2" s="74"/>
      <c r="V2" s="74"/>
      <c r="W2" s="74"/>
      <c r="X2" s="74"/>
      <c r="Y2" s="74"/>
    </row>
    <row r="3" spans="1:25" s="37" customFormat="1" ht="12.75" x14ac:dyDescent="0.2">
      <c r="A3" s="72"/>
      <c r="B3" s="72"/>
      <c r="C3" s="72"/>
      <c r="D3" s="72"/>
      <c r="E3" s="72"/>
      <c r="F3" s="72"/>
      <c r="G3" s="75" t="s">
        <v>1</v>
      </c>
      <c r="H3" s="75"/>
      <c r="I3" s="75"/>
      <c r="J3" s="75"/>
      <c r="K3" s="75"/>
      <c r="L3" s="75"/>
      <c r="M3" s="75" t="s">
        <v>2</v>
      </c>
      <c r="N3" s="75"/>
      <c r="O3" s="75"/>
      <c r="P3" s="75"/>
      <c r="Q3" s="75"/>
      <c r="R3" s="75"/>
      <c r="S3" s="75" t="s">
        <v>3</v>
      </c>
      <c r="T3" s="75"/>
      <c r="U3" s="75"/>
      <c r="V3" s="75"/>
      <c r="W3" s="75"/>
      <c r="X3" s="75"/>
      <c r="Y3" s="75"/>
    </row>
    <row r="4" spans="1:25" ht="26.25" x14ac:dyDescent="0.2">
      <c r="B4" s="70"/>
      <c r="C4" s="70"/>
      <c r="D4" s="70"/>
      <c r="E4" s="70"/>
      <c r="F4" s="70"/>
      <c r="G4" s="70"/>
      <c r="H4" s="70"/>
      <c r="I4" s="70"/>
      <c r="J4" s="70"/>
      <c r="K4" s="70"/>
      <c r="L4" s="70"/>
      <c r="M4" s="70"/>
      <c r="N4" s="70"/>
      <c r="O4" s="70"/>
      <c r="P4" s="70"/>
      <c r="Q4" s="70"/>
      <c r="R4" s="70"/>
      <c r="S4" s="70"/>
      <c r="T4" s="70"/>
      <c r="U4" s="70"/>
      <c r="V4" s="70"/>
      <c r="W4" s="70"/>
      <c r="X4" s="70"/>
    </row>
    <row r="5" spans="1:25" x14ac:dyDescent="0.2">
      <c r="B5" s="71" t="s">
        <v>4</v>
      </c>
      <c r="C5" s="68" t="s">
        <v>5</v>
      </c>
      <c r="D5" s="68" t="s">
        <v>6</v>
      </c>
      <c r="E5" s="68" t="s">
        <v>7</v>
      </c>
      <c r="F5" s="68" t="s">
        <v>8</v>
      </c>
      <c r="G5" s="68" t="s">
        <v>9</v>
      </c>
      <c r="H5" s="68" t="s">
        <v>10</v>
      </c>
      <c r="I5" s="68" t="s">
        <v>11</v>
      </c>
      <c r="J5" s="68" t="s">
        <v>12</v>
      </c>
      <c r="K5" s="68" t="s">
        <v>13</v>
      </c>
      <c r="L5" s="68" t="s">
        <v>14</v>
      </c>
      <c r="M5" s="65" t="s">
        <v>15</v>
      </c>
      <c r="N5" s="65" t="s">
        <v>16</v>
      </c>
      <c r="O5" s="66" t="s">
        <v>17</v>
      </c>
      <c r="P5" s="66"/>
      <c r="Q5" s="66"/>
      <c r="R5" s="66"/>
      <c r="S5" s="65" t="s">
        <v>18</v>
      </c>
      <c r="T5" s="65" t="s">
        <v>19</v>
      </c>
      <c r="U5" s="65" t="s">
        <v>20</v>
      </c>
      <c r="V5" s="65" t="s">
        <v>21</v>
      </c>
      <c r="W5" s="66" t="s">
        <v>22</v>
      </c>
      <c r="X5" s="66"/>
      <c r="Y5" s="2"/>
    </row>
    <row r="6" spans="1:25" ht="147" customHeight="1" x14ac:dyDescent="0.2">
      <c r="B6" s="71"/>
      <c r="C6" s="68"/>
      <c r="D6" s="68"/>
      <c r="E6" s="68"/>
      <c r="F6" s="68"/>
      <c r="G6" s="68"/>
      <c r="H6" s="68"/>
      <c r="I6" s="68"/>
      <c r="J6" s="68"/>
      <c r="K6" s="68"/>
      <c r="L6" s="68"/>
      <c r="M6" s="65"/>
      <c r="N6" s="65"/>
      <c r="O6" s="67" t="s">
        <v>11</v>
      </c>
      <c r="P6" s="67" t="s">
        <v>12</v>
      </c>
      <c r="Q6" s="65" t="s">
        <v>23</v>
      </c>
      <c r="R6" s="65" t="s">
        <v>14</v>
      </c>
      <c r="S6" s="65"/>
      <c r="T6" s="65"/>
      <c r="U6" s="65"/>
      <c r="V6" s="65"/>
      <c r="W6" s="65" t="s">
        <v>186</v>
      </c>
      <c r="X6" s="65" t="s">
        <v>24</v>
      </c>
      <c r="Y6" s="2"/>
    </row>
    <row r="7" spans="1:25" x14ac:dyDescent="0.2">
      <c r="B7" s="71"/>
      <c r="C7" s="68"/>
      <c r="D7" s="68"/>
      <c r="E7" s="68"/>
      <c r="F7" s="68"/>
      <c r="G7" s="68"/>
      <c r="H7" s="68"/>
      <c r="I7" s="68"/>
      <c r="J7" s="68"/>
      <c r="K7" s="68"/>
      <c r="L7" s="68"/>
      <c r="M7" s="65"/>
      <c r="N7" s="65"/>
      <c r="O7" s="67"/>
      <c r="P7" s="67"/>
      <c r="Q7" s="65"/>
      <c r="R7" s="65"/>
      <c r="S7" s="65"/>
      <c r="T7" s="65"/>
      <c r="U7" s="65"/>
      <c r="V7" s="65"/>
      <c r="W7" s="65"/>
      <c r="X7" s="65"/>
      <c r="Y7" s="2"/>
    </row>
    <row r="8" spans="1:25" x14ac:dyDescent="0.2">
      <c r="B8" s="45"/>
      <c r="C8" s="46"/>
      <c r="D8" s="46"/>
      <c r="E8" s="46"/>
      <c r="F8" s="46"/>
      <c r="G8" s="46"/>
      <c r="H8" s="46"/>
      <c r="I8" s="46"/>
      <c r="J8" s="46"/>
      <c r="K8" s="46"/>
      <c r="L8" s="46"/>
      <c r="M8" s="47"/>
      <c r="N8" s="47"/>
      <c r="O8" s="48"/>
      <c r="P8" s="48"/>
      <c r="Q8" s="47"/>
      <c r="R8" s="47"/>
      <c r="S8" s="47"/>
      <c r="T8" s="47"/>
      <c r="U8" s="47"/>
      <c r="V8" s="47"/>
      <c r="W8" s="47"/>
      <c r="X8" s="47"/>
      <c r="Y8" s="2"/>
    </row>
    <row r="9" spans="1:25" ht="135" x14ac:dyDescent="0.2">
      <c r="B9" s="49">
        <v>1</v>
      </c>
      <c r="C9" s="50" t="s">
        <v>25</v>
      </c>
      <c r="D9" s="50" t="s">
        <v>74</v>
      </c>
      <c r="E9" s="50" t="s">
        <v>133</v>
      </c>
      <c r="F9" s="50" t="s">
        <v>51</v>
      </c>
      <c r="G9" s="49" t="s">
        <v>134</v>
      </c>
      <c r="H9" s="49" t="s">
        <v>187</v>
      </c>
      <c r="I9" s="50">
        <v>1</v>
      </c>
      <c r="J9" s="50">
        <v>3</v>
      </c>
      <c r="K9" s="51">
        <f t="shared" ref="K9:K14" si="0">I9+J9</f>
        <v>4</v>
      </c>
      <c r="L9" s="51" t="str">
        <f t="shared" ref="L9:L14" si="1">IF(K9=0,"",IF(K9&gt;7,"EXTREMO",IF(K9&gt;5,"ALTO",IF(K9&gt;4,"MEDIO",IF(K9&gt;1,"BAJO","MUY BAJO")))))</f>
        <v>BAJO</v>
      </c>
      <c r="M9" s="50" t="s">
        <v>135</v>
      </c>
      <c r="N9" s="49" t="s">
        <v>188</v>
      </c>
      <c r="O9" s="50">
        <v>1</v>
      </c>
      <c r="P9" s="50">
        <v>2</v>
      </c>
      <c r="Q9" s="51">
        <f t="shared" ref="Q9:Q14" si="2">O9+P9</f>
        <v>3</v>
      </c>
      <c r="R9" s="51" t="str">
        <f t="shared" ref="R9:R16" si="3">IF(Q9=0,"",IF(Q9&gt;7,"EXTREMO",IF(Q9&gt;5,"ALTO",IF(Q9&gt;4,"MEDIO",IF(Q9&gt;1,"BAJO","MUY BAJO")))))</f>
        <v>BAJO</v>
      </c>
      <c r="S9" s="49" t="s">
        <v>30</v>
      </c>
      <c r="T9" s="49" t="s">
        <v>135</v>
      </c>
      <c r="U9" s="52" t="s">
        <v>136</v>
      </c>
      <c r="V9" s="53" t="s">
        <v>153</v>
      </c>
      <c r="W9" s="49" t="s">
        <v>137</v>
      </c>
      <c r="X9" s="49" t="s">
        <v>138</v>
      </c>
    </row>
    <row r="10" spans="1:25" s="40" customFormat="1" ht="195" x14ac:dyDescent="0.2">
      <c r="A10" s="42"/>
      <c r="B10" s="54">
        <f>+B9+1</f>
        <v>2</v>
      </c>
      <c r="C10" s="55" t="s">
        <v>25</v>
      </c>
      <c r="D10" s="55" t="s">
        <v>74</v>
      </c>
      <c r="E10" s="55" t="s">
        <v>133</v>
      </c>
      <c r="F10" s="55" t="s">
        <v>51</v>
      </c>
      <c r="G10" s="54" t="s">
        <v>234</v>
      </c>
      <c r="H10" s="54" t="s">
        <v>189</v>
      </c>
      <c r="I10" s="55">
        <v>1</v>
      </c>
      <c r="J10" s="55">
        <v>3</v>
      </c>
      <c r="K10" s="56">
        <f t="shared" si="0"/>
        <v>4</v>
      </c>
      <c r="L10" s="56" t="str">
        <f t="shared" si="1"/>
        <v>BAJO</v>
      </c>
      <c r="M10" s="55" t="s">
        <v>135</v>
      </c>
      <c r="N10" s="54" t="s">
        <v>214</v>
      </c>
      <c r="O10" s="55">
        <v>1</v>
      </c>
      <c r="P10" s="55">
        <v>2</v>
      </c>
      <c r="Q10" s="56">
        <f t="shared" si="2"/>
        <v>3</v>
      </c>
      <c r="R10" s="56" t="str">
        <f t="shared" si="3"/>
        <v>BAJO</v>
      </c>
      <c r="S10" s="49" t="s">
        <v>30</v>
      </c>
      <c r="T10" s="54" t="s">
        <v>135</v>
      </c>
      <c r="U10" s="53" t="s">
        <v>136</v>
      </c>
      <c r="V10" s="53" t="s">
        <v>153</v>
      </c>
      <c r="W10" s="54" t="s">
        <v>137</v>
      </c>
      <c r="X10" s="54" t="s">
        <v>138</v>
      </c>
      <c r="Y10" s="44"/>
    </row>
    <row r="11" spans="1:25" s="40" customFormat="1" ht="315" x14ac:dyDescent="0.2">
      <c r="A11" s="42"/>
      <c r="B11" s="54">
        <f t="shared" ref="B11:B50" si="4">+B10+1</f>
        <v>3</v>
      </c>
      <c r="C11" s="55" t="s">
        <v>25</v>
      </c>
      <c r="D11" s="55" t="s">
        <v>74</v>
      </c>
      <c r="E11" s="55" t="s">
        <v>133</v>
      </c>
      <c r="F11" s="55" t="s">
        <v>51</v>
      </c>
      <c r="G11" s="54" t="s">
        <v>139</v>
      </c>
      <c r="H11" s="54" t="s">
        <v>215</v>
      </c>
      <c r="I11" s="55">
        <v>1</v>
      </c>
      <c r="J11" s="55">
        <v>3</v>
      </c>
      <c r="K11" s="56">
        <f t="shared" si="0"/>
        <v>4</v>
      </c>
      <c r="L11" s="56" t="str">
        <f t="shared" si="1"/>
        <v>BAJO</v>
      </c>
      <c r="M11" s="55" t="s">
        <v>135</v>
      </c>
      <c r="N11" s="54" t="s">
        <v>275</v>
      </c>
      <c r="O11" s="55">
        <v>1</v>
      </c>
      <c r="P11" s="55">
        <v>2</v>
      </c>
      <c r="Q11" s="56">
        <f t="shared" si="2"/>
        <v>3</v>
      </c>
      <c r="R11" s="56" t="str">
        <f t="shared" si="3"/>
        <v>BAJO</v>
      </c>
      <c r="S11" s="49" t="s">
        <v>30</v>
      </c>
      <c r="T11" s="54" t="s">
        <v>135</v>
      </c>
      <c r="U11" s="53" t="s">
        <v>136</v>
      </c>
      <c r="V11" s="53" t="s">
        <v>153</v>
      </c>
      <c r="W11" s="54" t="s">
        <v>137</v>
      </c>
      <c r="X11" s="54" t="s">
        <v>138</v>
      </c>
      <c r="Y11" s="44"/>
    </row>
    <row r="12" spans="1:25" s="40" customFormat="1" ht="240" x14ac:dyDescent="0.2">
      <c r="A12" s="42"/>
      <c r="B12" s="54">
        <f t="shared" si="4"/>
        <v>4</v>
      </c>
      <c r="C12" s="55" t="s">
        <v>25</v>
      </c>
      <c r="D12" s="55" t="s">
        <v>26</v>
      </c>
      <c r="E12" s="55" t="s">
        <v>140</v>
      </c>
      <c r="F12" s="55" t="s">
        <v>51</v>
      </c>
      <c r="G12" s="54" t="s">
        <v>141</v>
      </c>
      <c r="H12" s="54" t="s">
        <v>190</v>
      </c>
      <c r="I12" s="55">
        <v>2</v>
      </c>
      <c r="J12" s="55">
        <v>3</v>
      </c>
      <c r="K12" s="56">
        <f t="shared" si="0"/>
        <v>5</v>
      </c>
      <c r="L12" s="56" t="str">
        <f t="shared" si="1"/>
        <v>MEDIO</v>
      </c>
      <c r="M12" s="55" t="s">
        <v>148</v>
      </c>
      <c r="N12" s="54" t="s">
        <v>274</v>
      </c>
      <c r="O12" s="55">
        <v>1</v>
      </c>
      <c r="P12" s="55">
        <v>2</v>
      </c>
      <c r="Q12" s="56">
        <f t="shared" si="2"/>
        <v>3</v>
      </c>
      <c r="R12" s="56" t="str">
        <f t="shared" si="3"/>
        <v>BAJO</v>
      </c>
      <c r="S12" s="49" t="s">
        <v>30</v>
      </c>
      <c r="T12" s="54" t="s">
        <v>135</v>
      </c>
      <c r="U12" s="53" t="s">
        <v>152</v>
      </c>
      <c r="V12" s="53" t="s">
        <v>153</v>
      </c>
      <c r="W12" s="54" t="s">
        <v>137</v>
      </c>
      <c r="X12" s="54" t="s">
        <v>138</v>
      </c>
      <c r="Y12" s="44"/>
    </row>
    <row r="13" spans="1:25" s="40" customFormat="1" ht="135" x14ac:dyDescent="0.2">
      <c r="A13" s="42"/>
      <c r="B13" s="54">
        <f t="shared" si="4"/>
        <v>5</v>
      </c>
      <c r="C13" s="50" t="s">
        <v>46</v>
      </c>
      <c r="D13" s="55" t="s">
        <v>74</v>
      </c>
      <c r="E13" s="55" t="s">
        <v>140</v>
      </c>
      <c r="F13" s="55" t="s">
        <v>51</v>
      </c>
      <c r="G13" s="54" t="s">
        <v>142</v>
      </c>
      <c r="H13" s="54" t="s">
        <v>191</v>
      </c>
      <c r="I13" s="55">
        <v>2</v>
      </c>
      <c r="J13" s="55">
        <v>3</v>
      </c>
      <c r="K13" s="56">
        <f t="shared" si="0"/>
        <v>5</v>
      </c>
      <c r="L13" s="56" t="str">
        <f t="shared" si="1"/>
        <v>MEDIO</v>
      </c>
      <c r="M13" s="55" t="s">
        <v>135</v>
      </c>
      <c r="N13" s="54" t="s">
        <v>192</v>
      </c>
      <c r="O13" s="55">
        <v>1</v>
      </c>
      <c r="P13" s="55">
        <v>2</v>
      </c>
      <c r="Q13" s="56">
        <f t="shared" si="2"/>
        <v>3</v>
      </c>
      <c r="R13" s="56" t="str">
        <f t="shared" si="3"/>
        <v>BAJO</v>
      </c>
      <c r="S13" s="49" t="s">
        <v>30</v>
      </c>
      <c r="T13" s="54" t="s">
        <v>135</v>
      </c>
      <c r="U13" s="53" t="s">
        <v>152</v>
      </c>
      <c r="V13" s="53" t="s">
        <v>153</v>
      </c>
      <c r="W13" s="54" t="s">
        <v>137</v>
      </c>
      <c r="X13" s="54" t="s">
        <v>138</v>
      </c>
      <c r="Y13" s="44"/>
    </row>
    <row r="14" spans="1:25" s="40" customFormat="1" ht="210" x14ac:dyDescent="0.2">
      <c r="A14" s="42"/>
      <c r="B14" s="54">
        <f t="shared" si="4"/>
        <v>6</v>
      </c>
      <c r="C14" s="55" t="s">
        <v>25</v>
      </c>
      <c r="D14" s="55" t="s">
        <v>74</v>
      </c>
      <c r="E14" s="55" t="s">
        <v>143</v>
      </c>
      <c r="F14" s="55" t="s">
        <v>51</v>
      </c>
      <c r="G14" s="54" t="s">
        <v>144</v>
      </c>
      <c r="H14" s="54" t="s">
        <v>183</v>
      </c>
      <c r="I14" s="55">
        <v>3</v>
      </c>
      <c r="J14" s="55">
        <v>3</v>
      </c>
      <c r="K14" s="56">
        <f t="shared" si="0"/>
        <v>6</v>
      </c>
      <c r="L14" s="56" t="str">
        <f t="shared" si="1"/>
        <v>ALTO</v>
      </c>
      <c r="M14" s="55" t="s">
        <v>148</v>
      </c>
      <c r="N14" s="54" t="s">
        <v>217</v>
      </c>
      <c r="O14" s="55">
        <v>2</v>
      </c>
      <c r="P14" s="55">
        <v>2</v>
      </c>
      <c r="Q14" s="56">
        <f t="shared" si="2"/>
        <v>4</v>
      </c>
      <c r="R14" s="56" t="str">
        <f t="shared" si="3"/>
        <v>BAJO</v>
      </c>
      <c r="S14" s="49" t="s">
        <v>30</v>
      </c>
      <c r="T14" s="54" t="s">
        <v>228</v>
      </c>
      <c r="U14" s="53" t="s">
        <v>153</v>
      </c>
      <c r="V14" s="53" t="s">
        <v>147</v>
      </c>
      <c r="W14" s="54" t="s">
        <v>137</v>
      </c>
      <c r="X14" s="54" t="s">
        <v>138</v>
      </c>
      <c r="Y14" s="44"/>
    </row>
    <row r="15" spans="1:25" s="40" customFormat="1" ht="135" x14ac:dyDescent="0.2">
      <c r="A15" s="42"/>
      <c r="B15" s="54">
        <f t="shared" si="4"/>
        <v>7</v>
      </c>
      <c r="C15" s="55" t="s">
        <v>25</v>
      </c>
      <c r="D15" s="55" t="s">
        <v>145</v>
      </c>
      <c r="E15" s="55" t="s">
        <v>143</v>
      </c>
      <c r="F15" s="55" t="s">
        <v>146</v>
      </c>
      <c r="G15" s="54" t="s">
        <v>229</v>
      </c>
      <c r="H15" s="54" t="s">
        <v>151</v>
      </c>
      <c r="I15" s="55">
        <v>2</v>
      </c>
      <c r="J15" s="55">
        <v>3</v>
      </c>
      <c r="K15" s="56">
        <f>I15+J15</f>
        <v>5</v>
      </c>
      <c r="L15" s="56" t="str">
        <f>IF(K15=0,"",IF(K15&gt;7,"EXTREMO",IF(K15&gt;5,"ALTO",IF(K15&gt;4,"MEDIO",IF(K15&gt;1,"BAJO","MUY BAJO")))))</f>
        <v>MEDIO</v>
      </c>
      <c r="M15" s="55" t="s">
        <v>135</v>
      </c>
      <c r="N15" s="54" t="s">
        <v>230</v>
      </c>
      <c r="O15" s="55">
        <v>1</v>
      </c>
      <c r="P15" s="55">
        <v>2</v>
      </c>
      <c r="Q15" s="56">
        <f>O15+P15</f>
        <v>3</v>
      </c>
      <c r="R15" s="56" t="str">
        <f t="shared" si="3"/>
        <v>BAJO</v>
      </c>
      <c r="S15" s="49" t="s">
        <v>30</v>
      </c>
      <c r="T15" s="54" t="s">
        <v>231</v>
      </c>
      <c r="U15" s="53" t="s">
        <v>153</v>
      </c>
      <c r="V15" s="53" t="s">
        <v>147</v>
      </c>
      <c r="W15" s="54" t="s">
        <v>232</v>
      </c>
      <c r="X15" s="54" t="s">
        <v>138</v>
      </c>
    </row>
    <row r="16" spans="1:25" ht="180" x14ac:dyDescent="0.2">
      <c r="A16" s="42"/>
      <c r="B16" s="54">
        <f t="shared" si="4"/>
        <v>8</v>
      </c>
      <c r="C16" s="55" t="s">
        <v>25</v>
      </c>
      <c r="D16" s="55" t="s">
        <v>145</v>
      </c>
      <c r="E16" s="55" t="s">
        <v>140</v>
      </c>
      <c r="F16" s="55" t="s">
        <v>146</v>
      </c>
      <c r="G16" s="54" t="s">
        <v>233</v>
      </c>
      <c r="H16" s="54" t="s">
        <v>151</v>
      </c>
      <c r="I16" s="55">
        <v>2</v>
      </c>
      <c r="J16" s="55">
        <v>3</v>
      </c>
      <c r="K16" s="56">
        <f t="shared" ref="K16" si="5">I16+J16</f>
        <v>5</v>
      </c>
      <c r="L16" s="56" t="str">
        <f t="shared" ref="L16" si="6">IF(K16=0,"",IF(K16&gt;7,"EXTREMO",IF(K16&gt;5,"ALTO",IF(K16&gt;4,"MEDIO",IF(K16&gt;1,"BAJO","MUY BAJO")))))</f>
        <v>MEDIO</v>
      </c>
      <c r="M16" s="55" t="s">
        <v>135</v>
      </c>
      <c r="N16" s="54" t="s">
        <v>235</v>
      </c>
      <c r="O16" s="55">
        <v>1</v>
      </c>
      <c r="P16" s="55">
        <v>2</v>
      </c>
      <c r="Q16" s="56">
        <f t="shared" ref="Q16" si="7">O16+P16</f>
        <v>3</v>
      </c>
      <c r="R16" s="56" t="str">
        <f t="shared" si="3"/>
        <v>BAJO</v>
      </c>
      <c r="S16" s="49" t="s">
        <v>30</v>
      </c>
      <c r="T16" s="54" t="s">
        <v>135</v>
      </c>
      <c r="U16" s="53" t="s">
        <v>153</v>
      </c>
      <c r="V16" s="53" t="s">
        <v>147</v>
      </c>
      <c r="W16" s="54" t="s">
        <v>232</v>
      </c>
      <c r="X16" s="54" t="s">
        <v>138</v>
      </c>
      <c r="Y16" s="1"/>
    </row>
    <row r="17" spans="1:25" ht="285" x14ac:dyDescent="0.2">
      <c r="B17" s="54">
        <f t="shared" si="4"/>
        <v>9</v>
      </c>
      <c r="C17" s="50" t="s">
        <v>25</v>
      </c>
      <c r="D17" s="50" t="s">
        <v>26</v>
      </c>
      <c r="E17" s="50" t="s">
        <v>27</v>
      </c>
      <c r="F17" s="50" t="s">
        <v>28</v>
      </c>
      <c r="G17" s="49" t="s">
        <v>193</v>
      </c>
      <c r="H17" s="49" t="s">
        <v>29</v>
      </c>
      <c r="I17" s="50">
        <v>2</v>
      </c>
      <c r="J17" s="50">
        <v>5</v>
      </c>
      <c r="K17" s="51">
        <f t="shared" ref="K17" si="8">I17+J17</f>
        <v>7</v>
      </c>
      <c r="L17" s="51" t="str">
        <f t="shared" ref="L17" si="9">IF(K17=0,"",IF(K17&gt;7,"EXTREMO",IF(K17&gt;5,"ALTO",IF(K17&gt;4,"MEDIO",IF(K17&gt;1,"BAJO","MUY BAJO")))))</f>
        <v>ALTO</v>
      </c>
      <c r="M17" s="50" t="s">
        <v>149</v>
      </c>
      <c r="N17" s="49" t="s">
        <v>236</v>
      </c>
      <c r="O17" s="50">
        <v>1</v>
      </c>
      <c r="P17" s="50">
        <v>3</v>
      </c>
      <c r="Q17" s="51">
        <f t="shared" ref="Q17" si="10">O17+P17</f>
        <v>4</v>
      </c>
      <c r="R17" s="51" t="str">
        <f t="shared" ref="R17:R21" si="11">IF(Q17=0,"",IF(Q17&gt;7,"EXTREMO",IF(Q17&gt;5,"ALTO",IF(Q17&gt;4,"MEDIO",IF(Q17&gt;1,"BAJO","MUY BAJO")))))</f>
        <v>BAJO</v>
      </c>
      <c r="S17" s="49" t="s">
        <v>34</v>
      </c>
      <c r="T17" s="49" t="s">
        <v>149</v>
      </c>
      <c r="U17" s="49" t="s">
        <v>154</v>
      </c>
      <c r="V17" s="49" t="s">
        <v>155</v>
      </c>
      <c r="W17" s="57" t="s">
        <v>31</v>
      </c>
      <c r="X17" s="49" t="s">
        <v>156</v>
      </c>
    </row>
    <row r="18" spans="1:25" ht="75" x14ac:dyDescent="0.2">
      <c r="B18" s="54">
        <f t="shared" si="4"/>
        <v>10</v>
      </c>
      <c r="C18" s="50" t="s">
        <v>25</v>
      </c>
      <c r="D18" s="50" t="s">
        <v>26</v>
      </c>
      <c r="E18" s="50" t="s">
        <v>27</v>
      </c>
      <c r="F18" s="50" t="s">
        <v>28</v>
      </c>
      <c r="G18" s="57" t="s">
        <v>237</v>
      </c>
      <c r="H18" s="49" t="s">
        <v>32</v>
      </c>
      <c r="I18" s="50">
        <v>2</v>
      </c>
      <c r="J18" s="50">
        <v>3</v>
      </c>
      <c r="K18" s="51">
        <f t="shared" ref="K18:K36" si="12">I18+J18</f>
        <v>5</v>
      </c>
      <c r="L18" s="51" t="str">
        <f t="shared" ref="L18:L31" si="13">IF(K18=0,"",IF(K18&gt;7,"EXTREMO",IF(K18&gt;5,"ALTO",IF(K18&gt;4,"MEDIO",IF(K18&gt;1,"BAJO","MUY BAJO")))))</f>
        <v>MEDIO</v>
      </c>
      <c r="M18" s="50" t="s">
        <v>149</v>
      </c>
      <c r="N18" s="57" t="s">
        <v>33</v>
      </c>
      <c r="O18" s="50">
        <v>1</v>
      </c>
      <c r="P18" s="50">
        <v>3</v>
      </c>
      <c r="Q18" s="51">
        <f t="shared" ref="Q18:Q36" si="14">O18+P18</f>
        <v>4</v>
      </c>
      <c r="R18" s="51" t="str">
        <f t="shared" si="11"/>
        <v>BAJO</v>
      </c>
      <c r="S18" s="49" t="s">
        <v>34</v>
      </c>
      <c r="T18" s="49" t="s">
        <v>149</v>
      </c>
      <c r="U18" s="49" t="s">
        <v>154</v>
      </c>
      <c r="V18" s="49" t="s">
        <v>155</v>
      </c>
      <c r="W18" s="57" t="s">
        <v>35</v>
      </c>
      <c r="X18" s="49" t="s">
        <v>138</v>
      </c>
      <c r="Y18" s="38"/>
    </row>
    <row r="19" spans="1:25" ht="120" x14ac:dyDescent="0.2">
      <c r="B19" s="54">
        <f t="shared" si="4"/>
        <v>11</v>
      </c>
      <c r="C19" s="50" t="s">
        <v>25</v>
      </c>
      <c r="D19" s="50" t="s">
        <v>26</v>
      </c>
      <c r="E19" s="50" t="s">
        <v>27</v>
      </c>
      <c r="F19" s="55" t="s">
        <v>51</v>
      </c>
      <c r="G19" s="57" t="s">
        <v>36</v>
      </c>
      <c r="H19" s="49" t="s">
        <v>37</v>
      </c>
      <c r="I19" s="50">
        <v>3</v>
      </c>
      <c r="J19" s="50">
        <v>3</v>
      </c>
      <c r="K19" s="51">
        <f t="shared" si="12"/>
        <v>6</v>
      </c>
      <c r="L19" s="51" t="str">
        <f t="shared" si="13"/>
        <v>ALTO</v>
      </c>
      <c r="M19" s="50" t="s">
        <v>149</v>
      </c>
      <c r="N19" s="57" t="s">
        <v>38</v>
      </c>
      <c r="O19" s="50">
        <v>1</v>
      </c>
      <c r="P19" s="50">
        <v>1</v>
      </c>
      <c r="Q19" s="51">
        <f t="shared" si="14"/>
        <v>2</v>
      </c>
      <c r="R19" s="51" t="str">
        <f t="shared" si="11"/>
        <v>BAJO</v>
      </c>
      <c r="S19" s="49" t="s">
        <v>34</v>
      </c>
      <c r="T19" s="49" t="s">
        <v>149</v>
      </c>
      <c r="U19" s="49" t="s">
        <v>157</v>
      </c>
      <c r="V19" s="49" t="s">
        <v>155</v>
      </c>
      <c r="W19" s="57" t="s">
        <v>39</v>
      </c>
      <c r="X19" s="49" t="s">
        <v>158</v>
      </c>
      <c r="Y19" s="38"/>
    </row>
    <row r="20" spans="1:25" ht="180" x14ac:dyDescent="0.2">
      <c r="B20" s="54">
        <f t="shared" si="4"/>
        <v>12</v>
      </c>
      <c r="C20" s="50" t="s">
        <v>25</v>
      </c>
      <c r="D20" s="50" t="s">
        <v>26</v>
      </c>
      <c r="E20" s="50" t="s">
        <v>27</v>
      </c>
      <c r="F20" s="50" t="s">
        <v>40</v>
      </c>
      <c r="G20" s="57" t="s">
        <v>41</v>
      </c>
      <c r="H20" s="49" t="s">
        <v>159</v>
      </c>
      <c r="I20" s="50">
        <v>2</v>
      </c>
      <c r="J20" s="50">
        <v>3</v>
      </c>
      <c r="K20" s="51">
        <f t="shared" si="12"/>
        <v>5</v>
      </c>
      <c r="L20" s="51" t="str">
        <f t="shared" si="13"/>
        <v>MEDIO</v>
      </c>
      <c r="M20" s="55" t="s">
        <v>148</v>
      </c>
      <c r="N20" s="57" t="s">
        <v>238</v>
      </c>
      <c r="O20" s="50">
        <v>1</v>
      </c>
      <c r="P20" s="50">
        <v>2</v>
      </c>
      <c r="Q20" s="51">
        <f t="shared" si="14"/>
        <v>3</v>
      </c>
      <c r="R20" s="51" t="str">
        <f t="shared" si="11"/>
        <v>BAJO</v>
      </c>
      <c r="S20" s="49" t="s">
        <v>34</v>
      </c>
      <c r="T20" s="49" t="s">
        <v>160</v>
      </c>
      <c r="U20" s="49" t="s">
        <v>157</v>
      </c>
      <c r="V20" s="49" t="s">
        <v>155</v>
      </c>
      <c r="W20" s="57" t="s">
        <v>194</v>
      </c>
      <c r="X20" s="49" t="s">
        <v>158</v>
      </c>
    </row>
    <row r="21" spans="1:25" ht="360" x14ac:dyDescent="0.2">
      <c r="B21" s="54">
        <f t="shared" si="4"/>
        <v>13</v>
      </c>
      <c r="C21" s="50" t="s">
        <v>25</v>
      </c>
      <c r="D21" s="50" t="s">
        <v>26</v>
      </c>
      <c r="E21" s="50" t="s">
        <v>27</v>
      </c>
      <c r="F21" s="50" t="s">
        <v>40</v>
      </c>
      <c r="G21" s="57" t="s">
        <v>42</v>
      </c>
      <c r="H21" s="49" t="s">
        <v>43</v>
      </c>
      <c r="I21" s="50">
        <v>1</v>
      </c>
      <c r="J21" s="50">
        <v>2</v>
      </c>
      <c r="K21" s="51">
        <f t="shared" si="12"/>
        <v>3</v>
      </c>
      <c r="L21" s="51" t="str">
        <f t="shared" si="13"/>
        <v>BAJO</v>
      </c>
      <c r="M21" s="50" t="s">
        <v>149</v>
      </c>
      <c r="N21" s="57" t="s">
        <v>195</v>
      </c>
      <c r="O21" s="50">
        <v>1</v>
      </c>
      <c r="P21" s="50">
        <v>1</v>
      </c>
      <c r="Q21" s="51">
        <f t="shared" si="14"/>
        <v>2</v>
      </c>
      <c r="R21" s="51" t="str">
        <f t="shared" si="11"/>
        <v>BAJO</v>
      </c>
      <c r="S21" s="49" t="s">
        <v>34</v>
      </c>
      <c r="T21" s="49" t="s">
        <v>149</v>
      </c>
      <c r="U21" s="49" t="s">
        <v>157</v>
      </c>
      <c r="V21" s="49" t="s">
        <v>155</v>
      </c>
      <c r="W21" s="57" t="s">
        <v>196</v>
      </c>
      <c r="X21" s="49" t="s">
        <v>158</v>
      </c>
    </row>
    <row r="22" spans="1:25" ht="132" x14ac:dyDescent="0.2">
      <c r="B22" s="54">
        <f t="shared" si="4"/>
        <v>14</v>
      </c>
      <c r="C22" s="50" t="s">
        <v>25</v>
      </c>
      <c r="D22" s="50" t="s">
        <v>26</v>
      </c>
      <c r="E22" s="50" t="s">
        <v>27</v>
      </c>
      <c r="F22" s="50" t="s">
        <v>44</v>
      </c>
      <c r="G22" s="57" t="s">
        <v>45</v>
      </c>
      <c r="H22" s="57" t="s">
        <v>197</v>
      </c>
      <c r="I22" s="50">
        <v>1</v>
      </c>
      <c r="J22" s="50">
        <v>2</v>
      </c>
      <c r="K22" s="51">
        <f t="shared" si="12"/>
        <v>3</v>
      </c>
      <c r="L22" s="51" t="str">
        <f t="shared" si="13"/>
        <v>BAJO</v>
      </c>
      <c r="M22" s="55" t="s">
        <v>148</v>
      </c>
      <c r="N22" s="57" t="s">
        <v>239</v>
      </c>
      <c r="O22" s="50">
        <v>1</v>
      </c>
      <c r="P22" s="50">
        <v>1</v>
      </c>
      <c r="Q22" s="51">
        <f t="shared" si="14"/>
        <v>2</v>
      </c>
      <c r="R22" s="51" t="str">
        <f t="shared" ref="R22:R46" si="15">IF(Q22=0,"",IF(Q22&gt;7,"EXTREMO",IF(Q22&gt;5,"ALTO",IF(Q22&gt;4,"MEDIO",IF(Q22&gt;1,"BAJO","MUY BAJO")))))</f>
        <v>BAJO</v>
      </c>
      <c r="S22" s="49" t="s">
        <v>34</v>
      </c>
      <c r="T22" s="49" t="s">
        <v>160</v>
      </c>
      <c r="U22" s="49" t="s">
        <v>157</v>
      </c>
      <c r="V22" s="49" t="s">
        <v>155</v>
      </c>
      <c r="W22" s="57" t="s">
        <v>194</v>
      </c>
      <c r="X22" s="49" t="s">
        <v>158</v>
      </c>
    </row>
    <row r="23" spans="1:25" ht="150" x14ac:dyDescent="0.2">
      <c r="B23" s="54">
        <f t="shared" si="4"/>
        <v>15</v>
      </c>
      <c r="C23" s="50" t="s">
        <v>46</v>
      </c>
      <c r="D23" s="50" t="s">
        <v>26</v>
      </c>
      <c r="E23" s="50" t="s">
        <v>27</v>
      </c>
      <c r="F23" s="50" t="s">
        <v>44</v>
      </c>
      <c r="G23" s="57" t="s">
        <v>218</v>
      </c>
      <c r="H23" s="57" t="s">
        <v>47</v>
      </c>
      <c r="I23" s="50">
        <v>1</v>
      </c>
      <c r="J23" s="50">
        <v>2</v>
      </c>
      <c r="K23" s="51">
        <f t="shared" si="12"/>
        <v>3</v>
      </c>
      <c r="L23" s="51" t="str">
        <f t="shared" si="13"/>
        <v>BAJO</v>
      </c>
      <c r="M23" s="55" t="s">
        <v>148</v>
      </c>
      <c r="N23" s="57" t="s">
        <v>240</v>
      </c>
      <c r="O23" s="50">
        <v>1</v>
      </c>
      <c r="P23" s="50">
        <v>1</v>
      </c>
      <c r="Q23" s="51">
        <f t="shared" si="14"/>
        <v>2</v>
      </c>
      <c r="R23" s="51" t="str">
        <f t="shared" si="15"/>
        <v>BAJO</v>
      </c>
      <c r="S23" s="49" t="s">
        <v>34</v>
      </c>
      <c r="T23" s="49" t="s">
        <v>160</v>
      </c>
      <c r="U23" s="49" t="s">
        <v>157</v>
      </c>
      <c r="V23" s="49" t="s">
        <v>155</v>
      </c>
      <c r="W23" s="57" t="s">
        <v>198</v>
      </c>
      <c r="X23" s="49" t="s">
        <v>158</v>
      </c>
    </row>
    <row r="24" spans="1:25" ht="132" x14ac:dyDescent="0.2">
      <c r="B24" s="54">
        <f t="shared" si="4"/>
        <v>16</v>
      </c>
      <c r="C24" s="50" t="s">
        <v>25</v>
      </c>
      <c r="D24" s="50" t="s">
        <v>26</v>
      </c>
      <c r="E24" s="50" t="s">
        <v>27</v>
      </c>
      <c r="F24" s="50" t="s">
        <v>44</v>
      </c>
      <c r="G24" s="54" t="s">
        <v>48</v>
      </c>
      <c r="H24" s="57" t="s">
        <v>199</v>
      </c>
      <c r="I24" s="50">
        <v>1</v>
      </c>
      <c r="J24" s="50">
        <v>2</v>
      </c>
      <c r="K24" s="51">
        <f t="shared" si="12"/>
        <v>3</v>
      </c>
      <c r="L24" s="51" t="str">
        <f t="shared" si="13"/>
        <v>BAJO</v>
      </c>
      <c r="M24" s="50" t="s">
        <v>149</v>
      </c>
      <c r="N24" s="57" t="s">
        <v>49</v>
      </c>
      <c r="O24" s="50">
        <v>1</v>
      </c>
      <c r="P24" s="50">
        <v>1</v>
      </c>
      <c r="Q24" s="51">
        <f t="shared" si="14"/>
        <v>2</v>
      </c>
      <c r="R24" s="51" t="str">
        <f t="shared" si="15"/>
        <v>BAJO</v>
      </c>
      <c r="S24" s="49" t="s">
        <v>34</v>
      </c>
      <c r="T24" s="49" t="s">
        <v>149</v>
      </c>
      <c r="U24" s="49" t="s">
        <v>157</v>
      </c>
      <c r="V24" s="49" t="s">
        <v>155</v>
      </c>
      <c r="W24" s="57" t="s">
        <v>50</v>
      </c>
      <c r="X24" s="49" t="s">
        <v>158</v>
      </c>
    </row>
    <row r="25" spans="1:25" ht="117.75" x14ac:dyDescent="0.2">
      <c r="A25" s="41" t="s">
        <v>170</v>
      </c>
      <c r="B25" s="54">
        <f t="shared" si="4"/>
        <v>17</v>
      </c>
      <c r="C25" s="50" t="s">
        <v>25</v>
      </c>
      <c r="D25" s="50" t="s">
        <v>26</v>
      </c>
      <c r="E25" s="50" t="s">
        <v>27</v>
      </c>
      <c r="F25" s="50" t="s">
        <v>51</v>
      </c>
      <c r="G25" s="57" t="s">
        <v>52</v>
      </c>
      <c r="H25" s="57" t="s">
        <v>53</v>
      </c>
      <c r="I25" s="50">
        <v>1</v>
      </c>
      <c r="J25" s="50">
        <v>2</v>
      </c>
      <c r="K25" s="51">
        <f t="shared" si="12"/>
        <v>3</v>
      </c>
      <c r="L25" s="51" t="str">
        <f t="shared" si="13"/>
        <v>BAJO</v>
      </c>
      <c r="M25" s="55" t="s">
        <v>148</v>
      </c>
      <c r="N25" s="57" t="s">
        <v>161</v>
      </c>
      <c r="O25" s="50">
        <v>1</v>
      </c>
      <c r="P25" s="50">
        <v>1</v>
      </c>
      <c r="Q25" s="51">
        <f t="shared" si="14"/>
        <v>2</v>
      </c>
      <c r="R25" s="51" t="str">
        <f t="shared" si="15"/>
        <v>BAJO</v>
      </c>
      <c r="S25" s="49" t="s">
        <v>34</v>
      </c>
      <c r="T25" s="49" t="s">
        <v>135</v>
      </c>
      <c r="U25" s="49" t="s">
        <v>163</v>
      </c>
      <c r="V25" s="49" t="s">
        <v>155</v>
      </c>
      <c r="W25" s="57" t="s">
        <v>54</v>
      </c>
      <c r="X25" s="49" t="s">
        <v>158</v>
      </c>
      <c r="Y25" s="39"/>
    </row>
    <row r="26" spans="1:25" ht="225" x14ac:dyDescent="0.2">
      <c r="B26" s="54">
        <f t="shared" si="4"/>
        <v>18</v>
      </c>
      <c r="C26" s="50" t="s">
        <v>25</v>
      </c>
      <c r="D26" s="55" t="s">
        <v>145</v>
      </c>
      <c r="E26" s="50" t="s">
        <v>27</v>
      </c>
      <c r="F26" s="50" t="s">
        <v>55</v>
      </c>
      <c r="G26" s="57" t="s">
        <v>162</v>
      </c>
      <c r="H26" s="57" t="s">
        <v>200</v>
      </c>
      <c r="I26" s="50">
        <v>2</v>
      </c>
      <c r="J26" s="50">
        <v>3</v>
      </c>
      <c r="K26" s="51">
        <f t="shared" si="12"/>
        <v>5</v>
      </c>
      <c r="L26" s="51" t="str">
        <f t="shared" si="13"/>
        <v>MEDIO</v>
      </c>
      <c r="M26" s="50" t="s">
        <v>135</v>
      </c>
      <c r="N26" s="57" t="s">
        <v>241</v>
      </c>
      <c r="O26" s="50">
        <v>1</v>
      </c>
      <c r="P26" s="50">
        <v>2</v>
      </c>
      <c r="Q26" s="51">
        <f t="shared" si="14"/>
        <v>3</v>
      </c>
      <c r="R26" s="51" t="str">
        <f t="shared" si="15"/>
        <v>BAJO</v>
      </c>
      <c r="S26" s="49" t="s">
        <v>34</v>
      </c>
      <c r="T26" s="49" t="s">
        <v>160</v>
      </c>
      <c r="U26" s="49" t="s">
        <v>163</v>
      </c>
      <c r="V26" s="49" t="s">
        <v>164</v>
      </c>
      <c r="W26" s="57" t="s">
        <v>56</v>
      </c>
      <c r="X26" s="49" t="s">
        <v>156</v>
      </c>
    </row>
    <row r="27" spans="1:25" ht="180" x14ac:dyDescent="0.2">
      <c r="B27" s="54">
        <f t="shared" si="4"/>
        <v>19</v>
      </c>
      <c r="C27" s="50" t="s">
        <v>25</v>
      </c>
      <c r="D27" s="50" t="s">
        <v>26</v>
      </c>
      <c r="E27" s="50" t="s">
        <v>27</v>
      </c>
      <c r="F27" s="50" t="s">
        <v>51</v>
      </c>
      <c r="G27" s="57" t="s">
        <v>57</v>
      </c>
      <c r="H27" s="57" t="s">
        <v>171</v>
      </c>
      <c r="I27" s="50">
        <v>1</v>
      </c>
      <c r="J27" s="50">
        <v>4</v>
      </c>
      <c r="K27" s="51">
        <f t="shared" si="12"/>
        <v>5</v>
      </c>
      <c r="L27" s="51" t="str">
        <f t="shared" si="13"/>
        <v>MEDIO</v>
      </c>
      <c r="M27" s="55" t="s">
        <v>149</v>
      </c>
      <c r="N27" s="57" t="s">
        <v>242</v>
      </c>
      <c r="O27" s="50">
        <v>2</v>
      </c>
      <c r="P27" s="50">
        <v>2</v>
      </c>
      <c r="Q27" s="51">
        <f t="shared" si="14"/>
        <v>4</v>
      </c>
      <c r="R27" s="51" t="str">
        <f t="shared" si="15"/>
        <v>BAJO</v>
      </c>
      <c r="S27" s="49" t="s">
        <v>34</v>
      </c>
      <c r="T27" s="49" t="s">
        <v>160</v>
      </c>
      <c r="U27" s="49" t="s">
        <v>165</v>
      </c>
      <c r="V27" s="49" t="s">
        <v>155</v>
      </c>
      <c r="W27" s="57" t="s">
        <v>58</v>
      </c>
      <c r="X27" s="49" t="s">
        <v>158</v>
      </c>
    </row>
    <row r="28" spans="1:25" s="40" customFormat="1" ht="135" x14ac:dyDescent="0.2">
      <c r="A28" s="42"/>
      <c r="B28" s="54">
        <f t="shared" si="4"/>
        <v>20</v>
      </c>
      <c r="C28" s="55" t="s">
        <v>46</v>
      </c>
      <c r="D28" s="55" t="s">
        <v>26</v>
      </c>
      <c r="E28" s="55" t="s">
        <v>27</v>
      </c>
      <c r="F28" s="55" t="s">
        <v>51</v>
      </c>
      <c r="G28" s="54" t="s">
        <v>243</v>
      </c>
      <c r="H28" s="54" t="s">
        <v>59</v>
      </c>
      <c r="I28" s="55">
        <v>2</v>
      </c>
      <c r="J28" s="55">
        <v>3</v>
      </c>
      <c r="K28" s="56">
        <f t="shared" si="12"/>
        <v>5</v>
      </c>
      <c r="L28" s="56" t="str">
        <f t="shared" si="13"/>
        <v>MEDIO</v>
      </c>
      <c r="M28" s="55" t="s">
        <v>149</v>
      </c>
      <c r="N28" s="54" t="s">
        <v>201</v>
      </c>
      <c r="O28" s="55">
        <v>1</v>
      </c>
      <c r="P28" s="55">
        <v>1</v>
      </c>
      <c r="Q28" s="56">
        <f t="shared" si="14"/>
        <v>2</v>
      </c>
      <c r="R28" s="56" t="str">
        <f t="shared" si="15"/>
        <v>BAJO</v>
      </c>
      <c r="S28" s="54" t="s">
        <v>34</v>
      </c>
      <c r="T28" s="49" t="s">
        <v>149</v>
      </c>
      <c r="U28" s="49" t="s">
        <v>154</v>
      </c>
      <c r="V28" s="49" t="s">
        <v>155</v>
      </c>
      <c r="W28" s="54" t="s">
        <v>202</v>
      </c>
      <c r="X28" s="54" t="s">
        <v>138</v>
      </c>
      <c r="Y28" s="44"/>
    </row>
    <row r="29" spans="1:25" ht="135" x14ac:dyDescent="0.2">
      <c r="B29" s="54">
        <f t="shared" si="4"/>
        <v>21</v>
      </c>
      <c r="C29" s="50" t="s">
        <v>46</v>
      </c>
      <c r="D29" s="50" t="s">
        <v>26</v>
      </c>
      <c r="E29" s="50" t="s">
        <v>27</v>
      </c>
      <c r="F29" s="50" t="s">
        <v>51</v>
      </c>
      <c r="G29" s="57" t="s">
        <v>60</v>
      </c>
      <c r="H29" s="57" t="s">
        <v>61</v>
      </c>
      <c r="I29" s="50">
        <v>2</v>
      </c>
      <c r="J29" s="50">
        <v>3</v>
      </c>
      <c r="K29" s="51">
        <f t="shared" si="12"/>
        <v>5</v>
      </c>
      <c r="L29" s="51" t="str">
        <f t="shared" si="13"/>
        <v>MEDIO</v>
      </c>
      <c r="M29" s="50" t="s">
        <v>149</v>
      </c>
      <c r="N29" s="57" t="s">
        <v>166</v>
      </c>
      <c r="O29" s="50">
        <v>1</v>
      </c>
      <c r="P29" s="50">
        <v>2</v>
      </c>
      <c r="Q29" s="51">
        <f t="shared" si="14"/>
        <v>3</v>
      </c>
      <c r="R29" s="51" t="str">
        <f t="shared" si="15"/>
        <v>BAJO</v>
      </c>
      <c r="S29" s="49" t="s">
        <v>34</v>
      </c>
      <c r="T29" s="49" t="s">
        <v>149</v>
      </c>
      <c r="U29" s="49" t="s">
        <v>157</v>
      </c>
      <c r="V29" s="49" t="s">
        <v>155</v>
      </c>
      <c r="W29" s="57" t="s">
        <v>62</v>
      </c>
      <c r="X29" s="49" t="s">
        <v>138</v>
      </c>
    </row>
    <row r="30" spans="1:25" ht="180" x14ac:dyDescent="0.2">
      <c r="B30" s="54">
        <f t="shared" si="4"/>
        <v>22</v>
      </c>
      <c r="C30" s="50" t="s">
        <v>46</v>
      </c>
      <c r="D30" s="50" t="s">
        <v>26</v>
      </c>
      <c r="E30" s="50" t="s">
        <v>27</v>
      </c>
      <c r="F30" s="50" t="s">
        <v>51</v>
      </c>
      <c r="G30" s="57" t="s">
        <v>172</v>
      </c>
      <c r="H30" s="57" t="s">
        <v>63</v>
      </c>
      <c r="I30" s="50">
        <v>3</v>
      </c>
      <c r="J30" s="50">
        <v>3</v>
      </c>
      <c r="K30" s="51">
        <f>I30+J30</f>
        <v>6</v>
      </c>
      <c r="L30" s="51" t="str">
        <f>IF(K30=0,"",IF(K30&gt;7,"EXTREMO",IF(K30&gt;5,"ALTO",IF(K30&gt;4,"MEDIO",IF(K30&gt;1,"BAJO","MUY BAJO")))))</f>
        <v>ALTO</v>
      </c>
      <c r="M30" s="50" t="s">
        <v>149</v>
      </c>
      <c r="N30" s="57" t="s">
        <v>244</v>
      </c>
      <c r="O30" s="50">
        <v>1</v>
      </c>
      <c r="P30" s="50">
        <v>2</v>
      </c>
      <c r="Q30" s="51">
        <f>O30+P30</f>
        <v>3</v>
      </c>
      <c r="R30" s="51" t="str">
        <f>IF(Q30=0,"",IF(Q30&gt;7,"EXTREMO",IF(Q30&gt;5,"ALTO",IF(Q30&gt;4,"MEDIO",IF(Q30&gt;1,"BAJO","MUY BAJO")))))</f>
        <v>BAJO</v>
      </c>
      <c r="S30" s="49" t="s">
        <v>34</v>
      </c>
      <c r="T30" s="49" t="s">
        <v>149</v>
      </c>
      <c r="U30" s="49" t="s">
        <v>157</v>
      </c>
      <c r="V30" s="49" t="s">
        <v>155</v>
      </c>
      <c r="W30" s="57" t="s">
        <v>173</v>
      </c>
      <c r="X30" s="49" t="s">
        <v>138</v>
      </c>
      <c r="Y30" s="43" t="s">
        <v>174</v>
      </c>
    </row>
    <row r="31" spans="1:25" ht="105" x14ac:dyDescent="0.2">
      <c r="B31" s="54">
        <f t="shared" si="4"/>
        <v>23</v>
      </c>
      <c r="C31" s="50" t="s">
        <v>25</v>
      </c>
      <c r="D31" s="50" t="s">
        <v>26</v>
      </c>
      <c r="E31" s="50" t="s">
        <v>27</v>
      </c>
      <c r="F31" s="50" t="s">
        <v>51</v>
      </c>
      <c r="G31" s="57" t="s">
        <v>245</v>
      </c>
      <c r="H31" s="57" t="s">
        <v>167</v>
      </c>
      <c r="I31" s="50">
        <v>2</v>
      </c>
      <c r="J31" s="50">
        <v>3</v>
      </c>
      <c r="K31" s="51">
        <f t="shared" si="12"/>
        <v>5</v>
      </c>
      <c r="L31" s="51" t="str">
        <f t="shared" si="13"/>
        <v>MEDIO</v>
      </c>
      <c r="M31" s="50" t="s">
        <v>150</v>
      </c>
      <c r="N31" s="57" t="s">
        <v>246</v>
      </c>
      <c r="O31" s="50">
        <v>1</v>
      </c>
      <c r="P31" s="50">
        <v>2</v>
      </c>
      <c r="Q31" s="51">
        <f t="shared" si="14"/>
        <v>3</v>
      </c>
      <c r="R31" s="51" t="str">
        <f t="shared" si="15"/>
        <v>BAJO</v>
      </c>
      <c r="S31" s="49" t="s">
        <v>34</v>
      </c>
      <c r="T31" s="49" t="s">
        <v>149</v>
      </c>
      <c r="U31" s="49" t="s">
        <v>157</v>
      </c>
      <c r="V31" s="49" t="s">
        <v>155</v>
      </c>
      <c r="W31" s="57" t="s">
        <v>219</v>
      </c>
      <c r="X31" s="49" t="s">
        <v>138</v>
      </c>
    </row>
    <row r="32" spans="1:25" ht="270" x14ac:dyDescent="0.2">
      <c r="B32" s="54">
        <f t="shared" si="4"/>
        <v>24</v>
      </c>
      <c r="C32" s="50" t="s">
        <v>46</v>
      </c>
      <c r="D32" s="50" t="s">
        <v>26</v>
      </c>
      <c r="E32" s="50" t="s">
        <v>27</v>
      </c>
      <c r="F32" s="50" t="s">
        <v>51</v>
      </c>
      <c r="G32" s="49" t="s">
        <v>203</v>
      </c>
      <c r="H32" s="57" t="s">
        <v>63</v>
      </c>
      <c r="I32" s="50">
        <v>3</v>
      </c>
      <c r="J32" s="50">
        <v>4</v>
      </c>
      <c r="K32" s="51">
        <f t="shared" si="12"/>
        <v>7</v>
      </c>
      <c r="L32" s="51" t="str">
        <f t="shared" ref="L32:L36" si="16">IF(K32=0,"",IF(K32&gt;7,"EXTREMO",IF(K32&gt;5,"ALTO",IF(K32&gt;4,"MEDIO",IF(K32&gt;1,"BAJO","MUY BAJO")))))</f>
        <v>ALTO</v>
      </c>
      <c r="M32" s="50" t="s">
        <v>149</v>
      </c>
      <c r="N32" s="57" t="s">
        <v>220</v>
      </c>
      <c r="O32" s="50">
        <v>2</v>
      </c>
      <c r="P32" s="50">
        <v>3</v>
      </c>
      <c r="Q32" s="51">
        <f t="shared" si="14"/>
        <v>5</v>
      </c>
      <c r="R32" s="51" t="str">
        <f t="shared" si="15"/>
        <v>MEDIO</v>
      </c>
      <c r="S32" s="49" t="s">
        <v>34</v>
      </c>
      <c r="T32" s="49" t="s">
        <v>149</v>
      </c>
      <c r="U32" s="49" t="s">
        <v>157</v>
      </c>
      <c r="V32" s="49" t="s">
        <v>155</v>
      </c>
      <c r="W32" s="57" t="s">
        <v>64</v>
      </c>
      <c r="X32" s="49" t="s">
        <v>138</v>
      </c>
    </row>
    <row r="33" spans="2:25" ht="150" x14ac:dyDescent="0.2">
      <c r="B33" s="54">
        <f t="shared" si="4"/>
        <v>25</v>
      </c>
      <c r="C33" s="50" t="s">
        <v>46</v>
      </c>
      <c r="D33" s="50" t="s">
        <v>26</v>
      </c>
      <c r="E33" s="50" t="s">
        <v>27</v>
      </c>
      <c r="F33" s="50" t="s">
        <v>51</v>
      </c>
      <c r="G33" s="57" t="s">
        <v>65</v>
      </c>
      <c r="H33" s="57" t="s">
        <v>66</v>
      </c>
      <c r="I33" s="50">
        <v>1</v>
      </c>
      <c r="J33" s="50">
        <v>5</v>
      </c>
      <c r="K33" s="51">
        <f t="shared" si="12"/>
        <v>6</v>
      </c>
      <c r="L33" s="51" t="str">
        <f t="shared" si="16"/>
        <v>ALTO</v>
      </c>
      <c r="M33" s="50" t="s">
        <v>149</v>
      </c>
      <c r="N33" s="57" t="s">
        <v>221</v>
      </c>
      <c r="O33" s="50">
        <v>2</v>
      </c>
      <c r="P33" s="50">
        <v>2</v>
      </c>
      <c r="Q33" s="51">
        <f t="shared" si="14"/>
        <v>4</v>
      </c>
      <c r="R33" s="51" t="str">
        <f t="shared" si="15"/>
        <v>BAJO</v>
      </c>
      <c r="S33" s="49" t="s">
        <v>34</v>
      </c>
      <c r="T33" s="49" t="s">
        <v>149</v>
      </c>
      <c r="U33" s="49" t="s">
        <v>157</v>
      </c>
      <c r="V33" s="49" t="s">
        <v>155</v>
      </c>
      <c r="W33" s="57" t="s">
        <v>67</v>
      </c>
      <c r="X33" s="49" t="s">
        <v>158</v>
      </c>
    </row>
    <row r="34" spans="2:25" ht="210" x14ac:dyDescent="0.2">
      <c r="B34" s="54">
        <f t="shared" si="4"/>
        <v>26</v>
      </c>
      <c r="C34" s="50" t="s">
        <v>25</v>
      </c>
      <c r="D34" s="50" t="s">
        <v>26</v>
      </c>
      <c r="E34" s="50" t="s">
        <v>27</v>
      </c>
      <c r="F34" s="50" t="s">
        <v>51</v>
      </c>
      <c r="G34" s="57" t="s">
        <v>68</v>
      </c>
      <c r="H34" s="57" t="s">
        <v>69</v>
      </c>
      <c r="I34" s="50">
        <v>2</v>
      </c>
      <c r="J34" s="50">
        <v>3</v>
      </c>
      <c r="K34" s="51">
        <f t="shared" si="12"/>
        <v>5</v>
      </c>
      <c r="L34" s="51" t="str">
        <f t="shared" si="16"/>
        <v>MEDIO</v>
      </c>
      <c r="M34" s="50" t="s">
        <v>149</v>
      </c>
      <c r="N34" s="57" t="s">
        <v>204</v>
      </c>
      <c r="O34" s="50">
        <v>1</v>
      </c>
      <c r="P34" s="50">
        <v>2</v>
      </c>
      <c r="Q34" s="51">
        <f t="shared" si="14"/>
        <v>3</v>
      </c>
      <c r="R34" s="51" t="str">
        <f t="shared" si="15"/>
        <v>BAJO</v>
      </c>
      <c r="S34" s="49" t="s">
        <v>34</v>
      </c>
      <c r="T34" s="49" t="s">
        <v>149</v>
      </c>
      <c r="U34" s="49" t="s">
        <v>157</v>
      </c>
      <c r="V34" s="49" t="s">
        <v>155</v>
      </c>
      <c r="W34" s="57" t="s">
        <v>70</v>
      </c>
      <c r="X34" s="49" t="s">
        <v>138</v>
      </c>
    </row>
    <row r="35" spans="2:25" ht="90" x14ac:dyDescent="0.2">
      <c r="B35" s="54">
        <f t="shared" si="4"/>
        <v>27</v>
      </c>
      <c r="C35" s="50" t="s">
        <v>46</v>
      </c>
      <c r="D35" s="50" t="s">
        <v>26</v>
      </c>
      <c r="E35" s="50" t="s">
        <v>27</v>
      </c>
      <c r="F35" s="50" t="s">
        <v>51</v>
      </c>
      <c r="G35" s="57" t="s">
        <v>205</v>
      </c>
      <c r="H35" s="57" t="s">
        <v>175</v>
      </c>
      <c r="I35" s="50">
        <v>3</v>
      </c>
      <c r="J35" s="50">
        <v>5</v>
      </c>
      <c r="K35" s="51">
        <f>I35+J35</f>
        <v>8</v>
      </c>
      <c r="L35" s="51" t="str">
        <f t="shared" si="16"/>
        <v>EXTREMO</v>
      </c>
      <c r="M35" s="50" t="s">
        <v>149</v>
      </c>
      <c r="N35" s="57" t="s">
        <v>176</v>
      </c>
      <c r="O35" s="50">
        <v>2</v>
      </c>
      <c r="P35" s="50">
        <v>2</v>
      </c>
      <c r="Q35" s="51">
        <f>O35+P35</f>
        <v>4</v>
      </c>
      <c r="R35" s="51" t="str">
        <f>IF(Q35=0,"",IF(Q35&gt;7,"EXTREMO",IF(Q35&gt;5,"ALTO",IF(Q35&gt;4,"MEDIO",IF(Q35&gt;1,"BAJO","MUY BAJO")))))</f>
        <v>BAJO</v>
      </c>
      <c r="S35" s="49" t="s">
        <v>34</v>
      </c>
      <c r="T35" s="49" t="s">
        <v>149</v>
      </c>
      <c r="U35" s="49" t="s">
        <v>157</v>
      </c>
      <c r="V35" s="49" t="s">
        <v>155</v>
      </c>
      <c r="W35" s="57" t="s">
        <v>177</v>
      </c>
      <c r="X35" s="49" t="s">
        <v>138</v>
      </c>
      <c r="Y35" s="43" t="s">
        <v>174</v>
      </c>
    </row>
    <row r="36" spans="2:25" ht="345" x14ac:dyDescent="0.2">
      <c r="B36" s="54">
        <f t="shared" si="4"/>
        <v>28</v>
      </c>
      <c r="C36" s="50" t="s">
        <v>46</v>
      </c>
      <c r="D36" s="50" t="s">
        <v>26</v>
      </c>
      <c r="E36" s="50" t="s">
        <v>27</v>
      </c>
      <c r="F36" s="50" t="s">
        <v>51</v>
      </c>
      <c r="G36" s="57" t="s">
        <v>71</v>
      </c>
      <c r="H36" s="57" t="s">
        <v>72</v>
      </c>
      <c r="I36" s="50">
        <v>3</v>
      </c>
      <c r="J36" s="50">
        <v>5</v>
      </c>
      <c r="K36" s="51">
        <f t="shared" si="12"/>
        <v>8</v>
      </c>
      <c r="L36" s="51" t="str">
        <f t="shared" si="16"/>
        <v>EXTREMO</v>
      </c>
      <c r="M36" s="50" t="s">
        <v>149</v>
      </c>
      <c r="N36" s="57" t="s">
        <v>247</v>
      </c>
      <c r="O36" s="50">
        <v>2</v>
      </c>
      <c r="P36" s="50">
        <v>3</v>
      </c>
      <c r="Q36" s="51">
        <f t="shared" si="14"/>
        <v>5</v>
      </c>
      <c r="R36" s="51" t="str">
        <f t="shared" si="15"/>
        <v>MEDIO</v>
      </c>
      <c r="S36" s="49" t="s">
        <v>34</v>
      </c>
      <c r="T36" s="49" t="s">
        <v>149</v>
      </c>
      <c r="U36" s="49" t="s">
        <v>157</v>
      </c>
      <c r="V36" s="49" t="s">
        <v>155</v>
      </c>
      <c r="W36" s="57" t="s">
        <v>73</v>
      </c>
      <c r="X36" s="49" t="s">
        <v>168</v>
      </c>
    </row>
    <row r="37" spans="2:25" ht="117.75" x14ac:dyDescent="0.2">
      <c r="B37" s="54">
        <f t="shared" si="4"/>
        <v>29</v>
      </c>
      <c r="C37" s="50" t="s">
        <v>25</v>
      </c>
      <c r="D37" s="50" t="s">
        <v>26</v>
      </c>
      <c r="E37" s="50" t="s">
        <v>27</v>
      </c>
      <c r="F37" s="55" t="s">
        <v>51</v>
      </c>
      <c r="G37" s="57" t="s">
        <v>86</v>
      </c>
      <c r="H37" s="57" t="s">
        <v>87</v>
      </c>
      <c r="I37" s="50">
        <v>1</v>
      </c>
      <c r="J37" s="50">
        <v>2</v>
      </c>
      <c r="K37" s="51">
        <f>I37+J37</f>
        <v>3</v>
      </c>
      <c r="L37" s="51" t="str">
        <f>IF(K37=0,"",IF(K37&gt;7,"EXTREMO",IF(K37&gt;5,"ALTO",IF(K37&gt;4,"MEDIO",IF(K37&gt;1,"BAJO","MUY BAJO")))))</f>
        <v>BAJO</v>
      </c>
      <c r="M37" s="55" t="s">
        <v>148</v>
      </c>
      <c r="N37" s="57" t="s">
        <v>82</v>
      </c>
      <c r="O37" s="50">
        <v>1</v>
      </c>
      <c r="P37" s="50">
        <v>1</v>
      </c>
      <c r="Q37" s="51">
        <f>O37+P37</f>
        <v>2</v>
      </c>
      <c r="R37" s="51" t="str">
        <f>IF(Q37=0,"",IF(Q37&gt;7,"EXTREMO",IF(Q37&gt;5,"ALTO",IF(Q37&gt;4,"MEDIO",IF(Q37&gt;1,"BAJO","MUY BAJO")))))</f>
        <v>BAJO</v>
      </c>
      <c r="S37" s="49" t="s">
        <v>34</v>
      </c>
      <c r="T37" s="49" t="s">
        <v>149</v>
      </c>
      <c r="U37" s="49" t="s">
        <v>157</v>
      </c>
      <c r="V37" s="49" t="s">
        <v>155</v>
      </c>
      <c r="W37" s="57" t="s">
        <v>83</v>
      </c>
      <c r="X37" s="49" t="s">
        <v>158</v>
      </c>
    </row>
    <row r="38" spans="2:25" ht="90" x14ac:dyDescent="0.2">
      <c r="B38" s="54">
        <f t="shared" si="4"/>
        <v>30</v>
      </c>
      <c r="C38" s="58" t="s">
        <v>25</v>
      </c>
      <c r="D38" s="58" t="s">
        <v>26</v>
      </c>
      <c r="E38" s="58" t="s">
        <v>27</v>
      </c>
      <c r="F38" s="59" t="s">
        <v>51</v>
      </c>
      <c r="G38" s="57" t="s">
        <v>248</v>
      </c>
      <c r="H38" s="57" t="s">
        <v>223</v>
      </c>
      <c r="I38" s="60">
        <v>2</v>
      </c>
      <c r="J38" s="60">
        <v>2</v>
      </c>
      <c r="K38" s="51">
        <f>I38+J38</f>
        <v>4</v>
      </c>
      <c r="L38" s="51" t="str">
        <f t="shared" ref="L38" si="17">IF(K38=0,"",IF(K38&gt;7,"EXTREMO",IF(K38&gt;5,"ALTO",IF(K38&gt;4,"MEDIO",IF(K38&gt;1,"BAJO","MUY BAJO")))))</f>
        <v>BAJO</v>
      </c>
      <c r="M38" s="50" t="s">
        <v>135</v>
      </c>
      <c r="N38" s="57" t="s">
        <v>249</v>
      </c>
      <c r="O38" s="60">
        <v>2</v>
      </c>
      <c r="P38" s="60">
        <v>1</v>
      </c>
      <c r="Q38" s="51">
        <f>O38+P38</f>
        <v>3</v>
      </c>
      <c r="R38" s="51" t="str">
        <f t="shared" ref="R38" si="18">IF(Q38=0,"",IF(Q38&gt;7,"EXTREMO",IF(Q38&gt;5,"ALTO",IF(Q38&gt;4,"MEDIO",IF(Q38&gt;1,"BAJO","MUY BAJO")))))</f>
        <v>BAJO</v>
      </c>
      <c r="S38" s="54" t="s">
        <v>34</v>
      </c>
      <c r="T38" s="49" t="s">
        <v>222</v>
      </c>
      <c r="U38" s="49" t="s">
        <v>157</v>
      </c>
      <c r="V38" s="49" t="s">
        <v>155</v>
      </c>
      <c r="W38" s="61" t="s">
        <v>181</v>
      </c>
      <c r="X38" s="62" t="s">
        <v>182</v>
      </c>
    </row>
    <row r="39" spans="2:25" ht="390" x14ac:dyDescent="0.2">
      <c r="B39" s="54">
        <f t="shared" si="4"/>
        <v>31</v>
      </c>
      <c r="C39" s="50" t="s">
        <v>46</v>
      </c>
      <c r="D39" s="50" t="s">
        <v>26</v>
      </c>
      <c r="E39" s="50" t="s">
        <v>27</v>
      </c>
      <c r="F39" s="50" t="s">
        <v>75</v>
      </c>
      <c r="G39" s="57" t="s">
        <v>76</v>
      </c>
      <c r="H39" s="57" t="s">
        <v>61</v>
      </c>
      <c r="I39" s="50">
        <v>3</v>
      </c>
      <c r="J39" s="50">
        <v>3</v>
      </c>
      <c r="K39" s="51">
        <f t="shared" ref="K39:K44" si="19">I39+J39</f>
        <v>6</v>
      </c>
      <c r="L39" s="51" t="str">
        <f t="shared" ref="L39:L46" si="20">IF(K39=0,"",IF(K39&gt;7,"EXTREMO",IF(K39&gt;5,"ALTO",IF(K39&gt;4,"MEDIO",IF(K39&gt;1,"BAJO","MUY BAJO")))))</f>
        <v>ALTO</v>
      </c>
      <c r="M39" s="50" t="s">
        <v>149</v>
      </c>
      <c r="N39" s="57" t="s">
        <v>224</v>
      </c>
      <c r="O39" s="50">
        <v>2</v>
      </c>
      <c r="P39" s="50">
        <v>2</v>
      </c>
      <c r="Q39" s="51">
        <f t="shared" ref="Q39:Q44" si="21">O39+P39</f>
        <v>4</v>
      </c>
      <c r="R39" s="51" t="str">
        <f t="shared" si="15"/>
        <v>BAJO</v>
      </c>
      <c r="S39" s="49" t="s">
        <v>34</v>
      </c>
      <c r="T39" s="49" t="s">
        <v>149</v>
      </c>
      <c r="U39" s="49" t="s">
        <v>157</v>
      </c>
      <c r="V39" s="49" t="s">
        <v>155</v>
      </c>
      <c r="W39" s="57" t="s">
        <v>62</v>
      </c>
      <c r="X39" s="49" t="s">
        <v>138</v>
      </c>
    </row>
    <row r="40" spans="2:25" ht="165" x14ac:dyDescent="0.2">
      <c r="B40" s="54">
        <f t="shared" si="4"/>
        <v>32</v>
      </c>
      <c r="C40" s="50" t="s">
        <v>25</v>
      </c>
      <c r="D40" s="50" t="s">
        <v>26</v>
      </c>
      <c r="E40" s="50" t="s">
        <v>27</v>
      </c>
      <c r="F40" s="50" t="s">
        <v>75</v>
      </c>
      <c r="G40" s="57" t="s">
        <v>77</v>
      </c>
      <c r="H40" s="57" t="s">
        <v>78</v>
      </c>
      <c r="I40" s="50">
        <v>3</v>
      </c>
      <c r="J40" s="50">
        <v>2</v>
      </c>
      <c r="K40" s="51">
        <f t="shared" si="19"/>
        <v>5</v>
      </c>
      <c r="L40" s="51" t="str">
        <f t="shared" si="20"/>
        <v>MEDIO</v>
      </c>
      <c r="M40" s="55" t="s">
        <v>148</v>
      </c>
      <c r="N40" s="57" t="s">
        <v>250</v>
      </c>
      <c r="O40" s="50">
        <v>3</v>
      </c>
      <c r="P40" s="50">
        <v>1</v>
      </c>
      <c r="Q40" s="51">
        <f t="shared" si="21"/>
        <v>4</v>
      </c>
      <c r="R40" s="51" t="str">
        <f t="shared" si="15"/>
        <v>BAJO</v>
      </c>
      <c r="S40" s="49" t="s">
        <v>34</v>
      </c>
      <c r="T40" s="49" t="s">
        <v>149</v>
      </c>
      <c r="U40" s="49" t="s">
        <v>157</v>
      </c>
      <c r="V40" s="49" t="s">
        <v>155</v>
      </c>
      <c r="W40" s="57" t="s">
        <v>79</v>
      </c>
      <c r="X40" s="49" t="s">
        <v>158</v>
      </c>
    </row>
    <row r="41" spans="2:25" ht="117.75" x14ac:dyDescent="0.2">
      <c r="B41" s="54">
        <f t="shared" si="4"/>
        <v>33</v>
      </c>
      <c r="C41" s="50" t="s">
        <v>25</v>
      </c>
      <c r="D41" s="50" t="s">
        <v>26</v>
      </c>
      <c r="E41" s="50" t="s">
        <v>27</v>
      </c>
      <c r="F41" s="50" t="s">
        <v>75</v>
      </c>
      <c r="G41" s="57" t="s">
        <v>80</v>
      </c>
      <c r="H41" s="57" t="s">
        <v>81</v>
      </c>
      <c r="I41" s="50">
        <v>2</v>
      </c>
      <c r="J41" s="50">
        <v>4</v>
      </c>
      <c r="K41" s="51">
        <f t="shared" si="19"/>
        <v>6</v>
      </c>
      <c r="L41" s="51" t="str">
        <f t="shared" si="20"/>
        <v>ALTO</v>
      </c>
      <c r="M41" s="55" t="s">
        <v>148</v>
      </c>
      <c r="N41" s="57" t="s">
        <v>82</v>
      </c>
      <c r="O41" s="50">
        <v>3</v>
      </c>
      <c r="P41" s="50">
        <v>2</v>
      </c>
      <c r="Q41" s="51">
        <f t="shared" si="21"/>
        <v>5</v>
      </c>
      <c r="R41" s="51" t="str">
        <f t="shared" si="15"/>
        <v>MEDIO</v>
      </c>
      <c r="S41" s="49" t="s">
        <v>34</v>
      </c>
      <c r="T41" s="49" t="s">
        <v>149</v>
      </c>
      <c r="U41" s="49" t="s">
        <v>157</v>
      </c>
      <c r="V41" s="49" t="s">
        <v>155</v>
      </c>
      <c r="W41" s="57" t="s">
        <v>83</v>
      </c>
      <c r="X41" s="49" t="s">
        <v>158</v>
      </c>
    </row>
    <row r="42" spans="2:25" ht="210" x14ac:dyDescent="0.2">
      <c r="B42" s="54">
        <f t="shared" si="4"/>
        <v>34</v>
      </c>
      <c r="C42" s="50" t="s">
        <v>25</v>
      </c>
      <c r="D42" s="50" t="s">
        <v>26</v>
      </c>
      <c r="E42" s="50" t="s">
        <v>27</v>
      </c>
      <c r="F42" s="50" t="s">
        <v>75</v>
      </c>
      <c r="G42" s="63" t="s">
        <v>251</v>
      </c>
      <c r="H42" s="57" t="s">
        <v>206</v>
      </c>
      <c r="I42" s="50">
        <v>2</v>
      </c>
      <c r="J42" s="50">
        <v>3</v>
      </c>
      <c r="K42" s="51">
        <f t="shared" si="19"/>
        <v>5</v>
      </c>
      <c r="L42" s="51" t="str">
        <f t="shared" si="20"/>
        <v>MEDIO</v>
      </c>
      <c r="M42" s="50" t="s">
        <v>149</v>
      </c>
      <c r="N42" s="57" t="s">
        <v>252</v>
      </c>
      <c r="O42" s="50">
        <v>1</v>
      </c>
      <c r="P42" s="50">
        <v>2</v>
      </c>
      <c r="Q42" s="51">
        <f t="shared" si="21"/>
        <v>3</v>
      </c>
      <c r="R42" s="51" t="str">
        <f t="shared" si="15"/>
        <v>BAJO</v>
      </c>
      <c r="S42" s="49" t="s">
        <v>34</v>
      </c>
      <c r="T42" s="49" t="s">
        <v>149</v>
      </c>
      <c r="U42" s="49" t="s">
        <v>157</v>
      </c>
      <c r="V42" s="49" t="s">
        <v>155</v>
      </c>
      <c r="W42" s="57" t="s">
        <v>84</v>
      </c>
      <c r="X42" s="49" t="s">
        <v>138</v>
      </c>
    </row>
    <row r="43" spans="2:25" ht="120" x14ac:dyDescent="0.2">
      <c r="B43" s="54">
        <f t="shared" si="4"/>
        <v>35</v>
      </c>
      <c r="C43" s="50" t="s">
        <v>25</v>
      </c>
      <c r="D43" s="50" t="s">
        <v>26</v>
      </c>
      <c r="E43" s="50" t="s">
        <v>27</v>
      </c>
      <c r="F43" s="55" t="s">
        <v>75</v>
      </c>
      <c r="G43" s="57" t="s">
        <v>184</v>
      </c>
      <c r="H43" s="57" t="s">
        <v>185</v>
      </c>
      <c r="I43" s="50">
        <v>3</v>
      </c>
      <c r="J43" s="50">
        <v>3</v>
      </c>
      <c r="K43" s="51">
        <f t="shared" si="19"/>
        <v>6</v>
      </c>
      <c r="L43" s="51" t="str">
        <f t="shared" si="20"/>
        <v>ALTO</v>
      </c>
      <c r="M43" s="55" t="s">
        <v>148</v>
      </c>
      <c r="N43" s="57" t="s">
        <v>253</v>
      </c>
      <c r="O43" s="50">
        <v>2</v>
      </c>
      <c r="P43" s="50">
        <v>3</v>
      </c>
      <c r="Q43" s="51">
        <f t="shared" si="21"/>
        <v>5</v>
      </c>
      <c r="R43" s="51" t="str">
        <f t="shared" si="15"/>
        <v>MEDIO</v>
      </c>
      <c r="S43" s="49" t="s">
        <v>34</v>
      </c>
      <c r="T43" s="49" t="s">
        <v>149</v>
      </c>
      <c r="U43" s="49" t="s">
        <v>157</v>
      </c>
      <c r="V43" s="49" t="s">
        <v>155</v>
      </c>
      <c r="W43" s="57" t="s">
        <v>85</v>
      </c>
      <c r="X43" s="49" t="s">
        <v>158</v>
      </c>
    </row>
    <row r="44" spans="2:25" ht="117.75" x14ac:dyDescent="0.2">
      <c r="B44" s="54">
        <f t="shared" si="4"/>
        <v>36</v>
      </c>
      <c r="C44" s="50" t="s">
        <v>25</v>
      </c>
      <c r="D44" s="50" t="s">
        <v>26</v>
      </c>
      <c r="E44" s="50" t="s">
        <v>27</v>
      </c>
      <c r="F44" s="50" t="s">
        <v>88</v>
      </c>
      <c r="G44" s="57" t="s">
        <v>254</v>
      </c>
      <c r="H44" s="57" t="s">
        <v>89</v>
      </c>
      <c r="I44" s="50">
        <v>1</v>
      </c>
      <c r="J44" s="50">
        <v>2</v>
      </c>
      <c r="K44" s="51">
        <f t="shared" si="19"/>
        <v>3</v>
      </c>
      <c r="L44" s="51" t="str">
        <f t="shared" si="20"/>
        <v>BAJO</v>
      </c>
      <c r="M44" s="55" t="s">
        <v>148</v>
      </c>
      <c r="N44" s="57" t="s">
        <v>90</v>
      </c>
      <c r="O44" s="50">
        <v>1</v>
      </c>
      <c r="P44" s="50">
        <v>1</v>
      </c>
      <c r="Q44" s="51">
        <f t="shared" si="21"/>
        <v>2</v>
      </c>
      <c r="R44" s="51" t="str">
        <f t="shared" si="15"/>
        <v>BAJO</v>
      </c>
      <c r="S44" s="49" t="s">
        <v>34</v>
      </c>
      <c r="T44" s="49" t="s">
        <v>160</v>
      </c>
      <c r="U44" s="49" t="s">
        <v>157</v>
      </c>
      <c r="V44" s="49" t="s">
        <v>155</v>
      </c>
      <c r="W44" s="57" t="s">
        <v>91</v>
      </c>
      <c r="X44" s="49" t="s">
        <v>158</v>
      </c>
    </row>
    <row r="45" spans="2:25" ht="117.75" x14ac:dyDescent="0.2">
      <c r="B45" s="54">
        <f t="shared" si="4"/>
        <v>37</v>
      </c>
      <c r="C45" s="50" t="s">
        <v>25</v>
      </c>
      <c r="D45" s="50" t="s">
        <v>26</v>
      </c>
      <c r="E45" s="50" t="s">
        <v>27</v>
      </c>
      <c r="F45" s="50" t="s">
        <v>92</v>
      </c>
      <c r="G45" s="57" t="s">
        <v>207</v>
      </c>
      <c r="H45" s="57" t="s">
        <v>93</v>
      </c>
      <c r="I45" s="50">
        <v>1</v>
      </c>
      <c r="J45" s="50">
        <v>2</v>
      </c>
      <c r="K45" s="51">
        <f>I45+J45</f>
        <v>3</v>
      </c>
      <c r="L45" s="51" t="str">
        <f t="shared" si="20"/>
        <v>BAJO</v>
      </c>
      <c r="M45" s="55" t="s">
        <v>148</v>
      </c>
      <c r="N45" s="57" t="s">
        <v>255</v>
      </c>
      <c r="O45" s="50">
        <v>1</v>
      </c>
      <c r="P45" s="50">
        <v>1</v>
      </c>
      <c r="Q45" s="51">
        <f>O45+P45</f>
        <v>2</v>
      </c>
      <c r="R45" s="51" t="str">
        <f t="shared" si="15"/>
        <v>BAJO</v>
      </c>
      <c r="S45" s="49" t="s">
        <v>34</v>
      </c>
      <c r="T45" s="49" t="s">
        <v>149</v>
      </c>
      <c r="U45" s="49" t="s">
        <v>157</v>
      </c>
      <c r="V45" s="52" t="s">
        <v>169</v>
      </c>
      <c r="W45" s="57" t="s">
        <v>94</v>
      </c>
      <c r="X45" s="49" t="s">
        <v>138</v>
      </c>
    </row>
    <row r="46" spans="2:25" ht="255" x14ac:dyDescent="0.2">
      <c r="B46" s="54">
        <f t="shared" si="4"/>
        <v>38</v>
      </c>
      <c r="C46" s="50" t="s">
        <v>25</v>
      </c>
      <c r="D46" s="50" t="s">
        <v>26</v>
      </c>
      <c r="E46" s="50" t="s">
        <v>27</v>
      </c>
      <c r="F46" s="50" t="s">
        <v>92</v>
      </c>
      <c r="G46" s="57" t="s">
        <v>256</v>
      </c>
      <c r="H46" s="57" t="s">
        <v>208</v>
      </c>
      <c r="I46" s="50">
        <v>3</v>
      </c>
      <c r="J46" s="50">
        <v>4</v>
      </c>
      <c r="K46" s="51">
        <f>I46+J46</f>
        <v>7</v>
      </c>
      <c r="L46" s="51" t="str">
        <f t="shared" si="20"/>
        <v>ALTO</v>
      </c>
      <c r="M46" s="50" t="s">
        <v>149</v>
      </c>
      <c r="N46" s="57" t="s">
        <v>257</v>
      </c>
      <c r="O46" s="50">
        <v>2</v>
      </c>
      <c r="P46" s="50">
        <v>3</v>
      </c>
      <c r="Q46" s="51">
        <f>O46+P46</f>
        <v>5</v>
      </c>
      <c r="R46" s="51" t="str">
        <f t="shared" si="15"/>
        <v>MEDIO</v>
      </c>
      <c r="S46" s="49" t="s">
        <v>34</v>
      </c>
      <c r="T46" s="49" t="s">
        <v>149</v>
      </c>
      <c r="U46" s="49" t="s">
        <v>157</v>
      </c>
      <c r="V46" s="52" t="s">
        <v>169</v>
      </c>
      <c r="W46" s="57" t="s">
        <v>209</v>
      </c>
      <c r="X46" s="49" t="s">
        <v>138</v>
      </c>
    </row>
    <row r="47" spans="2:25" ht="105" x14ac:dyDescent="0.2">
      <c r="B47" s="54">
        <f t="shared" si="4"/>
        <v>39</v>
      </c>
      <c r="C47" s="50" t="s">
        <v>25</v>
      </c>
      <c r="D47" s="50" t="s">
        <v>26</v>
      </c>
      <c r="E47" s="50" t="s">
        <v>27</v>
      </c>
      <c r="F47" s="50" t="s">
        <v>178</v>
      </c>
      <c r="G47" s="49" t="s">
        <v>179</v>
      </c>
      <c r="H47" s="49" t="s">
        <v>225</v>
      </c>
      <c r="I47" s="50">
        <v>2</v>
      </c>
      <c r="J47" s="50">
        <v>2</v>
      </c>
      <c r="K47" s="51">
        <f>I47+J47</f>
        <v>4</v>
      </c>
      <c r="L47" s="51" t="str">
        <f>IF(K47=0,"",IF(K47&gt;7,"EXTREMO",IF(K47&gt;5,"ALTO",IF(K47&gt;4,"MEDIO",IF(K47&gt;1,"BAJO","MUY BAJO")))))</f>
        <v>BAJO</v>
      </c>
      <c r="M47" s="50" t="s">
        <v>135</v>
      </c>
      <c r="N47" s="49" t="s">
        <v>258</v>
      </c>
      <c r="O47" s="50">
        <v>1</v>
      </c>
      <c r="P47" s="50">
        <v>1</v>
      </c>
      <c r="Q47" s="51">
        <f>O47+P47</f>
        <v>2</v>
      </c>
      <c r="R47" s="51" t="str">
        <f>IF(Q47=0,"",IF(Q47&gt;7,"EXTREMO",IF(Q47&gt;5,"ALTO",IF(Q47&gt;4,"MEDIO",IF(Q47&gt;1,"BAJO","MUY BAJO")))))</f>
        <v>BAJO</v>
      </c>
      <c r="S47" s="49" t="s">
        <v>34</v>
      </c>
      <c r="T47" s="49" t="s">
        <v>135</v>
      </c>
      <c r="U47" s="49" t="s">
        <v>157</v>
      </c>
      <c r="V47" s="49" t="s">
        <v>155</v>
      </c>
      <c r="W47" s="49" t="s">
        <v>210</v>
      </c>
      <c r="X47" s="49" t="s">
        <v>158</v>
      </c>
    </row>
    <row r="48" spans="2:25" ht="195" x14ac:dyDescent="0.2">
      <c r="B48" s="54">
        <f t="shared" si="4"/>
        <v>40</v>
      </c>
      <c r="C48" s="50" t="s">
        <v>46</v>
      </c>
      <c r="D48" s="50" t="s">
        <v>26</v>
      </c>
      <c r="E48" s="50" t="s">
        <v>27</v>
      </c>
      <c r="F48" s="50" t="s">
        <v>180</v>
      </c>
      <c r="G48" s="49" t="s">
        <v>226</v>
      </c>
      <c r="H48" s="49" t="s">
        <v>227</v>
      </c>
      <c r="I48" s="50">
        <v>3</v>
      </c>
      <c r="J48" s="50">
        <v>2</v>
      </c>
      <c r="K48" s="51">
        <f>I48+J48</f>
        <v>5</v>
      </c>
      <c r="L48" s="51" t="str">
        <f>IF(K48=0,"",IF(K48&gt;7,"EXTREMO",IF(K48&gt;5,"ALTO",IF(K48&gt;4,"MEDIO",IF(K48&gt;1,"BAJO","MUY BAJO")))))</f>
        <v>MEDIO</v>
      </c>
      <c r="M48" s="50" t="s">
        <v>149</v>
      </c>
      <c r="N48" s="49" t="s">
        <v>211</v>
      </c>
      <c r="O48" s="50">
        <v>2</v>
      </c>
      <c r="P48" s="50">
        <v>2</v>
      </c>
      <c r="Q48" s="51">
        <f>O48+P48</f>
        <v>4</v>
      </c>
      <c r="R48" s="51" t="str">
        <f>IF(Q48=0,"",IF(Q48&gt;7,"EXTREMO",IF(Q48&gt;5,"ALTO",IF(Q48&gt;4,"MEDIO",IF(Q48&gt;1,"BAJO","MUY BAJO")))))</f>
        <v>BAJO</v>
      </c>
      <c r="S48" s="49" t="s">
        <v>34</v>
      </c>
      <c r="T48" s="50" t="s">
        <v>149</v>
      </c>
      <c r="U48" s="49" t="s">
        <v>157</v>
      </c>
      <c r="V48" s="49" t="s">
        <v>155</v>
      </c>
      <c r="W48" s="49" t="s">
        <v>212</v>
      </c>
      <c r="X48" s="49" t="s">
        <v>158</v>
      </c>
    </row>
    <row r="49" spans="2:24" ht="210" x14ac:dyDescent="0.2">
      <c r="B49" s="54">
        <f t="shared" si="4"/>
        <v>41</v>
      </c>
      <c r="C49" s="50" t="s">
        <v>46</v>
      </c>
      <c r="D49" s="50" t="s">
        <v>26</v>
      </c>
      <c r="E49" s="50" t="s">
        <v>27</v>
      </c>
      <c r="F49" s="50" t="s">
        <v>51</v>
      </c>
      <c r="G49" s="49" t="s">
        <v>259</v>
      </c>
      <c r="H49" s="49" t="s">
        <v>260</v>
      </c>
      <c r="I49" s="50">
        <v>2</v>
      </c>
      <c r="J49" s="50">
        <v>3</v>
      </c>
      <c r="K49" s="51">
        <v>5</v>
      </c>
      <c r="L49" s="51" t="s">
        <v>261</v>
      </c>
      <c r="M49" s="50" t="s">
        <v>149</v>
      </c>
      <c r="N49" s="49" t="s">
        <v>271</v>
      </c>
      <c r="O49" s="50">
        <v>2</v>
      </c>
      <c r="P49" s="50">
        <v>2</v>
      </c>
      <c r="Q49" s="51">
        <v>4</v>
      </c>
      <c r="R49" s="51" t="s">
        <v>262</v>
      </c>
      <c r="S49" s="49" t="s">
        <v>34</v>
      </c>
      <c r="T49" s="50" t="s">
        <v>263</v>
      </c>
      <c r="U49" s="49" t="s">
        <v>264</v>
      </c>
      <c r="V49" s="49" t="s">
        <v>265</v>
      </c>
      <c r="W49" s="49" t="s">
        <v>266</v>
      </c>
      <c r="X49" s="49" t="s">
        <v>138</v>
      </c>
    </row>
    <row r="50" spans="2:24" ht="300" x14ac:dyDescent="0.2">
      <c r="B50" s="54">
        <f t="shared" si="4"/>
        <v>42</v>
      </c>
      <c r="C50" s="50" t="s">
        <v>46</v>
      </c>
      <c r="D50" s="50" t="s">
        <v>26</v>
      </c>
      <c r="E50" s="50" t="s">
        <v>27</v>
      </c>
      <c r="F50" s="50" t="s">
        <v>51</v>
      </c>
      <c r="G50" s="49" t="s">
        <v>267</v>
      </c>
      <c r="H50" s="49" t="s">
        <v>272</v>
      </c>
      <c r="I50" s="50">
        <v>2</v>
      </c>
      <c r="J50" s="50">
        <v>4</v>
      </c>
      <c r="K50" s="51">
        <v>6</v>
      </c>
      <c r="L50" s="51" t="s">
        <v>268</v>
      </c>
      <c r="M50" s="50" t="s">
        <v>150</v>
      </c>
      <c r="N50" s="49" t="s">
        <v>273</v>
      </c>
      <c r="O50" s="50">
        <v>1</v>
      </c>
      <c r="P50" s="50">
        <v>2</v>
      </c>
      <c r="Q50" s="51">
        <v>3</v>
      </c>
      <c r="R50" s="51" t="s">
        <v>262</v>
      </c>
      <c r="S50" s="49" t="s">
        <v>34</v>
      </c>
      <c r="T50" s="50" t="s">
        <v>149</v>
      </c>
      <c r="U50" s="49" t="s">
        <v>264</v>
      </c>
      <c r="V50" s="49" t="s">
        <v>269</v>
      </c>
      <c r="W50" s="49" t="s">
        <v>270</v>
      </c>
      <c r="X50" s="49" t="s">
        <v>138</v>
      </c>
    </row>
    <row r="51" spans="2:24" x14ac:dyDescent="0.2">
      <c r="B51" s="69" t="s">
        <v>95</v>
      </c>
      <c r="C51" s="69"/>
      <c r="D51" s="69"/>
      <c r="E51" s="69"/>
      <c r="F51" s="69"/>
      <c r="G51" s="69"/>
      <c r="H51" s="69"/>
      <c r="I51" s="69"/>
      <c r="J51" s="69"/>
      <c r="K51" s="69"/>
      <c r="L51" s="69"/>
      <c r="M51" s="69"/>
      <c r="N51" s="69"/>
      <c r="O51" s="69"/>
      <c r="P51" s="69"/>
      <c r="Q51" s="69"/>
      <c r="R51" s="69"/>
      <c r="S51" s="69"/>
      <c r="T51" s="69"/>
      <c r="U51" s="69"/>
      <c r="V51" s="69"/>
      <c r="W51" s="69"/>
      <c r="X51" s="69"/>
    </row>
    <row r="52" spans="2:24" x14ac:dyDescent="0.2">
      <c r="B52" s="64" t="s">
        <v>213</v>
      </c>
      <c r="C52" s="64"/>
      <c r="D52" s="64"/>
      <c r="E52" s="64"/>
      <c r="F52" s="64"/>
      <c r="G52" s="64"/>
      <c r="H52" s="64"/>
      <c r="I52" s="64"/>
      <c r="J52" s="64"/>
      <c r="K52" s="64"/>
      <c r="L52" s="64"/>
      <c r="M52" s="64"/>
      <c r="N52" s="64"/>
      <c r="O52" s="64"/>
      <c r="P52" s="64"/>
      <c r="Q52" s="64"/>
      <c r="R52" s="64"/>
      <c r="S52" s="64"/>
      <c r="T52" s="64"/>
      <c r="U52" s="64"/>
      <c r="V52" s="64"/>
      <c r="W52" s="64"/>
      <c r="X52" s="64"/>
    </row>
  </sheetData>
  <mergeCells count="34">
    <mergeCell ref="A1:F3"/>
    <mergeCell ref="G1:Y1"/>
    <mergeCell ref="G2:Y2"/>
    <mergeCell ref="G3:L3"/>
    <mergeCell ref="M3:R3"/>
    <mergeCell ref="S3:Y3"/>
    <mergeCell ref="N5:N7"/>
    <mergeCell ref="O5:R5"/>
    <mergeCell ref="S5:S7"/>
    <mergeCell ref="B4:X4"/>
    <mergeCell ref="B5:B7"/>
    <mergeCell ref="C5:C7"/>
    <mergeCell ref="D5:D7"/>
    <mergeCell ref="E5:E7"/>
    <mergeCell ref="F5:F7"/>
    <mergeCell ref="G5:G7"/>
    <mergeCell ref="H5:H7"/>
    <mergeCell ref="I5:I7"/>
    <mergeCell ref="B52:X52"/>
    <mergeCell ref="V5:V7"/>
    <mergeCell ref="W5:X5"/>
    <mergeCell ref="O6:O7"/>
    <mergeCell ref="P6:P7"/>
    <mergeCell ref="J5:J7"/>
    <mergeCell ref="W6:W7"/>
    <mergeCell ref="X6:X7"/>
    <mergeCell ref="T5:T7"/>
    <mergeCell ref="U5:U7"/>
    <mergeCell ref="B51:X51"/>
    <mergeCell ref="Q6:Q7"/>
    <mergeCell ref="R6:R7"/>
    <mergeCell ref="K5:K7"/>
    <mergeCell ref="L5:L7"/>
    <mergeCell ref="M5:M7"/>
  </mergeCells>
  <conditionalFormatting sqref="G30">
    <cfRule type="duplicateValues" dxfId="47" priority="99"/>
  </conditionalFormatting>
  <conditionalFormatting sqref="G35">
    <cfRule type="duplicateValues" dxfId="46" priority="90"/>
  </conditionalFormatting>
  <conditionalFormatting sqref="G42">
    <cfRule type="duplicateValues" dxfId="45" priority="117" stopIfTrue="1"/>
  </conditionalFormatting>
  <conditionalFormatting sqref="G51:G1048576 G44:G46 G31:G34 G1:G29 G36:G41">
    <cfRule type="duplicateValues" dxfId="44" priority="118"/>
  </conditionalFormatting>
  <conditionalFormatting sqref="H22">
    <cfRule type="duplicateValues" dxfId="43" priority="25"/>
  </conditionalFormatting>
  <conditionalFormatting sqref="K9:K50 Q9:Q50">
    <cfRule type="cellIs" dxfId="42" priority="97" stopIfTrue="1" operator="between">
      <formula>8</formula>
      <formula>10</formula>
    </cfRule>
    <cfRule type="cellIs" dxfId="41" priority="96" stopIfTrue="1" operator="between">
      <formula>2</formula>
      <formula>4</formula>
    </cfRule>
    <cfRule type="cellIs" dxfId="40" priority="94" stopIfTrue="1" operator="equal">
      <formula>5</formula>
    </cfRule>
    <cfRule type="cellIs" dxfId="39" priority="92" stopIfTrue="1" operator="between">
      <formula>6</formula>
      <formula>7</formula>
    </cfRule>
  </conditionalFormatting>
  <conditionalFormatting sqref="K38">
    <cfRule type="cellIs" dxfId="38" priority="56" stopIfTrue="1" operator="between">
      <formula>8</formula>
      <formula>10</formula>
    </cfRule>
    <cfRule type="cellIs" dxfId="37" priority="55" stopIfTrue="1" operator="between">
      <formula>2</formula>
      <formula>4</formula>
    </cfRule>
    <cfRule type="cellIs" dxfId="36" priority="51" stopIfTrue="1" operator="between">
      <formula>6</formula>
      <formula>7</formula>
    </cfRule>
    <cfRule type="cellIs" dxfId="35" priority="53" stopIfTrue="1" operator="equal">
      <formula>5</formula>
    </cfRule>
  </conditionalFormatting>
  <conditionalFormatting sqref="K47:K50">
    <cfRule type="cellIs" dxfId="34" priority="64" stopIfTrue="1" operator="between">
      <formula>8</formula>
      <formula>10</formula>
    </cfRule>
    <cfRule type="cellIs" dxfId="33" priority="63" stopIfTrue="1" operator="between">
      <formula>2</formula>
      <formula>4</formula>
    </cfRule>
    <cfRule type="cellIs" dxfId="32" priority="61" stopIfTrue="1" operator="equal">
      <formula>5</formula>
    </cfRule>
    <cfRule type="cellIs" dxfId="31" priority="59" stopIfTrue="1" operator="between">
      <formula>6</formula>
      <formula>7</formula>
    </cfRule>
  </conditionalFormatting>
  <conditionalFormatting sqref="L9:L50 R9:R50">
    <cfRule type="containsText" dxfId="30" priority="98" stopIfTrue="1" operator="containsText" text="EXTREMO">
      <formula>NOT(ISERROR(SEARCH("EXTREMO",L9)))</formula>
    </cfRule>
    <cfRule type="containsText" dxfId="29" priority="95" stopIfTrue="1" operator="containsText" text="BAJO">
      <formula>NOT(ISERROR(SEARCH("BAJO",L9)))</formula>
    </cfRule>
    <cfRule type="cellIs" dxfId="28" priority="93" stopIfTrue="1" operator="equal">
      <formula>"MEDIO"</formula>
    </cfRule>
    <cfRule type="containsText" dxfId="27" priority="91" stopIfTrue="1" operator="containsText" text="ALTO">
      <formula>NOT(ISERROR(SEARCH("ALTO",L9)))</formula>
    </cfRule>
  </conditionalFormatting>
  <conditionalFormatting sqref="L38">
    <cfRule type="containsText" dxfId="26" priority="54" stopIfTrue="1" operator="containsText" text="BAJO">
      <formula>NOT(ISERROR(SEARCH("BAJO",L38)))</formula>
    </cfRule>
    <cfRule type="containsText" dxfId="25" priority="50" stopIfTrue="1" operator="containsText" text="ALTO">
      <formula>NOT(ISERROR(SEARCH("ALTO",L38)))</formula>
    </cfRule>
    <cfRule type="containsText" dxfId="24" priority="57" stopIfTrue="1" operator="containsText" text="EXTREMO">
      <formula>NOT(ISERROR(SEARCH("EXTREMO",L38)))</formula>
    </cfRule>
    <cfRule type="cellIs" dxfId="23" priority="52" stopIfTrue="1" operator="equal">
      <formula>"MEDIO"</formula>
    </cfRule>
  </conditionalFormatting>
  <conditionalFormatting sqref="L47:L50">
    <cfRule type="containsText" dxfId="22" priority="58" stopIfTrue="1" operator="containsText" text="ALTO">
      <formula>NOT(ISERROR(SEARCH("ALTO",L47)))</formula>
    </cfRule>
    <cfRule type="cellIs" dxfId="21" priority="60" stopIfTrue="1" operator="equal">
      <formula>"MEDIO"</formula>
    </cfRule>
    <cfRule type="containsText" dxfId="20" priority="62" stopIfTrue="1" operator="containsText" text="BAJO">
      <formula>NOT(ISERROR(SEARCH("BAJO",L47)))</formula>
    </cfRule>
    <cfRule type="containsText" dxfId="19" priority="65" stopIfTrue="1" operator="containsText" text="EXTREMO">
      <formula>NOT(ISERROR(SEARCH("EXTREMO",L47)))</formula>
    </cfRule>
  </conditionalFormatting>
  <conditionalFormatting sqref="Q38">
    <cfRule type="cellIs" dxfId="18" priority="32" stopIfTrue="1" operator="between">
      <formula>8</formula>
      <formula>10</formula>
    </cfRule>
    <cfRule type="cellIs" dxfId="17" priority="31" stopIfTrue="1" operator="between">
      <formula>2</formula>
      <formula>4</formula>
    </cfRule>
    <cfRule type="cellIs" dxfId="16" priority="29" stopIfTrue="1" operator="equal">
      <formula>5</formula>
    </cfRule>
    <cfRule type="cellIs" dxfId="15" priority="27" stopIfTrue="1" operator="between">
      <formula>6</formula>
      <formula>7</formula>
    </cfRule>
  </conditionalFormatting>
  <conditionalFormatting sqref="Q47:Q50">
    <cfRule type="cellIs" dxfId="14" priority="40" stopIfTrue="1" operator="between">
      <formula>8</formula>
      <formula>10</formula>
    </cfRule>
    <cfRule type="cellIs" dxfId="13" priority="39" stopIfTrue="1" operator="between">
      <formula>2</formula>
      <formula>4</formula>
    </cfRule>
    <cfRule type="cellIs" dxfId="12" priority="37" stopIfTrue="1" operator="equal">
      <formula>5</formula>
    </cfRule>
    <cfRule type="cellIs" dxfId="11" priority="35" stopIfTrue="1" operator="between">
      <formula>6</formula>
      <formula>7</formula>
    </cfRule>
  </conditionalFormatting>
  <conditionalFormatting sqref="R38">
    <cfRule type="containsText" dxfId="10" priority="30" stopIfTrue="1" operator="containsText" text="BAJO">
      <formula>NOT(ISERROR(SEARCH("BAJO",R38)))</formula>
    </cfRule>
    <cfRule type="containsText" dxfId="9" priority="33" stopIfTrue="1" operator="containsText" text="EXTREMO">
      <formula>NOT(ISERROR(SEARCH("EXTREMO",R38)))</formula>
    </cfRule>
    <cfRule type="cellIs" dxfId="8" priority="28" stopIfTrue="1" operator="equal">
      <formula>"MEDIO"</formula>
    </cfRule>
    <cfRule type="containsText" dxfId="7" priority="26" stopIfTrue="1" operator="containsText" text="ALTO">
      <formula>NOT(ISERROR(SEARCH("ALTO",R38)))</formula>
    </cfRule>
  </conditionalFormatting>
  <conditionalFormatting sqref="R47:R50">
    <cfRule type="containsText" dxfId="6" priority="38" stopIfTrue="1" operator="containsText" text="BAJO">
      <formula>NOT(ISERROR(SEARCH("BAJO",R47)))</formula>
    </cfRule>
    <cfRule type="cellIs" dxfId="5" priority="36" stopIfTrue="1" operator="equal">
      <formula>"MEDIO"</formula>
    </cfRule>
    <cfRule type="containsText" dxfId="4" priority="34" stopIfTrue="1" operator="containsText" text="ALTO">
      <formula>NOT(ISERROR(SEARCH("ALTO",R47)))</formula>
    </cfRule>
    <cfRule type="containsText" dxfId="3" priority="41" stopIfTrue="1" operator="containsText" text="EXTREMO">
      <formula>NOT(ISERROR(SEARCH("EXTREMO",R47)))</formula>
    </cfRule>
  </conditionalFormatting>
  <printOptions verticalCentered="1"/>
  <pageMargins left="0.15748031496062992" right="0.15748031496062992" top="0.39370078740157483" bottom="0.19685039370078741" header="0.31496062992125984" footer="0.31496062992125984"/>
  <pageSetup scale="38" fitToHeight="0" orientation="landscape"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zoomScale="55" zoomScaleNormal="55" workbookViewId="0">
      <selection activeCell="I19" sqref="I19"/>
    </sheetView>
  </sheetViews>
  <sheetFormatPr baseColWidth="10" defaultColWidth="9.140625"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 min="14" max="256" width="11.42578125" customWidth="1"/>
  </cols>
  <sheetData>
    <row r="1" spans="2:16" ht="18.75" x14ac:dyDescent="0.25">
      <c r="B1" s="35"/>
      <c r="C1" s="88" t="s">
        <v>96</v>
      </c>
      <c r="D1" s="88"/>
      <c r="G1" s="89" t="s">
        <v>97</v>
      </c>
      <c r="H1" s="90"/>
      <c r="I1" s="90"/>
      <c r="J1" s="90"/>
      <c r="K1" s="90"/>
      <c r="L1" s="90"/>
      <c r="M1" s="91"/>
    </row>
    <row r="2" spans="2:16" ht="75" x14ac:dyDescent="0.25">
      <c r="B2" s="34"/>
      <c r="C2" s="33" t="s">
        <v>98</v>
      </c>
      <c r="D2" s="33" t="s">
        <v>99</v>
      </c>
      <c r="G2" s="92" t="s">
        <v>100</v>
      </c>
      <c r="H2" s="93"/>
      <c r="I2" s="32" t="s">
        <v>101</v>
      </c>
      <c r="J2" s="32" t="s">
        <v>102</v>
      </c>
      <c r="K2" s="32" t="s">
        <v>103</v>
      </c>
      <c r="L2" s="32" t="s">
        <v>104</v>
      </c>
      <c r="M2" s="31" t="s">
        <v>105</v>
      </c>
    </row>
    <row r="3" spans="2:16" ht="60" x14ac:dyDescent="0.25">
      <c r="B3" s="76" t="s">
        <v>106</v>
      </c>
      <c r="C3" s="30" t="s">
        <v>107</v>
      </c>
      <c r="D3" s="29">
        <v>1</v>
      </c>
      <c r="G3" s="77" t="s">
        <v>108</v>
      </c>
      <c r="H3" s="78"/>
      <c r="I3" s="28" t="s">
        <v>109</v>
      </c>
      <c r="J3" s="28" t="s">
        <v>110</v>
      </c>
      <c r="K3" s="28" t="s">
        <v>111</v>
      </c>
      <c r="L3" s="28" t="s">
        <v>112</v>
      </c>
      <c r="M3" s="27" t="s">
        <v>113</v>
      </c>
    </row>
    <row r="4" spans="2:16" ht="30" x14ac:dyDescent="0.25">
      <c r="B4" s="76"/>
      <c r="C4" s="22" t="s">
        <v>114</v>
      </c>
      <c r="D4" s="21">
        <v>2</v>
      </c>
      <c r="G4" s="79" t="s">
        <v>14</v>
      </c>
      <c r="H4" s="81" t="s">
        <v>115</v>
      </c>
      <c r="I4" s="26" t="s">
        <v>116</v>
      </c>
      <c r="J4" s="26" t="s">
        <v>117</v>
      </c>
      <c r="K4" s="26" t="s">
        <v>118</v>
      </c>
      <c r="L4" s="26" t="s">
        <v>119</v>
      </c>
      <c r="M4" s="25" t="s">
        <v>120</v>
      </c>
    </row>
    <row r="5" spans="2:16" ht="45" x14ac:dyDescent="0.25">
      <c r="B5" s="76"/>
      <c r="C5" s="22" t="s">
        <v>121</v>
      </c>
      <c r="D5" s="21">
        <v>3</v>
      </c>
      <c r="G5" s="80"/>
      <c r="H5" s="82"/>
      <c r="I5" s="24">
        <v>1</v>
      </c>
      <c r="J5" s="24">
        <v>2</v>
      </c>
      <c r="K5" s="24">
        <v>3</v>
      </c>
      <c r="L5" s="24">
        <v>4</v>
      </c>
      <c r="M5" s="23">
        <v>5</v>
      </c>
      <c r="O5" s="86" t="s">
        <v>122</v>
      </c>
      <c r="P5" s="87"/>
    </row>
    <row r="6" spans="2:16" ht="50.25" customHeight="1" x14ac:dyDescent="0.25">
      <c r="B6" s="76"/>
      <c r="C6" s="22" t="s">
        <v>123</v>
      </c>
      <c r="D6" s="21">
        <v>4</v>
      </c>
      <c r="F6" s="76" t="s">
        <v>106</v>
      </c>
      <c r="G6" s="20" t="s">
        <v>107</v>
      </c>
      <c r="H6" s="19">
        <v>1</v>
      </c>
      <c r="I6" s="5">
        <f>I5+H6</f>
        <v>2</v>
      </c>
      <c r="J6" s="5">
        <f>J5+H6</f>
        <v>3</v>
      </c>
      <c r="K6" s="5">
        <f>K5+H6</f>
        <v>4</v>
      </c>
      <c r="L6" s="5">
        <f>L$5+H6</f>
        <v>5</v>
      </c>
      <c r="M6" s="5">
        <f>M$5+H6</f>
        <v>6</v>
      </c>
      <c r="O6" s="18" t="s">
        <v>124</v>
      </c>
      <c r="P6" s="18" t="s">
        <v>14</v>
      </c>
    </row>
    <row r="7" spans="2:16" ht="47.25" x14ac:dyDescent="0.25">
      <c r="B7" s="76"/>
      <c r="C7" s="17" t="s">
        <v>125</v>
      </c>
      <c r="D7" s="16">
        <v>5</v>
      </c>
      <c r="F7" s="76"/>
      <c r="G7" s="11" t="s">
        <v>114</v>
      </c>
      <c r="H7" s="10">
        <v>2</v>
      </c>
      <c r="I7" s="5">
        <f>I5+H7</f>
        <v>3</v>
      </c>
      <c r="J7" s="5">
        <f>J5+H7</f>
        <v>4</v>
      </c>
      <c r="K7" s="5">
        <f>K5+H7</f>
        <v>5</v>
      </c>
      <c r="L7" s="5">
        <f>$L$5+H7</f>
        <v>6</v>
      </c>
      <c r="M7" s="5">
        <f>M$5+H7</f>
        <v>7</v>
      </c>
      <c r="O7" s="15" t="s">
        <v>126</v>
      </c>
      <c r="P7" s="14" t="s">
        <v>127</v>
      </c>
    </row>
    <row r="8" spans="2:16" ht="47.25" x14ac:dyDescent="0.25">
      <c r="F8" s="76"/>
      <c r="G8" s="11" t="s">
        <v>121</v>
      </c>
      <c r="H8" s="10">
        <v>3</v>
      </c>
      <c r="I8" s="5">
        <f>I5+H8</f>
        <v>4</v>
      </c>
      <c r="J8" s="5">
        <f>J5+H8</f>
        <v>5</v>
      </c>
      <c r="K8" s="5">
        <f>K5+H8</f>
        <v>6</v>
      </c>
      <c r="L8" s="5">
        <f>$L$5+H8</f>
        <v>7</v>
      </c>
      <c r="M8" s="5">
        <f>M$5+H8</f>
        <v>8</v>
      </c>
      <c r="O8" s="13" t="s">
        <v>128</v>
      </c>
      <c r="P8" s="12" t="s">
        <v>129</v>
      </c>
    </row>
    <row r="9" spans="2:16" ht="47.25" x14ac:dyDescent="0.25">
      <c r="F9" s="76"/>
      <c r="G9" s="11" t="s">
        <v>123</v>
      </c>
      <c r="H9" s="10">
        <v>4</v>
      </c>
      <c r="I9" s="5">
        <f>I5+H9</f>
        <v>5</v>
      </c>
      <c r="J9" s="5">
        <f>J5+H9</f>
        <v>6</v>
      </c>
      <c r="K9" s="5">
        <f>K5+H9</f>
        <v>7</v>
      </c>
      <c r="L9" s="5">
        <f>$L$5+H9</f>
        <v>8</v>
      </c>
      <c r="M9" s="5">
        <f>M$5+H9</f>
        <v>9</v>
      </c>
      <c r="O9" s="9">
        <v>5</v>
      </c>
      <c r="P9" s="8" t="s">
        <v>130</v>
      </c>
    </row>
    <row r="10" spans="2:16" ht="47.25" x14ac:dyDescent="0.25">
      <c r="F10" s="76"/>
      <c r="G10" s="7" t="s">
        <v>125</v>
      </c>
      <c r="H10" s="6">
        <v>5</v>
      </c>
      <c r="I10" s="5">
        <f>I5+H10</f>
        <v>6</v>
      </c>
      <c r="J10" s="5">
        <f>J5+H10</f>
        <v>7</v>
      </c>
      <c r="K10" s="5">
        <f>K5+H10</f>
        <v>8</v>
      </c>
      <c r="L10" s="5">
        <f>$L$5+H10</f>
        <v>9</v>
      </c>
      <c r="M10" s="5">
        <f>M$5+H10</f>
        <v>10</v>
      </c>
      <c r="O10" s="4" t="s">
        <v>131</v>
      </c>
      <c r="P10" s="3" t="s">
        <v>132</v>
      </c>
    </row>
    <row r="18" spans="1:13" ht="63" customHeight="1" x14ac:dyDescent="0.25">
      <c r="A18" s="36"/>
      <c r="B18" s="36"/>
      <c r="C18" s="85"/>
      <c r="D18" s="85"/>
      <c r="E18" s="85"/>
      <c r="F18" s="85"/>
      <c r="G18" s="85"/>
      <c r="H18" s="36"/>
      <c r="I18" s="83"/>
      <c r="J18" s="84"/>
      <c r="K18" s="84"/>
      <c r="L18" s="84"/>
      <c r="M18" s="1"/>
    </row>
  </sheetData>
  <mergeCells count="11">
    <mergeCell ref="O5:P5"/>
    <mergeCell ref="F6:F10"/>
    <mergeCell ref="C1:D1"/>
    <mergeCell ref="G1:M1"/>
    <mergeCell ref="G2:H2"/>
    <mergeCell ref="B3:B7"/>
    <mergeCell ref="G3:H3"/>
    <mergeCell ref="G4:G5"/>
    <mergeCell ref="H4:H5"/>
    <mergeCell ref="I18:L18"/>
    <mergeCell ref="C18:G18"/>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7466de-d78c-462b-8afe-fba5c37c692b">
      <Terms xmlns="http://schemas.microsoft.com/office/infopath/2007/PartnerControls"/>
    </lcf76f155ced4ddcb4097134ff3c332f>
    <TaxCatchAll xmlns="4dbaf263-a00d-4ac4-a83d-6c33cb0c2234" xsi:nil="true"/>
    <SharedWithUsers xmlns="4dbaf263-a00d-4ac4-a83d-6c33cb0c2234">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E15A7881C5DE14CBD2DC5B7C04AC9E6" ma:contentTypeVersion="15" ma:contentTypeDescription="Create a new document." ma:contentTypeScope="" ma:versionID="4ccccd6ce79e817bde209030e90cdf90">
  <xsd:schema xmlns:xsd="http://www.w3.org/2001/XMLSchema" xmlns:xs="http://www.w3.org/2001/XMLSchema" xmlns:p="http://schemas.microsoft.com/office/2006/metadata/properties" xmlns:ns2="cb7466de-d78c-462b-8afe-fba5c37c692b" xmlns:ns3="4dbaf263-a00d-4ac4-a83d-6c33cb0c2234" targetNamespace="http://schemas.microsoft.com/office/2006/metadata/properties" ma:root="true" ma:fieldsID="92eb93c73893e8d12d0e8917c639da14" ns2:_="" ns3:_="">
    <xsd:import namespace="cb7466de-d78c-462b-8afe-fba5c37c692b"/>
    <xsd:import namespace="4dbaf263-a00d-4ac4-a83d-6c33cb0c223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LengthInSeconds"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7466de-d78c-462b-8afe-fba5c37c69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dbaf263-a00d-4ac4-a83d-6c33cb0c2234"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7d8ae62-ce4f-4d09-9cdb-52adaf2388f2}" ma:internalName="TaxCatchAll" ma:showField="CatchAllData" ma:web="4dbaf263-a00d-4ac4-a83d-6c33cb0c2234">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145253-CF55-4FCD-A81F-34E3B261B442}">
  <ds:schemaRefs>
    <ds:schemaRef ds:uri="http://schemas.microsoft.com/office/2006/metadata/properties"/>
    <ds:schemaRef ds:uri="http://schemas.microsoft.com/office/infopath/2007/PartnerControls"/>
    <ds:schemaRef ds:uri="cb7466de-d78c-462b-8afe-fba5c37c692b"/>
    <ds:schemaRef ds:uri="4dbaf263-a00d-4ac4-a83d-6c33cb0c2234"/>
  </ds:schemaRefs>
</ds:datastoreItem>
</file>

<file path=customXml/itemProps2.xml><?xml version="1.0" encoding="utf-8"?>
<ds:datastoreItem xmlns:ds="http://schemas.openxmlformats.org/officeDocument/2006/customXml" ds:itemID="{54843FFB-A050-43E2-B068-C91A47B2CFD0}">
  <ds:schemaRefs>
    <ds:schemaRef ds:uri="http://schemas.microsoft.com/sharepoint/v3/contenttype/forms"/>
  </ds:schemaRefs>
</ds:datastoreItem>
</file>

<file path=customXml/itemProps3.xml><?xml version="1.0" encoding="utf-8"?>
<ds:datastoreItem xmlns:ds="http://schemas.openxmlformats.org/officeDocument/2006/customXml" ds:itemID="{F780CC46-EBE4-4EFE-AC27-292B7C4A8E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7466de-d78c-462b-8afe-fba5c37c692b"/>
    <ds:schemaRef ds:uri="4dbaf263-a00d-4ac4-a83d-6c33cb0c22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Lenovo</cp:lastModifiedBy>
  <cp:revision/>
  <dcterms:created xsi:type="dcterms:W3CDTF">2014-09-12T17:49:54Z</dcterms:created>
  <dcterms:modified xsi:type="dcterms:W3CDTF">2024-10-16T23:23:27Z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0x0101004E15A7881C5DE14CBD2DC5B7C04AC9E6</vt:lpwstr>
  </property>
  <property fmtid="{D5CDD505-2E9C-101B-9397-08002B2CF9AE}" pid="3" name="Order">
    <vt:r8>29600</vt:r8>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