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Archivos portatill hp nuevo\Documents\++ASUNCION\2022\Uribia\Procesos de selección\Selección Abreviada\Menor Cuantía\009. Rejillas\1. Prepliego\"/>
    </mc:Choice>
  </mc:AlternateContent>
  <bookViews>
    <workbookView xWindow="0" yWindow="0" windowWidth="20490" windowHeight="7650"/>
  </bookViews>
  <sheets>
    <sheet name="cuadro de rendimientos " sheetId="2" r:id="rId1"/>
    <sheet name="FLUJO DE INVERSIONES " sheetId="3" r:id="rId2"/>
  </sheets>
  <definedNames>
    <definedName name="_xlnm.Print_Area" localSheetId="1">'FLUJO DE INVERSIONES '!$B$3:$AL$35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2" l="1"/>
  <c r="M10" i="2" s="1"/>
  <c r="K12" i="2"/>
  <c r="M12" i="2" s="1"/>
  <c r="K13" i="2"/>
  <c r="M13" i="2" s="1"/>
  <c r="N13" i="2" s="1"/>
  <c r="K14" i="2"/>
  <c r="M14" i="2" s="1"/>
  <c r="K15" i="2"/>
  <c r="M15" i="2" s="1"/>
  <c r="K16" i="2"/>
  <c r="M16" i="2" s="1"/>
  <c r="K17" i="2"/>
  <c r="M17" i="2" s="1"/>
  <c r="K18" i="2"/>
  <c r="M18" i="2" s="1"/>
  <c r="K19" i="2"/>
  <c r="M19" i="2" s="1"/>
  <c r="K20" i="2"/>
  <c r="M20" i="2" s="1"/>
  <c r="N17" i="2" l="1"/>
  <c r="O17" i="2" s="1"/>
  <c r="L17" i="2"/>
  <c r="L10" i="2"/>
  <c r="N10" i="2"/>
  <c r="L19" i="2"/>
  <c r="N19" i="2"/>
  <c r="N20" i="2"/>
  <c r="L20" i="2"/>
  <c r="N16" i="2"/>
  <c r="L16" i="2"/>
  <c r="N12" i="2"/>
  <c r="L12" i="2"/>
  <c r="L14" i="2"/>
  <c r="N14" i="2"/>
  <c r="L15" i="2"/>
  <c r="N15" i="2"/>
  <c r="L18" i="2"/>
  <c r="N18" i="2"/>
  <c r="L13" i="2"/>
  <c r="O13" i="2" s="1"/>
  <c r="O19" i="2" l="1"/>
  <c r="O16" i="2"/>
  <c r="O12" i="2"/>
  <c r="O10" i="2"/>
  <c r="O15" i="2"/>
  <c r="O20" i="2"/>
  <c r="O18" i="2"/>
  <c r="O14" i="2"/>
  <c r="X32" i="3" l="1"/>
  <c r="I32" i="3"/>
  <c r="X33" i="3" l="1"/>
  <c r="I33" i="3"/>
  <c r="I31" i="3"/>
  <c r="X31" i="3"/>
  <c r="X30" i="3" l="1"/>
  <c r="X34" i="3" s="1"/>
  <c r="I30" i="3"/>
  <c r="I34" i="3" s="1"/>
  <c r="I35" i="3" s="1"/>
  <c r="X35" i="3" l="1"/>
  <c r="K11" i="2" l="1"/>
  <c r="M11" i="2" s="1"/>
  <c r="L11" i="2" l="1"/>
  <c r="N11" i="2"/>
  <c r="O11" i="2" l="1"/>
</calcChain>
</file>

<file path=xl/sharedStrings.xml><?xml version="1.0" encoding="utf-8"?>
<sst xmlns="http://schemas.openxmlformats.org/spreadsheetml/2006/main" count="45" uniqueCount="41">
  <si>
    <t>ITEM</t>
  </si>
  <si>
    <t xml:space="preserve">DESCRIPCION </t>
  </si>
  <si>
    <t>UNIDAD</t>
  </si>
  <si>
    <t>CANTIDAD</t>
  </si>
  <si>
    <t xml:space="preserve">ADMINISTRACION </t>
  </si>
  <si>
    <t xml:space="preserve">IMPREVISTOS </t>
  </si>
  <si>
    <t>UTILIDAD</t>
  </si>
  <si>
    <t xml:space="preserve">VALOR TOTAL DE LA OBRA </t>
  </si>
  <si>
    <t>A</t>
  </si>
  <si>
    <t>B</t>
  </si>
  <si>
    <t>C</t>
  </si>
  <si>
    <t>D</t>
  </si>
  <si>
    <t>F</t>
  </si>
  <si>
    <t>G</t>
  </si>
  <si>
    <t>H</t>
  </si>
  <si>
    <t>I</t>
  </si>
  <si>
    <t xml:space="preserve">RENDIMIENMTO DE CUADRILLA </t>
  </si>
  <si>
    <t xml:space="preserve">NUMERO DE CUADRILLA </t>
  </si>
  <si>
    <t>DURACION CALCULADA (DIAS)</t>
  </si>
  <si>
    <t>DURACION REAL</t>
  </si>
  <si>
    <t>J</t>
  </si>
  <si>
    <t>K</t>
  </si>
  <si>
    <t>L</t>
  </si>
  <si>
    <t>M</t>
  </si>
  <si>
    <t>DURACION P.E.R,T, TIME (Redondeado)</t>
  </si>
  <si>
    <t>DURACION OPTIMISTA                K X 90%</t>
  </si>
  <si>
    <t>DURACION PROBABLE               H/G</t>
  </si>
  <si>
    <t xml:space="preserve">DURACION PESIMISTA              K X 120%  </t>
  </si>
  <si>
    <t xml:space="preserve">DURACION ESPERADA                    ((1 X J) + (4 X K) +(1 X L))/6 </t>
  </si>
  <si>
    <t>CUADRO DE RENDIMIENTOS  Y DURACION DE ACTIVIDADES</t>
  </si>
  <si>
    <t>E</t>
  </si>
  <si>
    <t xml:space="preserve">TIPO DE CUADRILLA </t>
  </si>
  <si>
    <t>INCIDENCIA (%)</t>
  </si>
  <si>
    <t>DURACION (DIAS)</t>
  </si>
  <si>
    <t xml:space="preserve"> COSTOS DIRECTOS</t>
  </si>
  <si>
    <t>FLUJO DE INVERSIONES QUINCENAL</t>
  </si>
  <si>
    <t>QUINCENA 1</t>
  </si>
  <si>
    <t>QUINCENA 2</t>
  </si>
  <si>
    <t>MES 1</t>
  </si>
  <si>
    <t>INCIDENCIA DIARIA (%)</t>
  </si>
  <si>
    <t>OBJETO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</si>
</sst>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0.0"/>
    <numFmt numFmtId="165" formatCode="_-* #,##0.00\ &quot;€&quot;_-;\-* #,##0.00\ &quot;€&quot;_-;_-* &quot;-&quot;??\ &quot;€&quot;_-;_-@_-"/>
    <numFmt numFmtId="166" formatCode="_-* #,##0.00\ _P_t_s_-;\-* #,##0.00\ _P_t_s_-;_-* &quot;-&quot;??\ _P_t_s_-;_-@_-"/>
    <numFmt numFmtId="167" formatCode="_-* #,##0.00_-;\-* #,##0.00_-;_-* &quot;-&quot;_-;_-@_-"/>
    <numFmt numFmtId="168" formatCode="0.000%"/>
    <numFmt numFmtId="169" formatCode="_ * #,##0.00_ ;_ * \-#,##0.00_ ;_ * &quot;-&quot;??_ ;_ @_ 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b/>
      <sz val="9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indexed="8"/>
      <name val="MS Sans Serif"/>
      <family val="2"/>
    </font>
    <font>
      <sz val="7.9"/>
      <color indexed="8"/>
      <name val="Arial"/>
      <family val="2"/>
    </font>
    <font>
      <sz val="10"/>
      <name val="Verdana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>
      <alignment wrapText="1"/>
    </xf>
    <xf numFmtId="165" fontId="2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6" fillId="0" borderId="0"/>
    <xf numFmtId="169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43" fontId="19" fillId="0" borderId="0" applyFont="0" applyFill="0" applyBorder="0" applyAlignment="0" applyProtection="0"/>
  </cellStyleXfs>
  <cellXfs count="113">
    <xf numFmtId="0" fontId="0" fillId="0" borderId="0" xfId="0"/>
    <xf numFmtId="9" fontId="3" fillId="0" borderId="17" xfId="3" applyFont="1" applyBorder="1" applyAlignment="1">
      <alignment horizontal="right" vertical="center"/>
    </xf>
    <xf numFmtId="164" fontId="6" fillId="0" borderId="17" xfId="0" applyNumberFormat="1" applyFont="1" applyBorder="1" applyAlignment="1">
      <alignment horizontal="center" vertical="center" wrapText="1"/>
    </xf>
    <xf numFmtId="0" fontId="8" fillId="0" borderId="17" xfId="0" applyFont="1" applyBorder="1" applyAlignment="1">
      <alignment horizontal="left" vertical="center" wrapText="1"/>
    </xf>
    <xf numFmtId="166" fontId="8" fillId="0" borderId="17" xfId="5" applyNumberFormat="1" applyFont="1" applyFill="1" applyBorder="1" applyAlignment="1">
      <alignment horizontal="center" vertical="center" wrapText="1"/>
    </xf>
    <xf numFmtId="167" fontId="8" fillId="0" borderId="17" xfId="2" applyNumberFormat="1" applyFont="1" applyFill="1" applyBorder="1" applyAlignment="1">
      <alignment horizontal="center" vertical="center" wrapText="1"/>
    </xf>
    <xf numFmtId="41" fontId="8" fillId="0" borderId="17" xfId="2" applyFont="1" applyFill="1" applyBorder="1" applyAlignment="1">
      <alignment horizontal="center" vertical="center" wrapText="1"/>
    </xf>
    <xf numFmtId="2" fontId="9" fillId="3" borderId="17" xfId="0" applyNumberFormat="1" applyFont="1" applyFill="1" applyBorder="1" applyAlignment="1">
      <alignment horizontal="center" vertical="center" wrapText="1"/>
    </xf>
    <xf numFmtId="2" fontId="10" fillId="3" borderId="17" xfId="2" applyNumberFormat="1" applyFont="1" applyFill="1" applyBorder="1" applyAlignment="1">
      <alignment horizontal="center" vertical="center" wrapText="1"/>
    </xf>
    <xf numFmtId="2" fontId="10" fillId="3" borderId="17" xfId="0" applyNumberFormat="1" applyFont="1" applyFill="1" applyBorder="1" applyAlignment="1">
      <alignment horizontal="center" vertical="center" wrapText="1"/>
    </xf>
    <xf numFmtId="1" fontId="7" fillId="3" borderId="17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7" fillId="2" borderId="17" xfId="0" applyFont="1" applyFill="1" applyBorder="1" applyAlignment="1">
      <alignment horizontal="center" vertical="center" wrapText="1"/>
    </xf>
    <xf numFmtId="167" fontId="8" fillId="3" borderId="17" xfId="2" applyNumberFormat="1" applyFont="1" applyFill="1" applyBorder="1" applyAlignment="1">
      <alignment horizontal="center" vertical="center" wrapText="1"/>
    </xf>
    <xf numFmtId="0" fontId="3" fillId="0" borderId="31" xfId="0" applyFont="1" applyBorder="1" applyAlignment="1">
      <alignment vertical="center" wrapText="1"/>
    </xf>
    <xf numFmtId="0" fontId="3" fillId="0" borderId="23" xfId="0" applyFont="1" applyBorder="1" applyAlignment="1">
      <alignment vertical="center" wrapText="1"/>
    </xf>
    <xf numFmtId="0" fontId="3" fillId="0" borderId="3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4" fillId="2" borderId="11" xfId="0" applyFont="1" applyFill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8" fillId="0" borderId="17" xfId="2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2" fontId="13" fillId="3" borderId="17" xfId="0" applyNumberFormat="1" applyFont="1" applyFill="1" applyBorder="1" applyAlignment="1">
      <alignment horizontal="center" vertical="center" wrapText="1"/>
    </xf>
    <xf numFmtId="0" fontId="3" fillId="0" borderId="17" xfId="1" applyNumberFormat="1" applyFont="1" applyFill="1" applyBorder="1" applyAlignment="1">
      <alignment horizontal="center" vertical="center" wrapText="1"/>
    </xf>
    <xf numFmtId="0" fontId="3" fillId="0" borderId="15" xfId="1" applyNumberFormat="1" applyFont="1" applyFill="1" applyBorder="1" applyAlignment="1">
      <alignment horizontal="center" vertical="center" wrapText="1"/>
    </xf>
    <xf numFmtId="0" fontId="3" fillId="0" borderId="13" xfId="1" applyNumberFormat="1" applyFont="1" applyFill="1" applyBorder="1" applyAlignment="1">
      <alignment horizontal="center" vertical="center" wrapText="1"/>
    </xf>
    <xf numFmtId="42" fontId="0" fillId="0" borderId="0" xfId="6" applyFont="1"/>
    <xf numFmtId="0" fontId="4" fillId="2" borderId="1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8" xfId="0" applyNumberFormat="1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8" xfId="1" applyNumberFormat="1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0" xfId="1" applyNumberFormat="1" applyFont="1" applyFill="1" applyBorder="1" applyAlignment="1">
      <alignment horizontal="center" vertical="center" wrapText="1"/>
    </xf>
    <xf numFmtId="2" fontId="3" fillId="0" borderId="16" xfId="0" applyNumberFormat="1" applyFont="1" applyBorder="1" applyAlignment="1">
      <alignment horizontal="center" vertical="center" wrapText="1"/>
    </xf>
    <xf numFmtId="9" fontId="0" fillId="0" borderId="0" xfId="3" applyFont="1"/>
    <xf numFmtId="9" fontId="4" fillId="2" borderId="8" xfId="3" applyFont="1" applyFill="1" applyBorder="1" applyAlignment="1">
      <alignment horizontal="center" vertical="center"/>
    </xf>
    <xf numFmtId="10" fontId="7" fillId="3" borderId="23" xfId="3" applyNumberFormat="1" applyFont="1" applyFill="1" applyBorder="1" applyAlignment="1">
      <alignment horizontal="center" vertical="center" wrapText="1"/>
    </xf>
    <xf numFmtId="168" fontId="7" fillId="3" borderId="23" xfId="3" applyNumberFormat="1" applyFont="1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10" fontId="11" fillId="2" borderId="25" xfId="3" applyNumberFormat="1" applyFont="1" applyFill="1" applyBorder="1" applyAlignment="1">
      <alignment horizontal="center" vertical="center" wrapText="1"/>
    </xf>
    <xf numFmtId="10" fontId="7" fillId="3" borderId="25" xfId="3" applyNumberFormat="1" applyFont="1" applyFill="1" applyBorder="1" applyAlignment="1">
      <alignment horizontal="center" vertical="center" wrapText="1"/>
    </xf>
    <xf numFmtId="164" fontId="6" fillId="0" borderId="21" xfId="0" applyNumberFormat="1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166" fontId="8" fillId="0" borderId="21" xfId="5" applyNumberFormat="1" applyFont="1" applyFill="1" applyBorder="1" applyAlignment="1">
      <alignment horizontal="center" vertical="center" wrapText="1"/>
    </xf>
    <xf numFmtId="0" fontId="8" fillId="0" borderId="21" xfId="2" applyNumberFormat="1" applyFont="1" applyFill="1" applyBorder="1" applyAlignment="1">
      <alignment horizontal="center" vertical="center" wrapText="1"/>
    </xf>
    <xf numFmtId="9" fontId="8" fillId="0" borderId="33" xfId="3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justify" vertical="center"/>
    </xf>
    <xf numFmtId="0" fontId="5" fillId="0" borderId="17" xfId="0" applyFont="1" applyFill="1" applyBorder="1" applyAlignment="1">
      <alignment horizontal="center" vertical="center"/>
    </xf>
    <xf numFmtId="4" fontId="5" fillId="0" borderId="17" xfId="0" applyNumberFormat="1" applyFont="1" applyFill="1" applyBorder="1" applyAlignment="1">
      <alignment horizontal="center" vertical="center"/>
    </xf>
    <xf numFmtId="1" fontId="5" fillId="0" borderId="34" xfId="0" applyNumberFormat="1" applyFont="1" applyFill="1" applyBorder="1" applyAlignment="1">
      <alignment horizontal="center" vertical="center"/>
    </xf>
    <xf numFmtId="1" fontId="5" fillId="0" borderId="35" xfId="0" applyNumberFormat="1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justify" vertical="center"/>
    </xf>
    <xf numFmtId="0" fontId="5" fillId="0" borderId="15" xfId="0" applyFont="1" applyFill="1" applyBorder="1" applyAlignment="1">
      <alignment horizontal="center" vertical="center"/>
    </xf>
    <xf numFmtId="4" fontId="5" fillId="0" borderId="15" xfId="0" applyNumberFormat="1" applyFont="1" applyFill="1" applyBorder="1" applyAlignment="1">
      <alignment horizontal="center" vertical="center"/>
    </xf>
    <xf numFmtId="0" fontId="12" fillId="0" borderId="17" xfId="0" applyFont="1" applyBorder="1" applyAlignment="1">
      <alignment horizontal="center" wrapText="1"/>
    </xf>
    <xf numFmtId="164" fontId="6" fillId="2" borderId="13" xfId="0" applyNumberFormat="1" applyFont="1" applyFill="1" applyBorder="1" applyAlignment="1">
      <alignment horizontal="center" vertical="center" wrapText="1"/>
    </xf>
    <xf numFmtId="164" fontId="6" fillId="2" borderId="15" xfId="0" applyNumberFormat="1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0" fontId="11" fillId="2" borderId="25" xfId="0" applyFont="1" applyFill="1" applyBorder="1" applyAlignment="1">
      <alignment horizontal="center" vertical="center" wrapText="1"/>
    </xf>
    <xf numFmtId="0" fontId="11" fillId="2" borderId="24" xfId="0" applyFont="1" applyFill="1" applyBorder="1" applyAlignment="1">
      <alignment horizontal="center" vertical="center" wrapText="1"/>
    </xf>
    <xf numFmtId="0" fontId="6" fillId="2" borderId="13" xfId="0" applyNumberFormat="1" applyFont="1" applyFill="1" applyBorder="1" applyAlignment="1">
      <alignment horizontal="center" vertical="center" wrapText="1"/>
    </xf>
    <xf numFmtId="0" fontId="6" fillId="2" borderId="15" xfId="0" applyNumberFormat="1" applyFont="1" applyFill="1" applyBorder="1" applyAlignment="1">
      <alignment horizontal="center" vertical="center" wrapText="1"/>
    </xf>
    <xf numFmtId="164" fontId="6" fillId="0" borderId="23" xfId="0" applyNumberFormat="1" applyFont="1" applyBorder="1" applyAlignment="1">
      <alignment horizontal="center" vertical="center" wrapText="1"/>
    </xf>
    <xf numFmtId="164" fontId="6" fillId="0" borderId="25" xfId="0" applyNumberFormat="1" applyFont="1" applyBorder="1" applyAlignment="1">
      <alignment horizontal="center" vertical="center" wrapText="1"/>
    </xf>
    <xf numFmtId="164" fontId="6" fillId="0" borderId="24" xfId="0" applyNumberFormat="1" applyFont="1" applyBorder="1" applyAlignment="1">
      <alignment horizontal="center" vertical="center" wrapText="1"/>
    </xf>
    <xf numFmtId="10" fontId="0" fillId="3" borderId="36" xfId="3" applyNumberFormat="1" applyFont="1" applyFill="1" applyBorder="1" applyAlignment="1">
      <alignment horizontal="center" vertical="center"/>
    </xf>
    <xf numFmtId="10" fontId="0" fillId="3" borderId="37" xfId="3" applyNumberFormat="1" applyFont="1" applyFill="1" applyBorder="1" applyAlignment="1">
      <alignment horizontal="center" vertical="center"/>
    </xf>
    <xf numFmtId="10" fontId="0" fillId="3" borderId="27" xfId="3" applyNumberFormat="1" applyFont="1" applyFill="1" applyBorder="1" applyAlignment="1">
      <alignment horizontal="center" vertical="center"/>
    </xf>
    <xf numFmtId="10" fontId="0" fillId="3" borderId="0" xfId="3" applyNumberFormat="1" applyFont="1" applyFill="1" applyBorder="1" applyAlignment="1">
      <alignment horizontal="center" vertical="center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10" fontId="7" fillId="2" borderId="26" xfId="3" applyNumberFormat="1" applyFont="1" applyFill="1" applyBorder="1" applyAlignment="1">
      <alignment horizontal="center" vertical="center" wrapText="1"/>
    </xf>
    <xf numFmtId="10" fontId="7" fillId="2" borderId="28" xfId="3" applyNumberFormat="1" applyFont="1" applyFill="1" applyBorder="1" applyAlignment="1">
      <alignment horizontal="center" vertical="center" wrapText="1"/>
    </xf>
    <xf numFmtId="10" fontId="7" fillId="2" borderId="29" xfId="3" applyNumberFormat="1" applyFont="1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164" fontId="6" fillId="0" borderId="1" xfId="0" applyNumberFormat="1" applyFont="1" applyBorder="1" applyAlignment="1">
      <alignment horizontal="center" wrapText="1"/>
    </xf>
    <xf numFmtId="164" fontId="6" fillId="0" borderId="2" xfId="0" applyNumberFormat="1" applyFont="1" applyBorder="1" applyAlignment="1">
      <alignment horizontal="center" wrapText="1"/>
    </xf>
    <xf numFmtId="164" fontId="6" fillId="0" borderId="3" xfId="0" applyNumberFormat="1" applyFont="1" applyBorder="1" applyAlignment="1">
      <alignment horizontal="center" wrapText="1"/>
    </xf>
    <xf numFmtId="164" fontId="6" fillId="0" borderId="4" xfId="0" applyNumberFormat="1" applyFont="1" applyBorder="1" applyAlignment="1">
      <alignment horizontal="center" wrapText="1"/>
    </xf>
    <xf numFmtId="164" fontId="6" fillId="0" borderId="5" xfId="0" applyNumberFormat="1" applyFont="1" applyBorder="1" applyAlignment="1">
      <alignment horizontal="center" wrapText="1"/>
    </xf>
    <xf numFmtId="164" fontId="6" fillId="0" borderId="6" xfId="0" applyNumberFormat="1" applyFont="1" applyBorder="1" applyAlignment="1">
      <alignment horizontal="center" wrapText="1"/>
    </xf>
    <xf numFmtId="10" fontId="0" fillId="0" borderId="10" xfId="3" applyNumberFormat="1" applyFont="1" applyBorder="1" applyAlignment="1">
      <alignment horizontal="center" vertical="center"/>
    </xf>
    <xf numFmtId="10" fontId="0" fillId="0" borderId="32" xfId="3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right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0" fillId="0" borderId="5" xfId="0" applyBorder="1" applyAlignment="1">
      <alignment horizontal="center" wrapText="1"/>
    </xf>
    <xf numFmtId="10" fontId="12" fillId="2" borderId="10" xfId="3" applyNumberFormat="1" applyFont="1" applyFill="1" applyBorder="1" applyAlignment="1">
      <alignment horizontal="center" vertical="center"/>
    </xf>
    <xf numFmtId="10" fontId="12" fillId="2" borderId="32" xfId="3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</cellXfs>
  <cellStyles count="43">
    <cellStyle name="Millares" xfId="1" builtinId="3"/>
    <cellStyle name="Millares [0]" xfId="2" builtinId="6"/>
    <cellStyle name="Millares 2" xfId="8"/>
    <cellStyle name="Millares 2 3" xfId="42"/>
    <cellStyle name="Millares 26" xfId="9"/>
    <cellStyle name="Millares_ACTA DE OBRA 2" xfId="5"/>
    <cellStyle name="Moneda [0]" xfId="6" builtinId="7"/>
    <cellStyle name="Moneda 13" xfId="10"/>
    <cellStyle name="Normal" xfId="0" builtinId="0"/>
    <cellStyle name="Normal 2" xfId="4"/>
    <cellStyle name="Normal 2 10" xfId="11"/>
    <cellStyle name="Normal 2 12" xfId="12"/>
    <cellStyle name="Normal 2 13" xfId="13"/>
    <cellStyle name="Normal 2 14" xfId="14"/>
    <cellStyle name="Normal 2 15" xfId="15"/>
    <cellStyle name="Normal 2 16" xfId="16"/>
    <cellStyle name="Normal 2 17" xfId="17"/>
    <cellStyle name="Normal 2 18" xfId="18"/>
    <cellStyle name="Normal 2 19" xfId="19"/>
    <cellStyle name="Normal 2 2" xfId="20"/>
    <cellStyle name="Normal 2 20" xfId="21"/>
    <cellStyle name="Normal 2 21" xfId="22"/>
    <cellStyle name="Normal 2 22" xfId="23"/>
    <cellStyle name="Normal 2 23" xfId="24"/>
    <cellStyle name="Normal 2 24" xfId="25"/>
    <cellStyle name="Normal 2 25" xfId="26"/>
    <cellStyle name="Normal 2 26" xfId="27"/>
    <cellStyle name="Normal 2 28" xfId="28"/>
    <cellStyle name="Normal 2 29" xfId="29"/>
    <cellStyle name="Normal 2 3" xfId="30"/>
    <cellStyle name="Normal 2 30" xfId="31"/>
    <cellStyle name="Normal 2 31" xfId="32"/>
    <cellStyle name="Normal 2 32" xfId="33"/>
    <cellStyle name="Normal 2 33" xfId="34"/>
    <cellStyle name="Normal 2 34" xfId="35"/>
    <cellStyle name="Normal 2 4" xfId="36"/>
    <cellStyle name="Normal 2 5" xfId="37"/>
    <cellStyle name="Normal 2 6" xfId="38"/>
    <cellStyle name="Normal 2 7" xfId="39"/>
    <cellStyle name="Normal 2 8" xfId="40"/>
    <cellStyle name="Normal 2 9" xfId="7"/>
    <cellStyle name="Normal 5" xfId="41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5:O20"/>
  <sheetViews>
    <sheetView tabSelected="1" topLeftCell="D1" zoomScale="85" zoomScaleNormal="85" workbookViewId="0">
      <selection activeCell="L11" sqref="L11"/>
    </sheetView>
  </sheetViews>
  <sheetFormatPr baseColWidth="10" defaultRowHeight="15" x14ac:dyDescent="0.25"/>
  <cols>
    <col min="3" max="3" width="19.7109375" style="11" customWidth="1"/>
    <col min="4" max="4" width="90.7109375" style="11" bestFit="1" customWidth="1"/>
    <col min="5" max="5" width="19.7109375" style="19" customWidth="1"/>
    <col min="6" max="7" width="19.7109375" style="22" customWidth="1"/>
    <col min="8" max="11" width="19.7109375" style="19" customWidth="1"/>
    <col min="12" max="12" width="15.140625" style="21" customWidth="1"/>
    <col min="13" max="13" width="17.85546875" style="21" customWidth="1"/>
    <col min="14" max="14" width="16.7109375" style="21" customWidth="1"/>
    <col min="15" max="15" width="26.5703125" style="21" customWidth="1"/>
  </cols>
  <sheetData>
    <row r="5" spans="3:15" x14ac:dyDescent="0.25">
      <c r="C5" s="66" t="s">
        <v>29</v>
      </c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</row>
    <row r="6" spans="3:15" ht="15" customHeight="1" x14ac:dyDescent="0.25">
      <c r="C6" s="74" t="s">
        <v>40</v>
      </c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6"/>
    </row>
    <row r="7" spans="3:15" x14ac:dyDescent="0.25">
      <c r="C7" s="67" t="s">
        <v>8</v>
      </c>
      <c r="D7" s="67" t="s">
        <v>9</v>
      </c>
      <c r="E7" s="67" t="s">
        <v>10</v>
      </c>
      <c r="F7" s="72" t="s">
        <v>11</v>
      </c>
      <c r="G7" s="67" t="s">
        <v>30</v>
      </c>
      <c r="H7" s="67" t="s">
        <v>12</v>
      </c>
      <c r="I7" s="67" t="s">
        <v>13</v>
      </c>
      <c r="J7" s="67" t="s">
        <v>14</v>
      </c>
      <c r="K7" s="67" t="s">
        <v>15</v>
      </c>
      <c r="L7" s="12" t="s">
        <v>20</v>
      </c>
      <c r="M7" s="12" t="s">
        <v>21</v>
      </c>
      <c r="N7" s="12" t="s">
        <v>22</v>
      </c>
      <c r="O7" s="12" t="s">
        <v>23</v>
      </c>
    </row>
    <row r="8" spans="3:15" x14ac:dyDescent="0.25">
      <c r="C8" s="68"/>
      <c r="D8" s="68"/>
      <c r="E8" s="68"/>
      <c r="F8" s="73"/>
      <c r="G8" s="68"/>
      <c r="H8" s="68"/>
      <c r="I8" s="68"/>
      <c r="J8" s="68"/>
      <c r="K8" s="68"/>
      <c r="L8" s="69" t="s">
        <v>24</v>
      </c>
      <c r="M8" s="70"/>
      <c r="N8" s="70"/>
      <c r="O8" s="71"/>
    </row>
    <row r="9" spans="3:15" ht="42.75" x14ac:dyDescent="0.25">
      <c r="C9" s="2" t="s">
        <v>0</v>
      </c>
      <c r="D9" s="3" t="s">
        <v>1</v>
      </c>
      <c r="E9" s="4" t="s">
        <v>2</v>
      </c>
      <c r="F9" s="23" t="s">
        <v>3</v>
      </c>
      <c r="G9" s="6" t="s">
        <v>31</v>
      </c>
      <c r="H9" s="6" t="s">
        <v>16</v>
      </c>
      <c r="I9" s="5" t="s">
        <v>17</v>
      </c>
      <c r="J9" s="5" t="s">
        <v>18</v>
      </c>
      <c r="K9" s="5" t="s">
        <v>19</v>
      </c>
      <c r="L9" s="13" t="s">
        <v>25</v>
      </c>
      <c r="M9" s="5" t="s">
        <v>26</v>
      </c>
      <c r="N9" s="5" t="s">
        <v>27</v>
      </c>
      <c r="O9" s="5" t="s">
        <v>28</v>
      </c>
    </row>
    <row r="10" spans="3:15" x14ac:dyDescent="0.25">
      <c r="C10" s="62">
        <v>1</v>
      </c>
      <c r="D10" s="63"/>
      <c r="E10" s="64"/>
      <c r="F10" s="65"/>
      <c r="G10" s="25"/>
      <c r="H10" s="7"/>
      <c r="I10" s="8"/>
      <c r="J10" s="9">
        <v>0</v>
      </c>
      <c r="K10" s="10">
        <f>ROUNDUP(+J10,0)</f>
        <v>0</v>
      </c>
      <c r="L10" s="10">
        <f>+ROUND(M10*0.9,0)</f>
        <v>0</v>
      </c>
      <c r="M10" s="10">
        <f>+ROUND(K10,0)</f>
        <v>0</v>
      </c>
      <c r="N10" s="10">
        <f>+ROUND(M10*1.2,0)</f>
        <v>0</v>
      </c>
      <c r="O10" s="10">
        <f>+ROUND((((1*L10)+(4*M10)+(1*N10))/6),0)</f>
        <v>0</v>
      </c>
    </row>
    <row r="11" spans="3:15" x14ac:dyDescent="0.25">
      <c r="C11" s="61">
        <v>2</v>
      </c>
      <c r="D11" s="58"/>
      <c r="E11" s="59"/>
      <c r="F11" s="60"/>
      <c r="G11" s="25"/>
      <c r="H11" s="7"/>
      <c r="I11" s="8"/>
      <c r="J11" s="9">
        <v>0</v>
      </c>
      <c r="K11" s="10">
        <f>ROUNDUP(+J11,0)</f>
        <v>0</v>
      </c>
      <c r="L11" s="10">
        <f>+ROUND(M11*0.9,0)</f>
        <v>0</v>
      </c>
      <c r="M11" s="10">
        <f>+ROUND(K11,0)</f>
        <v>0</v>
      </c>
      <c r="N11" s="10">
        <f>+ROUND(M11*1.2,0)</f>
        <v>0</v>
      </c>
      <c r="O11" s="10">
        <f>+ROUND((((1*L11)+(4*M11)+(1*N11))/6),0)</f>
        <v>0</v>
      </c>
    </row>
    <row r="12" spans="3:15" x14ac:dyDescent="0.25">
      <c r="C12" s="61">
        <v>3</v>
      </c>
      <c r="D12" s="58"/>
      <c r="E12" s="59"/>
      <c r="F12" s="60"/>
      <c r="G12" s="25"/>
      <c r="H12" s="7"/>
      <c r="I12" s="8"/>
      <c r="J12" s="9">
        <v>0</v>
      </c>
      <c r="K12" s="10">
        <f t="shared" ref="K12:K20" si="0">ROUNDUP(+J12,0)</f>
        <v>0</v>
      </c>
      <c r="L12" s="10">
        <f t="shared" ref="L12:L20" si="1">+ROUND(M12*0.9,0)</f>
        <v>0</v>
      </c>
      <c r="M12" s="10">
        <f t="shared" ref="M12:M20" si="2">+ROUND(K12,0)</f>
        <v>0</v>
      </c>
      <c r="N12" s="10">
        <f t="shared" ref="N12:N20" si="3">+ROUND(M12*1.2,0)</f>
        <v>0</v>
      </c>
      <c r="O12" s="10">
        <f t="shared" ref="O12:O20" si="4">+ROUND((((1*L12)+(4*M12)+(1*N12))/6),0)</f>
        <v>0</v>
      </c>
    </row>
    <row r="13" spans="3:15" x14ac:dyDescent="0.25">
      <c r="C13" s="61">
        <v>4</v>
      </c>
      <c r="D13" s="58"/>
      <c r="E13" s="59"/>
      <c r="F13" s="60"/>
      <c r="G13" s="25"/>
      <c r="H13" s="7"/>
      <c r="I13" s="8"/>
      <c r="J13" s="9">
        <v>0</v>
      </c>
      <c r="K13" s="10">
        <f t="shared" si="0"/>
        <v>0</v>
      </c>
      <c r="L13" s="10">
        <f t="shared" si="1"/>
        <v>0</v>
      </c>
      <c r="M13" s="10">
        <f t="shared" si="2"/>
        <v>0</v>
      </c>
      <c r="N13" s="10">
        <f t="shared" si="3"/>
        <v>0</v>
      </c>
      <c r="O13" s="10">
        <f t="shared" si="4"/>
        <v>0</v>
      </c>
    </row>
    <row r="14" spans="3:15" x14ac:dyDescent="0.25">
      <c r="C14" s="61">
        <v>5</v>
      </c>
      <c r="D14" s="58"/>
      <c r="E14" s="59"/>
      <c r="F14" s="60"/>
      <c r="G14" s="25"/>
      <c r="H14" s="7"/>
      <c r="I14" s="8"/>
      <c r="J14" s="9">
        <v>0</v>
      </c>
      <c r="K14" s="10">
        <f t="shared" si="0"/>
        <v>0</v>
      </c>
      <c r="L14" s="10">
        <f t="shared" si="1"/>
        <v>0</v>
      </c>
      <c r="M14" s="10">
        <f t="shared" si="2"/>
        <v>0</v>
      </c>
      <c r="N14" s="10">
        <f t="shared" si="3"/>
        <v>0</v>
      </c>
      <c r="O14" s="10">
        <f t="shared" si="4"/>
        <v>0</v>
      </c>
    </row>
    <row r="15" spans="3:15" x14ac:dyDescent="0.25">
      <c r="C15" s="61">
        <v>6</v>
      </c>
      <c r="D15" s="58"/>
      <c r="E15" s="59"/>
      <c r="F15" s="60"/>
      <c r="G15" s="25"/>
      <c r="H15" s="7"/>
      <c r="I15" s="8"/>
      <c r="J15" s="9">
        <v>0</v>
      </c>
      <c r="K15" s="10">
        <f t="shared" si="0"/>
        <v>0</v>
      </c>
      <c r="L15" s="10">
        <f t="shared" si="1"/>
        <v>0</v>
      </c>
      <c r="M15" s="10">
        <f t="shared" si="2"/>
        <v>0</v>
      </c>
      <c r="N15" s="10">
        <f t="shared" si="3"/>
        <v>0</v>
      </c>
      <c r="O15" s="10">
        <f t="shared" si="4"/>
        <v>0</v>
      </c>
    </row>
    <row r="16" spans="3:15" x14ac:dyDescent="0.25">
      <c r="C16" s="61">
        <v>7</v>
      </c>
      <c r="D16" s="58"/>
      <c r="E16" s="59"/>
      <c r="F16" s="60"/>
      <c r="G16" s="25"/>
      <c r="H16" s="7"/>
      <c r="I16" s="8"/>
      <c r="J16" s="9">
        <v>0</v>
      </c>
      <c r="K16" s="10">
        <f t="shared" si="0"/>
        <v>0</v>
      </c>
      <c r="L16" s="10">
        <f t="shared" si="1"/>
        <v>0</v>
      </c>
      <c r="M16" s="10">
        <f t="shared" si="2"/>
        <v>0</v>
      </c>
      <c r="N16" s="10">
        <f t="shared" si="3"/>
        <v>0</v>
      </c>
      <c r="O16" s="10">
        <f t="shared" si="4"/>
        <v>0</v>
      </c>
    </row>
    <row r="17" spans="3:15" ht="51" customHeight="1" x14ac:dyDescent="0.25">
      <c r="C17" s="61">
        <v>8</v>
      </c>
      <c r="D17" s="58"/>
      <c r="E17" s="59"/>
      <c r="F17" s="60"/>
      <c r="G17" s="25"/>
      <c r="H17" s="7"/>
      <c r="I17" s="8"/>
      <c r="J17" s="9">
        <v>0</v>
      </c>
      <c r="K17" s="10">
        <f t="shared" si="0"/>
        <v>0</v>
      </c>
      <c r="L17" s="10">
        <f t="shared" si="1"/>
        <v>0</v>
      </c>
      <c r="M17" s="10">
        <f t="shared" si="2"/>
        <v>0</v>
      </c>
      <c r="N17" s="10">
        <f t="shared" si="3"/>
        <v>0</v>
      </c>
      <c r="O17" s="10">
        <f t="shared" si="4"/>
        <v>0</v>
      </c>
    </row>
    <row r="18" spans="3:15" x14ac:dyDescent="0.25">
      <c r="C18" s="61">
        <v>9</v>
      </c>
      <c r="D18" s="58"/>
      <c r="E18" s="59"/>
      <c r="F18" s="60"/>
      <c r="G18" s="25"/>
      <c r="H18" s="7"/>
      <c r="I18" s="8"/>
      <c r="J18" s="9">
        <v>0</v>
      </c>
      <c r="K18" s="10">
        <f t="shared" si="0"/>
        <v>0</v>
      </c>
      <c r="L18" s="10">
        <f t="shared" si="1"/>
        <v>0</v>
      </c>
      <c r="M18" s="10">
        <f t="shared" si="2"/>
        <v>0</v>
      </c>
      <c r="N18" s="10">
        <f t="shared" si="3"/>
        <v>0</v>
      </c>
      <c r="O18" s="10">
        <f t="shared" si="4"/>
        <v>0</v>
      </c>
    </row>
    <row r="19" spans="3:15" x14ac:dyDescent="0.25">
      <c r="C19" s="61">
        <v>10</v>
      </c>
      <c r="D19" s="58"/>
      <c r="E19" s="59"/>
      <c r="F19" s="60"/>
      <c r="G19" s="25"/>
      <c r="H19" s="7"/>
      <c r="I19" s="8"/>
      <c r="J19" s="9">
        <v>0</v>
      </c>
      <c r="K19" s="10">
        <f t="shared" si="0"/>
        <v>0</v>
      </c>
      <c r="L19" s="10">
        <f t="shared" si="1"/>
        <v>0</v>
      </c>
      <c r="M19" s="10">
        <f t="shared" si="2"/>
        <v>0</v>
      </c>
      <c r="N19" s="10">
        <f t="shared" si="3"/>
        <v>0</v>
      </c>
      <c r="O19" s="10">
        <f t="shared" si="4"/>
        <v>0</v>
      </c>
    </row>
    <row r="20" spans="3:15" x14ac:dyDescent="0.25">
      <c r="C20" s="61">
        <v>11</v>
      </c>
      <c r="D20" s="58"/>
      <c r="E20" s="59"/>
      <c r="F20" s="60"/>
      <c r="G20" s="25"/>
      <c r="H20" s="7"/>
      <c r="I20" s="8"/>
      <c r="J20" s="9">
        <v>0</v>
      </c>
      <c r="K20" s="10">
        <f t="shared" si="0"/>
        <v>0</v>
      </c>
      <c r="L20" s="10">
        <f t="shared" si="1"/>
        <v>0</v>
      </c>
      <c r="M20" s="10">
        <f t="shared" si="2"/>
        <v>0</v>
      </c>
      <c r="N20" s="10">
        <f t="shared" si="3"/>
        <v>0</v>
      </c>
      <c r="O20" s="10">
        <f t="shared" si="4"/>
        <v>0</v>
      </c>
    </row>
  </sheetData>
  <mergeCells count="12">
    <mergeCell ref="C5:O5"/>
    <mergeCell ref="G7:G8"/>
    <mergeCell ref="L8:O8"/>
    <mergeCell ref="C7:C8"/>
    <mergeCell ref="D7:D8"/>
    <mergeCell ref="E7:E8"/>
    <mergeCell ref="F7:F8"/>
    <mergeCell ref="H7:H8"/>
    <mergeCell ref="I7:I8"/>
    <mergeCell ref="J7:J8"/>
    <mergeCell ref="K7:K8"/>
    <mergeCell ref="C6:O6"/>
  </mergeCells>
  <pageMargins left="0.70866141732283472" right="0.70866141732283472" top="0.74803149606299213" bottom="0.74803149606299213" header="0.31496062992125984" footer="0.31496062992125984"/>
  <pageSetup paperSize="136" scale="3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L37"/>
  <sheetViews>
    <sheetView view="pageBreakPreview" topLeftCell="E1" zoomScaleNormal="100" zoomScaleSheetLayoutView="100" workbookViewId="0">
      <selection activeCell="W59" sqref="W59"/>
    </sheetView>
  </sheetViews>
  <sheetFormatPr baseColWidth="10" defaultRowHeight="15" x14ac:dyDescent="0.25"/>
  <cols>
    <col min="2" max="2" width="5.7109375" style="11" bestFit="1" customWidth="1"/>
    <col min="3" max="3" width="81.85546875" style="11" customWidth="1"/>
    <col min="4" max="4" width="12.5703125" style="11" customWidth="1"/>
    <col min="5" max="5" width="15.7109375" style="11" customWidth="1"/>
    <col min="6" max="6" width="14.7109375" customWidth="1"/>
    <col min="7" max="7" width="15.140625" style="45" customWidth="1"/>
    <col min="8" max="8" width="15.7109375" style="45" customWidth="1"/>
    <col min="9" max="15" width="2.5703125" style="21" bestFit="1" customWidth="1"/>
    <col min="16" max="16" width="8.7109375" style="21" bestFit="1" customWidth="1"/>
    <col min="17" max="17" width="2.5703125" style="21" bestFit="1" customWidth="1"/>
    <col min="18" max="18" width="7.42578125" style="21" bestFit="1" customWidth="1"/>
    <col min="19" max="22" width="3.85546875" style="21" bestFit="1" customWidth="1"/>
    <col min="23" max="24" width="7.140625" style="21" bestFit="1" customWidth="1"/>
    <col min="25" max="37" width="3.85546875" style="21" bestFit="1" customWidth="1"/>
    <col min="38" max="38" width="3.7109375" style="21" bestFit="1" customWidth="1"/>
  </cols>
  <sheetData>
    <row r="2" spans="2:38" ht="15.75" thickBot="1" x14ac:dyDescent="0.3">
      <c r="B2" s="106"/>
      <c r="C2" s="106"/>
      <c r="D2" s="106"/>
      <c r="E2" s="106"/>
      <c r="F2" s="106"/>
      <c r="G2" s="106"/>
      <c r="H2" s="24"/>
    </row>
    <row r="3" spans="2:38" ht="19.5" customHeight="1" thickBot="1" x14ac:dyDescent="0.3">
      <c r="B3" s="81"/>
      <c r="C3" s="82"/>
      <c r="D3" s="82"/>
      <c r="E3" s="82"/>
      <c r="F3" s="82"/>
      <c r="G3" s="82"/>
      <c r="H3" s="83"/>
      <c r="I3" s="99" t="s">
        <v>35</v>
      </c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</row>
    <row r="4" spans="2:38" ht="29.25" thickBot="1" x14ac:dyDescent="0.3">
      <c r="B4" s="53" t="s">
        <v>0</v>
      </c>
      <c r="C4" s="54" t="s">
        <v>1</v>
      </c>
      <c r="D4" s="55" t="s">
        <v>2</v>
      </c>
      <c r="E4" s="56" t="s">
        <v>3</v>
      </c>
      <c r="F4" s="56" t="s">
        <v>33</v>
      </c>
      <c r="G4" s="57" t="s">
        <v>32</v>
      </c>
      <c r="H4" s="57" t="s">
        <v>39</v>
      </c>
      <c r="I4" s="103" t="s">
        <v>38</v>
      </c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104"/>
      <c r="AH4" s="104"/>
      <c r="AI4" s="104"/>
      <c r="AJ4" s="104"/>
      <c r="AK4" s="104"/>
      <c r="AL4" s="105"/>
    </row>
    <row r="5" spans="2:38" ht="15.75" thickBot="1" x14ac:dyDescent="0.3">
      <c r="B5" s="90"/>
      <c r="C5" s="91"/>
      <c r="D5" s="91"/>
      <c r="E5" s="91"/>
      <c r="F5" s="91"/>
      <c r="G5" s="91"/>
      <c r="H5" s="92"/>
      <c r="I5" s="101" t="s">
        <v>36</v>
      </c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 t="s">
        <v>37</v>
      </c>
      <c r="Y5" s="102"/>
      <c r="Z5" s="102"/>
      <c r="AA5" s="102"/>
      <c r="AB5" s="102"/>
      <c r="AC5" s="102"/>
      <c r="AD5" s="102"/>
      <c r="AE5" s="102"/>
      <c r="AF5" s="102"/>
      <c r="AG5" s="102"/>
      <c r="AH5" s="102"/>
      <c r="AI5" s="102"/>
      <c r="AJ5" s="102"/>
      <c r="AK5" s="102"/>
      <c r="AL5" s="102"/>
    </row>
    <row r="6" spans="2:38" ht="15.75" thickBot="1" x14ac:dyDescent="0.3">
      <c r="B6" s="93"/>
      <c r="C6" s="94"/>
      <c r="D6" s="94"/>
      <c r="E6" s="94"/>
      <c r="F6" s="94"/>
      <c r="G6" s="94"/>
      <c r="H6" s="95"/>
      <c r="I6" s="49">
        <v>1</v>
      </c>
      <c r="J6" s="50">
        <v>2</v>
      </c>
      <c r="K6" s="50">
        <v>3</v>
      </c>
      <c r="L6" s="50">
        <v>4</v>
      </c>
      <c r="M6" s="50">
        <v>5</v>
      </c>
      <c r="N6" s="50">
        <v>6</v>
      </c>
      <c r="O6" s="50">
        <v>7</v>
      </c>
      <c r="P6" s="50">
        <v>8</v>
      </c>
      <c r="Q6" s="50">
        <v>9</v>
      </c>
      <c r="R6" s="50">
        <v>10</v>
      </c>
      <c r="S6" s="50">
        <v>11</v>
      </c>
      <c r="T6" s="50">
        <v>12</v>
      </c>
      <c r="U6" s="50">
        <v>13</v>
      </c>
      <c r="V6" s="50">
        <v>14</v>
      </c>
      <c r="W6" s="50">
        <v>15</v>
      </c>
      <c r="X6" s="50">
        <v>16</v>
      </c>
      <c r="Y6" s="50">
        <v>17</v>
      </c>
      <c r="Z6" s="50">
        <v>18</v>
      </c>
      <c r="AA6" s="50">
        <v>19</v>
      </c>
      <c r="AB6" s="50">
        <v>20</v>
      </c>
      <c r="AC6" s="50">
        <v>21</v>
      </c>
      <c r="AD6" s="50">
        <v>22</v>
      </c>
      <c r="AE6" s="50">
        <v>23</v>
      </c>
      <c r="AF6" s="50">
        <v>24</v>
      </c>
      <c r="AG6" s="50">
        <v>25</v>
      </c>
      <c r="AH6" s="50">
        <v>26</v>
      </c>
      <c r="AI6" s="50">
        <v>27</v>
      </c>
      <c r="AJ6" s="50">
        <v>28</v>
      </c>
      <c r="AK6" s="50">
        <v>29</v>
      </c>
      <c r="AL6" s="50">
        <v>30</v>
      </c>
    </row>
    <row r="7" spans="2:38" ht="16.5" thickBot="1" x14ac:dyDescent="0.3">
      <c r="B7" s="30"/>
      <c r="C7" s="18"/>
      <c r="D7" s="31"/>
      <c r="E7" s="32"/>
      <c r="F7" s="20"/>
      <c r="G7" s="46"/>
      <c r="H7" s="46"/>
      <c r="I7" s="77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</row>
    <row r="8" spans="2:38" ht="15.75" thickBot="1" x14ac:dyDescent="0.3">
      <c r="B8" s="33"/>
      <c r="C8" s="17"/>
      <c r="D8" s="34"/>
      <c r="E8" s="28"/>
      <c r="F8" s="10"/>
      <c r="G8" s="47"/>
      <c r="H8" s="47"/>
      <c r="I8" s="79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</row>
    <row r="9" spans="2:38" ht="16.5" thickBot="1" x14ac:dyDescent="0.3">
      <c r="B9" s="30"/>
      <c r="C9" s="18"/>
      <c r="D9" s="31"/>
      <c r="E9" s="32"/>
      <c r="F9" s="20"/>
      <c r="G9" s="46"/>
      <c r="H9" s="46"/>
      <c r="I9" s="79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</row>
    <row r="10" spans="2:38" x14ac:dyDescent="0.25">
      <c r="B10" s="35"/>
      <c r="C10" s="16"/>
      <c r="D10" s="36"/>
      <c r="E10" s="27"/>
      <c r="F10" s="10"/>
      <c r="G10" s="47"/>
      <c r="H10" s="47"/>
      <c r="I10" s="79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  <c r="Y10" s="80"/>
      <c r="Z10" s="80"/>
      <c r="AA10" s="80"/>
      <c r="AB10" s="80"/>
      <c r="AC10" s="80"/>
      <c r="AD10" s="80"/>
      <c r="AE10" s="80"/>
      <c r="AF10" s="80"/>
      <c r="AG10" s="80"/>
      <c r="AH10" s="80"/>
      <c r="AI10" s="80"/>
      <c r="AJ10" s="80"/>
      <c r="AK10" s="80"/>
      <c r="AL10" s="80"/>
    </row>
    <row r="11" spans="2:38" x14ac:dyDescent="0.25">
      <c r="B11" s="37"/>
      <c r="C11" s="15"/>
      <c r="D11" s="38"/>
      <c r="E11" s="26"/>
      <c r="F11" s="10"/>
      <c r="G11" s="47"/>
      <c r="H11" s="47"/>
      <c r="I11" s="79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0"/>
      <c r="AA11" s="80"/>
      <c r="AB11" s="80"/>
      <c r="AC11" s="80"/>
      <c r="AD11" s="80"/>
      <c r="AE11" s="80"/>
      <c r="AF11" s="80"/>
      <c r="AG11" s="80"/>
      <c r="AH11" s="80"/>
      <c r="AI11" s="80"/>
      <c r="AJ11" s="80"/>
      <c r="AK11" s="80"/>
      <c r="AL11" s="80"/>
    </row>
    <row r="12" spans="2:38" x14ac:dyDescent="0.25">
      <c r="B12" s="37"/>
      <c r="C12" s="15"/>
      <c r="D12" s="38"/>
      <c r="E12" s="26"/>
      <c r="F12" s="10"/>
      <c r="G12" s="47"/>
      <c r="H12" s="47"/>
      <c r="I12" s="79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80"/>
      <c r="Y12" s="80"/>
      <c r="Z12" s="80"/>
      <c r="AA12" s="80"/>
      <c r="AB12" s="80"/>
      <c r="AC12" s="80"/>
      <c r="AD12" s="80"/>
      <c r="AE12" s="80"/>
      <c r="AF12" s="80"/>
      <c r="AG12" s="80"/>
      <c r="AH12" s="80"/>
      <c r="AI12" s="80"/>
      <c r="AJ12" s="80"/>
      <c r="AK12" s="80"/>
      <c r="AL12" s="80"/>
    </row>
    <row r="13" spans="2:38" x14ac:dyDescent="0.25">
      <c r="B13" s="33"/>
      <c r="C13" s="15"/>
      <c r="D13" s="34"/>
      <c r="E13" s="28"/>
      <c r="F13" s="10"/>
      <c r="G13" s="47"/>
      <c r="H13" s="47"/>
      <c r="I13" s="79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</row>
    <row r="14" spans="2:38" ht="15.75" thickBot="1" x14ac:dyDescent="0.3">
      <c r="B14" s="33"/>
      <c r="C14" s="14"/>
      <c r="D14" s="39"/>
      <c r="E14" s="40"/>
      <c r="F14" s="10"/>
      <c r="G14" s="48"/>
      <c r="H14" s="47"/>
      <c r="I14" s="79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</row>
    <row r="15" spans="2:38" ht="16.5" thickBot="1" x14ac:dyDescent="0.3">
      <c r="B15" s="30"/>
      <c r="C15" s="18"/>
      <c r="D15" s="31"/>
      <c r="E15" s="32"/>
      <c r="F15" s="20"/>
      <c r="G15" s="46"/>
      <c r="H15" s="46"/>
      <c r="I15" s="79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  <c r="AA15" s="80"/>
      <c r="AB15" s="80"/>
      <c r="AC15" s="80"/>
      <c r="AD15" s="80"/>
      <c r="AE15" s="80"/>
      <c r="AF15" s="80"/>
      <c r="AG15" s="80"/>
      <c r="AH15" s="80"/>
      <c r="AI15" s="80"/>
      <c r="AJ15" s="80"/>
      <c r="AK15" s="80"/>
      <c r="AL15" s="80"/>
    </row>
    <row r="16" spans="2:38" x14ac:dyDescent="0.25">
      <c r="B16" s="35"/>
      <c r="C16" s="16"/>
      <c r="D16" s="36"/>
      <c r="E16" s="27"/>
      <c r="F16" s="10"/>
      <c r="G16" s="47"/>
      <c r="H16" s="47"/>
      <c r="I16" s="79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</row>
    <row r="17" spans="2:38" x14ac:dyDescent="0.25">
      <c r="B17" s="37"/>
      <c r="C17" s="15"/>
      <c r="D17" s="38"/>
      <c r="E17" s="26"/>
      <c r="F17" s="10"/>
      <c r="G17" s="47"/>
      <c r="H17" s="47"/>
      <c r="I17" s="79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</row>
    <row r="18" spans="2:38" ht="15.75" thickBot="1" x14ac:dyDescent="0.3">
      <c r="B18" s="33"/>
      <c r="C18" s="14"/>
      <c r="D18" s="34"/>
      <c r="E18" s="28"/>
      <c r="F18" s="10"/>
      <c r="G18" s="47"/>
      <c r="H18" s="47"/>
      <c r="I18" s="79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80"/>
      <c r="AA18" s="80"/>
      <c r="AB18" s="80"/>
      <c r="AC18" s="80"/>
      <c r="AD18" s="80"/>
      <c r="AE18" s="80"/>
      <c r="AF18" s="80"/>
      <c r="AG18" s="80"/>
      <c r="AH18" s="80"/>
      <c r="AI18" s="80"/>
      <c r="AJ18" s="80"/>
      <c r="AK18" s="80"/>
      <c r="AL18" s="80"/>
    </row>
    <row r="19" spans="2:38" ht="16.5" thickBot="1" x14ac:dyDescent="0.3">
      <c r="B19" s="30"/>
      <c r="C19" s="18"/>
      <c r="D19" s="31"/>
      <c r="E19" s="32"/>
      <c r="F19" s="20"/>
      <c r="G19" s="46"/>
      <c r="H19" s="46"/>
      <c r="I19" s="79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  <c r="AE19" s="80"/>
      <c r="AF19" s="80"/>
      <c r="AG19" s="80"/>
      <c r="AH19" s="80"/>
      <c r="AI19" s="80"/>
      <c r="AJ19" s="80"/>
      <c r="AK19" s="80"/>
      <c r="AL19" s="80"/>
    </row>
    <row r="20" spans="2:38" x14ac:dyDescent="0.25">
      <c r="B20" s="41"/>
      <c r="C20" s="16"/>
      <c r="D20" s="42"/>
      <c r="E20" s="43"/>
      <c r="F20" s="10"/>
      <c r="G20" s="47"/>
      <c r="H20" s="47"/>
      <c r="I20" s="79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AI20" s="80"/>
      <c r="AJ20" s="80"/>
      <c r="AK20" s="80"/>
      <c r="AL20" s="80"/>
    </row>
    <row r="21" spans="2:38" x14ac:dyDescent="0.25">
      <c r="B21" s="37"/>
      <c r="C21" s="15"/>
      <c r="D21" s="38"/>
      <c r="E21" s="26"/>
      <c r="F21" s="10"/>
      <c r="G21" s="47"/>
      <c r="H21" s="47"/>
      <c r="I21" s="79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0"/>
      <c r="AC21" s="80"/>
      <c r="AD21" s="80"/>
      <c r="AE21" s="80"/>
      <c r="AF21" s="80"/>
      <c r="AG21" s="80"/>
      <c r="AH21" s="80"/>
      <c r="AI21" s="80"/>
      <c r="AJ21" s="80"/>
      <c r="AK21" s="80"/>
      <c r="AL21" s="80"/>
    </row>
    <row r="22" spans="2:38" x14ac:dyDescent="0.25">
      <c r="B22" s="37"/>
      <c r="C22" s="15"/>
      <c r="D22" s="38"/>
      <c r="E22" s="26"/>
      <c r="F22" s="10"/>
      <c r="G22" s="47"/>
      <c r="H22" s="47"/>
      <c r="I22" s="79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80"/>
      <c r="Z22" s="80"/>
      <c r="AA22" s="80"/>
      <c r="AB22" s="80"/>
      <c r="AC22" s="80"/>
      <c r="AD22" s="80"/>
      <c r="AE22" s="80"/>
      <c r="AF22" s="80"/>
      <c r="AG22" s="80"/>
      <c r="AH22" s="80"/>
      <c r="AI22" s="80"/>
      <c r="AJ22" s="80"/>
      <c r="AK22" s="80"/>
      <c r="AL22" s="80"/>
    </row>
    <row r="23" spans="2:38" x14ac:dyDescent="0.25">
      <c r="B23" s="37"/>
      <c r="C23" s="15"/>
      <c r="D23" s="38"/>
      <c r="E23" s="26"/>
      <c r="F23" s="10"/>
      <c r="G23" s="47"/>
      <c r="H23" s="47"/>
      <c r="I23" s="79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80"/>
      <c r="AA23" s="80"/>
      <c r="AB23" s="80"/>
      <c r="AC23" s="80"/>
      <c r="AD23" s="80"/>
      <c r="AE23" s="80"/>
      <c r="AF23" s="80"/>
      <c r="AG23" s="80"/>
      <c r="AH23" s="80"/>
      <c r="AI23" s="80"/>
      <c r="AJ23" s="80"/>
      <c r="AK23" s="80"/>
      <c r="AL23" s="80"/>
    </row>
    <row r="24" spans="2:38" x14ac:dyDescent="0.25">
      <c r="B24" s="37"/>
      <c r="C24" s="15"/>
      <c r="D24" s="38"/>
      <c r="E24" s="26"/>
      <c r="F24" s="10"/>
      <c r="G24" s="47"/>
      <c r="H24" s="47"/>
      <c r="I24" s="79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80"/>
      <c r="Z24" s="80"/>
      <c r="AA24" s="80"/>
      <c r="AB24" s="80"/>
      <c r="AC24" s="80"/>
      <c r="AD24" s="80"/>
      <c r="AE24" s="80"/>
      <c r="AF24" s="80"/>
      <c r="AG24" s="80"/>
      <c r="AH24" s="80"/>
      <c r="AI24" s="80"/>
      <c r="AJ24" s="80"/>
      <c r="AK24" s="80"/>
      <c r="AL24" s="80"/>
    </row>
    <row r="25" spans="2:38" x14ac:dyDescent="0.25">
      <c r="B25" s="37"/>
      <c r="C25" s="15"/>
      <c r="D25" s="38"/>
      <c r="E25" s="26"/>
      <c r="F25" s="10"/>
      <c r="G25" s="47"/>
      <c r="H25" s="47"/>
      <c r="I25" s="79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0"/>
      <c r="AE25" s="80"/>
      <c r="AF25" s="80"/>
      <c r="AG25" s="80"/>
      <c r="AH25" s="80"/>
      <c r="AI25" s="80"/>
      <c r="AJ25" s="80"/>
      <c r="AK25" s="80"/>
      <c r="AL25" s="80"/>
    </row>
    <row r="26" spans="2:38" x14ac:dyDescent="0.25">
      <c r="B26" s="37"/>
      <c r="C26" s="15"/>
      <c r="D26" s="38"/>
      <c r="E26" s="26"/>
      <c r="F26" s="10"/>
      <c r="G26" s="47"/>
      <c r="H26" s="47"/>
      <c r="I26" s="79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80"/>
    </row>
    <row r="27" spans="2:38" x14ac:dyDescent="0.25">
      <c r="B27" s="37"/>
      <c r="C27" s="15"/>
      <c r="D27" s="38"/>
      <c r="E27" s="26"/>
      <c r="F27" s="10"/>
      <c r="G27" s="47"/>
      <c r="H27" s="47"/>
      <c r="I27" s="79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80"/>
      <c r="AH27" s="80"/>
      <c r="AI27" s="80"/>
      <c r="AJ27" s="80"/>
      <c r="AK27" s="80"/>
      <c r="AL27" s="80"/>
    </row>
    <row r="28" spans="2:38" x14ac:dyDescent="0.25">
      <c r="B28" s="37"/>
      <c r="C28" s="15"/>
      <c r="D28" s="38"/>
      <c r="E28" s="26"/>
      <c r="F28" s="10"/>
      <c r="G28" s="47"/>
      <c r="H28" s="47"/>
      <c r="I28" s="79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0"/>
      <c r="AE28" s="80"/>
      <c r="AF28" s="80"/>
      <c r="AG28" s="80"/>
      <c r="AH28" s="80"/>
      <c r="AI28" s="80"/>
      <c r="AJ28" s="80"/>
      <c r="AK28" s="80"/>
      <c r="AL28" s="80"/>
    </row>
    <row r="29" spans="2:38" ht="15.75" thickBot="1" x14ac:dyDescent="0.3">
      <c r="B29" s="44"/>
      <c r="C29" s="15"/>
      <c r="D29" s="38"/>
      <c r="E29" s="26"/>
      <c r="F29" s="10"/>
      <c r="G29" s="47"/>
      <c r="H29" s="47"/>
      <c r="I29" s="79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</row>
    <row r="30" spans="2:38" ht="16.5" thickBot="1" x14ac:dyDescent="0.3">
      <c r="B30" s="112" t="s">
        <v>34</v>
      </c>
      <c r="C30" s="112"/>
      <c r="D30" s="112"/>
      <c r="E30" s="112"/>
      <c r="F30" s="87"/>
      <c r="G30" s="51"/>
      <c r="H30" s="84"/>
      <c r="I30" s="107">
        <f>SUM(I7:W29)</f>
        <v>0</v>
      </c>
      <c r="J30" s="108"/>
      <c r="K30" s="108"/>
      <c r="L30" s="108"/>
      <c r="M30" s="108"/>
      <c r="N30" s="108"/>
      <c r="O30" s="108"/>
      <c r="P30" s="108"/>
      <c r="Q30" s="108"/>
      <c r="R30" s="108"/>
      <c r="S30" s="108"/>
      <c r="T30" s="108"/>
      <c r="U30" s="108"/>
      <c r="V30" s="108"/>
      <c r="W30" s="108"/>
      <c r="X30" s="107">
        <f>SUM(X7:AL29)</f>
        <v>0</v>
      </c>
      <c r="Y30" s="108"/>
      <c r="Z30" s="108"/>
      <c r="AA30" s="108"/>
      <c r="AB30" s="108"/>
      <c r="AC30" s="108"/>
      <c r="AD30" s="108"/>
      <c r="AE30" s="108"/>
      <c r="AF30" s="108"/>
      <c r="AG30" s="108"/>
      <c r="AH30" s="108"/>
      <c r="AI30" s="108"/>
      <c r="AJ30" s="108"/>
      <c r="AK30" s="108"/>
      <c r="AL30" s="108"/>
    </row>
    <row r="31" spans="2:38" ht="16.5" thickBot="1" x14ac:dyDescent="0.3">
      <c r="B31" s="98" t="s">
        <v>4</v>
      </c>
      <c r="C31" s="98"/>
      <c r="D31" s="98"/>
      <c r="E31" s="1"/>
      <c r="F31" s="88"/>
      <c r="G31" s="52"/>
      <c r="H31" s="85"/>
      <c r="I31" s="96">
        <f>$G31/14</f>
        <v>0</v>
      </c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6">
        <f t="shared" ref="X31:X32" si="0">$G31/14</f>
        <v>0</v>
      </c>
      <c r="Y31" s="97"/>
      <c r="Z31" s="97"/>
      <c r="AA31" s="97"/>
      <c r="AB31" s="97"/>
      <c r="AC31" s="97"/>
      <c r="AD31" s="97"/>
      <c r="AE31" s="97"/>
      <c r="AF31" s="97"/>
      <c r="AG31" s="97"/>
      <c r="AH31" s="97"/>
      <c r="AI31" s="97"/>
      <c r="AJ31" s="97"/>
      <c r="AK31" s="97"/>
      <c r="AL31" s="97"/>
    </row>
    <row r="32" spans="2:38" ht="16.5" thickBot="1" x14ac:dyDescent="0.3">
      <c r="B32" s="98" t="s">
        <v>5</v>
      </c>
      <c r="C32" s="98"/>
      <c r="D32" s="98"/>
      <c r="E32" s="1"/>
      <c r="F32" s="88"/>
      <c r="G32" s="52"/>
      <c r="H32" s="85"/>
      <c r="I32" s="96">
        <f t="shared" ref="I32" si="1">$G32/14</f>
        <v>0</v>
      </c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6">
        <f t="shared" si="0"/>
        <v>0</v>
      </c>
      <c r="Y32" s="97"/>
      <c r="Z32" s="97"/>
      <c r="AA32" s="97"/>
      <c r="AB32" s="97"/>
      <c r="AC32" s="97"/>
      <c r="AD32" s="97"/>
      <c r="AE32" s="97"/>
      <c r="AF32" s="97"/>
      <c r="AG32" s="97"/>
      <c r="AH32" s="97"/>
      <c r="AI32" s="97"/>
      <c r="AJ32" s="97"/>
      <c r="AK32" s="97"/>
      <c r="AL32" s="97"/>
    </row>
    <row r="33" spans="2:38" ht="16.5" thickBot="1" x14ac:dyDescent="0.3">
      <c r="B33" s="98" t="s">
        <v>6</v>
      </c>
      <c r="C33" s="98"/>
      <c r="D33" s="98"/>
      <c r="E33" s="1"/>
      <c r="F33" s="88"/>
      <c r="G33" s="52"/>
      <c r="H33" s="85"/>
      <c r="I33" s="96">
        <f>$G33/14</f>
        <v>0</v>
      </c>
      <c r="J33" s="97"/>
      <c r="K33" s="97"/>
      <c r="L33" s="97"/>
      <c r="M33" s="97"/>
      <c r="N33" s="97"/>
      <c r="O33" s="97"/>
      <c r="P33" s="97"/>
      <c r="Q33" s="97"/>
      <c r="R33" s="97"/>
      <c r="S33" s="97"/>
      <c r="T33" s="97"/>
      <c r="U33" s="97"/>
      <c r="V33" s="97"/>
      <c r="W33" s="97"/>
      <c r="X33" s="96">
        <f>$G33/14</f>
        <v>0</v>
      </c>
      <c r="Y33" s="97"/>
      <c r="Z33" s="97"/>
      <c r="AA33" s="97"/>
      <c r="AB33" s="97"/>
      <c r="AC33" s="97"/>
      <c r="AD33" s="97"/>
      <c r="AE33" s="97"/>
      <c r="AF33" s="97"/>
      <c r="AG33" s="97"/>
      <c r="AH33" s="97"/>
      <c r="AI33" s="97"/>
      <c r="AJ33" s="97"/>
      <c r="AK33" s="97"/>
      <c r="AL33" s="97"/>
    </row>
    <row r="34" spans="2:38" ht="15.75" thickBot="1" x14ac:dyDescent="0.3">
      <c r="F34" s="88"/>
      <c r="H34" s="85"/>
      <c r="I34" s="96">
        <f>SUM(I30:W33)</f>
        <v>0</v>
      </c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6">
        <f>SUM(X30:AL33)</f>
        <v>0</v>
      </c>
      <c r="Y34" s="97"/>
      <c r="Z34" s="97"/>
      <c r="AA34" s="97"/>
      <c r="AB34" s="97"/>
      <c r="AC34" s="97"/>
      <c r="AD34" s="97"/>
      <c r="AE34" s="97"/>
      <c r="AF34" s="97"/>
      <c r="AG34" s="97"/>
      <c r="AH34" s="97"/>
      <c r="AI34" s="97"/>
      <c r="AJ34" s="97"/>
      <c r="AK34" s="97"/>
      <c r="AL34" s="97"/>
    </row>
    <row r="35" spans="2:38" ht="16.5" thickBot="1" x14ac:dyDescent="0.3">
      <c r="B35" s="109" t="s">
        <v>7</v>
      </c>
      <c r="C35" s="110"/>
      <c r="D35" s="110"/>
      <c r="E35" s="111"/>
      <c r="F35" s="89"/>
      <c r="G35" s="51"/>
      <c r="H35" s="86"/>
      <c r="I35" s="107">
        <f>+I34</f>
        <v>0</v>
      </c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7">
        <f>+I35+X34</f>
        <v>0</v>
      </c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</row>
    <row r="37" spans="2:38" x14ac:dyDescent="0.25">
      <c r="G37" s="29"/>
    </row>
  </sheetData>
  <mergeCells count="27">
    <mergeCell ref="B2:G2"/>
    <mergeCell ref="I35:W35"/>
    <mergeCell ref="X35:AL35"/>
    <mergeCell ref="I34:W34"/>
    <mergeCell ref="I33:W33"/>
    <mergeCell ref="X33:AL33"/>
    <mergeCell ref="I32:W32"/>
    <mergeCell ref="X32:AL32"/>
    <mergeCell ref="I31:W31"/>
    <mergeCell ref="X31:AL31"/>
    <mergeCell ref="I30:W30"/>
    <mergeCell ref="X30:AL30"/>
    <mergeCell ref="B35:E35"/>
    <mergeCell ref="B30:E30"/>
    <mergeCell ref="B31:D31"/>
    <mergeCell ref="B32:D32"/>
    <mergeCell ref="I7:AL29"/>
    <mergeCell ref="B3:H3"/>
    <mergeCell ref="H30:H35"/>
    <mergeCell ref="F30:F35"/>
    <mergeCell ref="B5:H6"/>
    <mergeCell ref="X34:AL34"/>
    <mergeCell ref="B33:D33"/>
    <mergeCell ref="I3:AL3"/>
    <mergeCell ref="I5:W5"/>
    <mergeCell ref="X5:AL5"/>
    <mergeCell ref="I4:AL4"/>
  </mergeCells>
  <phoneticPr fontId="15" type="noConversion"/>
  <pageMargins left="0.70866141732283472" right="0.70866141732283472" top="0.74803149606299213" bottom="0.74803149606299213" header="0.31496062992125984" footer="0.31496062992125984"/>
  <pageSetup paperSize="136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cuadro de rendimientos </vt:lpstr>
      <vt:lpstr>FLUJO DE INVERSIONES </vt:lpstr>
      <vt:lpstr>'FLUJO DE INVERSIONES 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OFICINA</dc:creator>
  <cp:lastModifiedBy>DR ASUNSION JULIO</cp:lastModifiedBy>
  <cp:lastPrinted>2021-08-02T12:03:53Z</cp:lastPrinted>
  <dcterms:created xsi:type="dcterms:W3CDTF">2021-05-03T00:56:08Z</dcterms:created>
  <dcterms:modified xsi:type="dcterms:W3CDTF">2022-06-29T21:01:07Z</dcterms:modified>
</cp:coreProperties>
</file>