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D:\GALAPA\11. NOVIEMBRE\PROCESOS\PC-2024\"/>
    </mc:Choice>
  </mc:AlternateContent>
  <xr:revisionPtr revIDLastSave="0" documentId="13_ncr:1_{2BECE555-01B5-4A11-A269-982212FF27E7}" xr6:coauthVersionLast="47" xr6:coauthVersionMax="47" xr10:uidLastSave="{00000000-0000-0000-0000-000000000000}"/>
  <bookViews>
    <workbookView xWindow="-110" yWindow="-110" windowWidth="19420" windowHeight="12220" xr2:uid="{00000000-000D-0000-FFFF-FFFF00000000}"/>
  </bookViews>
  <sheets>
    <sheet name="PS2024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12" roundtripDataChecksum="1S5PNbRtPZSyqrXszb3Pae/sgyJ3Lu8i9LNKRFEH13g="/>
    </ext>
  </extLst>
</workbook>
</file>

<file path=xl/calcChain.xml><?xml version="1.0" encoding="utf-8"?>
<calcChain xmlns="http://schemas.openxmlformats.org/spreadsheetml/2006/main">
  <c r="F124" i="1" l="1"/>
  <c r="F119" i="1"/>
  <c r="F111" i="1" l="1"/>
  <c r="F110" i="1"/>
  <c r="F109" i="1"/>
  <c r="F108" i="1"/>
  <c r="F107" i="1"/>
  <c r="F106" i="1"/>
  <c r="F105" i="1"/>
  <c r="F100" i="1"/>
  <c r="F99" i="1"/>
  <c r="F98" i="1"/>
  <c r="F97" i="1"/>
  <c r="F96" i="1"/>
  <c r="F95" i="1"/>
  <c r="F94" i="1"/>
  <c r="F93" i="1"/>
  <c r="F92" i="1"/>
  <c r="F91" i="1"/>
  <c r="F90" i="1"/>
  <c r="F85" i="1"/>
  <c r="F84" i="1"/>
  <c r="F83" i="1"/>
  <c r="F82" i="1"/>
  <c r="F81" i="1"/>
  <c r="F80" i="1"/>
  <c r="F79" i="1"/>
  <c r="F74" i="1"/>
  <c r="F73" i="1"/>
  <c r="F72" i="1"/>
  <c r="F71" i="1"/>
  <c r="F70" i="1"/>
  <c r="F69" i="1"/>
  <c r="F68" i="1"/>
  <c r="F67" i="1"/>
  <c r="F66" i="1"/>
  <c r="F65" i="1"/>
  <c r="F64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0" i="1"/>
  <c r="F19" i="1"/>
  <c r="F18" i="1"/>
  <c r="F17" i="1"/>
  <c r="F16" i="1"/>
  <c r="F15" i="1"/>
  <c r="F10" i="1"/>
  <c r="F9" i="1"/>
  <c r="F8" i="1"/>
  <c r="F7" i="1"/>
  <c r="F6" i="1"/>
  <c r="F75" i="1" l="1"/>
  <c r="F21" i="1"/>
  <c r="F112" i="1"/>
  <c r="F11" i="1"/>
  <c r="F86" i="1"/>
  <c r="F101" i="1"/>
  <c r="F60" i="1"/>
  <c r="F114" i="1" l="1"/>
  <c r="F123" i="1" l="1"/>
</calcChain>
</file>

<file path=xl/sharedStrings.xml><?xml version="1.0" encoding="utf-8"?>
<sst xmlns="http://schemas.openxmlformats.org/spreadsheetml/2006/main" count="207" uniqueCount="108">
  <si>
    <t>PRESUPUESTO PROGRAMAS SOCIALES</t>
  </si>
  <si>
    <t>POBLACIÓN CON DISCAPACIDAD</t>
  </si>
  <si>
    <t>NO</t>
  </si>
  <si>
    <t>DESCRIPCION</t>
  </si>
  <si>
    <t>CANTIDAD</t>
  </si>
  <si>
    <t xml:space="preserve">VALOR UNITARIO </t>
  </si>
  <si>
    <t xml:space="preserve">TOTAL </t>
  </si>
  <si>
    <t>SILLA DE RUEDA ESTÁNDAR CON REPOSAPÍES</t>
  </si>
  <si>
    <t>Ayudas tecnicas para la PcD</t>
  </si>
  <si>
    <t>MULETA BASTÓN CANADIENSE ADULTO INTEGRAL</t>
  </si>
  <si>
    <t>MULETA CONVENCIONAL EN ALUMINIO PAR</t>
  </si>
  <si>
    <t>CAMINADOR PASOS A PASO</t>
  </si>
  <si>
    <t>BASTÓN PARA INVIDENTES</t>
  </si>
  <si>
    <t>SUB TOTAL:</t>
  </si>
  <si>
    <t>CAMISAS BLANCAS</t>
  </si>
  <si>
    <t>Publicidad, insumos y apoyo logistico de las actividades en el marco de la semana de la discapacidad y la caracterización de la población</t>
  </si>
  <si>
    <t>GORRAS AZULES</t>
  </si>
  <si>
    <t>STICKERS DEL PROGRAMA</t>
  </si>
  <si>
    <t>PAPALERIA (FICHAS DE CARACTERIZACIÓN)</t>
  </si>
  <si>
    <t>RECONOCIMIENTO ACRILICOS</t>
  </si>
  <si>
    <t>ROLL UP</t>
  </si>
  <si>
    <t xml:space="preserve">PRESUPUESTO VACILATE LA JUVENTUD </t>
  </si>
  <si>
    <t xml:space="preserve">Embellecimiento de espacios publicos </t>
  </si>
  <si>
    <t xml:space="preserve">Realizar murales alusivos a la cultura del municipio. </t>
  </si>
  <si>
    <t xml:space="preserve">UNIDAD </t>
  </si>
  <si>
    <t>Cinta de enmascarar</t>
  </si>
  <si>
    <t>Und</t>
  </si>
  <si>
    <t>Pinceles delgados No.1</t>
  </si>
  <si>
    <t>Brocha No. 2</t>
  </si>
  <si>
    <t>Bocha No. 3</t>
  </si>
  <si>
    <t>Bocha No. 4</t>
  </si>
  <si>
    <t>Pincel punta cuadrada No. 2</t>
  </si>
  <si>
    <t>Pincel punta cuadrada No. 3</t>
  </si>
  <si>
    <t>Pincel punta cuadrada No. 4</t>
  </si>
  <si>
    <t>Pincel punta redonda No. 3</t>
  </si>
  <si>
    <t>Pincel punta redonda No. 4</t>
  </si>
  <si>
    <t>Recipientes grandes</t>
  </si>
  <si>
    <t>Recipientes pequeños</t>
  </si>
  <si>
    <t>Rodillo</t>
  </si>
  <si>
    <t>Repuesto para rodillo</t>
  </si>
  <si>
    <t>Pintura tipo 2 para esteriores blanca</t>
  </si>
  <si>
    <t>cuñete</t>
  </si>
  <si>
    <t>Pintura tipo 2 para esteriores rojo</t>
  </si>
  <si>
    <t>galon</t>
  </si>
  <si>
    <t>Pintura tipo 2 para esteriores verde</t>
  </si>
  <si>
    <t>Pintura tipo 2 para esteriores amarillo</t>
  </si>
  <si>
    <t>Pintura tipo 2 para esteriores negro</t>
  </si>
  <si>
    <t>Pintura tipo 2 para esteriores azul</t>
  </si>
  <si>
    <t>Bandeja para pintura.</t>
  </si>
  <si>
    <t>und</t>
  </si>
  <si>
    <t>Palos de escoba</t>
  </si>
  <si>
    <t>Acronal 1/2</t>
  </si>
  <si>
    <t>Protector de suelo</t>
  </si>
  <si>
    <t>Limpiones x10</t>
  </si>
  <si>
    <t>Bolsas de basura x12</t>
  </si>
  <si>
    <t>Pintura en aerosol blanco</t>
  </si>
  <si>
    <t>Pintura en aerosol negro</t>
  </si>
  <si>
    <t>Lapiz Jumbo</t>
  </si>
  <si>
    <t>Alquiler de andamio</t>
  </si>
  <si>
    <t>und/dia</t>
  </si>
  <si>
    <t xml:space="preserve">Hidratacion </t>
  </si>
  <si>
    <t>almuerzos</t>
  </si>
  <si>
    <t xml:space="preserve">meriendas </t>
  </si>
  <si>
    <t xml:space="preserve">Encuentro Juvenil </t>
  </si>
  <si>
    <t xml:space="preserve">Fortalecimeinto de paltaformas, organizaciones juveniles. </t>
  </si>
  <si>
    <t xml:space="preserve">DESAYUNO </t>
  </si>
  <si>
    <t xml:space="preserve">ALMUERZO </t>
  </si>
  <si>
    <t>REFRIGERIOS (MEKATOS)</t>
  </si>
  <si>
    <t>CENA</t>
  </si>
  <si>
    <t>DJ</t>
  </si>
  <si>
    <t xml:space="preserve">SUVENIER </t>
  </si>
  <si>
    <t>SONIDO</t>
  </si>
  <si>
    <t xml:space="preserve">DESECHABLES </t>
  </si>
  <si>
    <t xml:space="preserve">Transporte </t>
  </si>
  <si>
    <t>alquiler casa de evento</t>
  </si>
  <si>
    <t xml:space="preserve">Paches Juveniles </t>
  </si>
  <si>
    <t xml:space="preserve">olla comunitaria </t>
  </si>
  <si>
    <t xml:space="preserve">Premio del torneo </t>
  </si>
  <si>
    <t xml:space="preserve">estilumos para grupo culturales </t>
  </si>
  <si>
    <t xml:space="preserve">Papelerias </t>
  </si>
  <si>
    <t xml:space="preserve">Premios de consursos </t>
  </si>
  <si>
    <t xml:space="preserve">Asamblea </t>
  </si>
  <si>
    <t xml:space="preserve">Roll up Subsistema </t>
  </si>
  <si>
    <t>Camisas Subsistema</t>
  </si>
  <si>
    <t xml:space="preserve">Camisa de vacilate la juventud </t>
  </si>
  <si>
    <t xml:space="preserve">Merienda </t>
  </si>
  <si>
    <t xml:space="preserve">Estimulo para grupo culturales </t>
  </si>
  <si>
    <t xml:space="preserve">sillas </t>
  </si>
  <si>
    <t xml:space="preserve">Cabina de sonido mas consola </t>
  </si>
  <si>
    <t xml:space="preserve">Reconocimientos </t>
  </si>
  <si>
    <t xml:space="preserve">Apoyo, incentivos y estimulos para el fortalecimeinto del subsistema de participacion juvenil </t>
  </si>
  <si>
    <t>Emprendimiento</t>
  </si>
  <si>
    <t>Compra de insumos para emprendedores</t>
  </si>
  <si>
    <t>Estimulo para emprendedores galaperos</t>
  </si>
  <si>
    <t xml:space="preserve">BACKING </t>
  </si>
  <si>
    <t>SOUVENIRS</t>
  </si>
  <si>
    <t>PUBLICIDAD DEL PROGRAMA</t>
  </si>
  <si>
    <t>CAMISAS</t>
  </si>
  <si>
    <t xml:space="preserve"> </t>
  </si>
  <si>
    <t xml:space="preserve">Pantalla </t>
  </si>
  <si>
    <t>PERSONAL DE APOYO LOGISTICO</t>
  </si>
  <si>
    <t>COORDINADOR LOGISTICO</t>
  </si>
  <si>
    <t>GLOBAL</t>
  </si>
  <si>
    <t>TOTAL APORTE ESAL</t>
  </si>
  <si>
    <t>VALOR TOTAL DEL CONVENIO</t>
  </si>
  <si>
    <t>TARIMA</t>
  </si>
  <si>
    <t>CONFERENCISTA</t>
  </si>
  <si>
    <t>APORTE ESAL 10%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</si>
</sst>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* #,##0.00_-;\-&quot;$&quot;* #,##0.00_-;_-&quot;$&quot;* &quot;-&quot;??_-;_-@_-"/>
    <numFmt numFmtId="164" formatCode="_-&quot;$&quot;\ * #,##0_-;\-&quot;$&quot;\ * #,##0_-;_-&quot;$&quot;\ * &quot;-&quot;??_-;_-@"/>
    <numFmt numFmtId="165" formatCode="_-[$$-240A]\ * #,##0_-;\-[$$-240A]\ * #,##0_-;_-[$$-240A]\ * &quot;-&quot;??_-;_-@"/>
    <numFmt numFmtId="166" formatCode="_-[$$-240A]\ * #,##0.00_-;\-[$$-240A]\ * #,##0.00_-;_-[$$-240A]\ * &quot;-&quot;??_-;_-@"/>
    <numFmt numFmtId="167" formatCode="&quot;$&quot;#,##0"/>
    <numFmt numFmtId="170" formatCode="_-&quot;$&quot;\ * #,##0_-;\-&quot;$&quot;\ * #,##0_-;_-&quot;$&quot;\ * &quot;-&quot;??_-;_-@_-"/>
  </numFmts>
  <fonts count="5" x14ac:knownFonts="1">
    <font>
      <sz val="11"/>
      <color theme="1"/>
      <name val="Calibri"/>
      <scheme val="minor"/>
    </font>
    <font>
      <sz val="10"/>
      <color theme="1"/>
      <name val="Century Gothic"/>
      <family val="2"/>
    </font>
    <font>
      <b/>
      <sz val="10"/>
      <color theme="1"/>
      <name val="Century Gothic"/>
      <family val="2"/>
    </font>
    <font>
      <sz val="10"/>
      <name val="Century Gothic"/>
      <family val="2"/>
    </font>
    <font>
      <sz val="11"/>
      <color theme="1"/>
      <name val="Calibri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  <fill>
      <patternFill patternType="solid">
        <fgColor rgb="FF8EAADB"/>
        <bgColor rgb="FF8EAADB"/>
      </patternFill>
    </fill>
    <fill>
      <patternFill patternType="solid">
        <fgColor rgb="FF4472C4"/>
        <bgColor rgb="FF4472C4"/>
      </patternFill>
    </fill>
    <fill>
      <patternFill patternType="solid">
        <fgColor theme="0"/>
        <bgColor rgb="FFA4C2F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rgb="FFFFD966"/>
      </patternFill>
    </fill>
    <fill>
      <patternFill patternType="solid">
        <fgColor theme="2" tint="-9.9978637043366805E-2"/>
        <bgColor indexed="64"/>
      </patternFill>
    </fill>
  </fills>
  <borders count="1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85">
    <xf numFmtId="0" fontId="0" fillId="0" borderId="0" xfId="0"/>
    <xf numFmtId="0" fontId="1" fillId="0" borderId="0" xfId="0" applyFont="1"/>
    <xf numFmtId="0" fontId="2" fillId="3" borderId="4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 vertical="center"/>
    </xf>
    <xf numFmtId="164" fontId="2" fillId="3" borderId="4" xfId="0" applyNumberFormat="1" applyFont="1" applyFill="1" applyBorder="1" applyAlignment="1">
      <alignment horizontal="center"/>
    </xf>
    <xf numFmtId="0" fontId="2" fillId="0" borderId="4" xfId="0" applyFont="1" applyBorder="1" applyAlignment="1">
      <alignment horizontal="center"/>
    </xf>
    <xf numFmtId="164" fontId="2" fillId="0" borderId="4" xfId="0" applyNumberFormat="1" applyFont="1" applyBorder="1" applyAlignment="1">
      <alignment horizontal="center"/>
    </xf>
    <xf numFmtId="0" fontId="1" fillId="2" borderId="0" xfId="0" applyFont="1" applyFill="1"/>
    <xf numFmtId="1" fontId="2" fillId="0" borderId="4" xfId="0" applyNumberFormat="1" applyFont="1" applyBorder="1" applyAlignment="1">
      <alignment horizontal="center"/>
    </xf>
    <xf numFmtId="165" fontId="2" fillId="0" borderId="4" xfId="0" applyNumberFormat="1" applyFont="1" applyBorder="1" applyAlignment="1">
      <alignment horizontal="center"/>
    </xf>
    <xf numFmtId="0" fontId="1" fillId="2" borderId="4" xfId="0" applyFont="1" applyFill="1" applyBorder="1" applyAlignment="1">
      <alignment vertical="top"/>
    </xf>
    <xf numFmtId="1" fontId="1" fillId="0" borderId="4" xfId="0" applyNumberFormat="1" applyFont="1" applyBorder="1" applyAlignment="1">
      <alignment horizontal="center" vertical="top"/>
    </xf>
    <xf numFmtId="164" fontId="1" fillId="0" borderId="4" xfId="0" applyNumberFormat="1" applyFont="1" applyBorder="1" applyAlignment="1">
      <alignment horizontal="center" vertical="top"/>
    </xf>
    <xf numFmtId="165" fontId="1" fillId="0" borderId="4" xfId="0" applyNumberFormat="1" applyFont="1" applyBorder="1" applyAlignment="1">
      <alignment horizontal="right"/>
    </xf>
    <xf numFmtId="164" fontId="1" fillId="0" borderId="4" xfId="0" applyNumberFormat="1" applyFont="1" applyBorder="1" applyAlignment="1">
      <alignment horizontal="right"/>
    </xf>
    <xf numFmtId="0" fontId="1" fillId="2" borderId="4" xfId="0" applyFont="1" applyFill="1" applyBorder="1"/>
    <xf numFmtId="0" fontId="1" fillId="0" borderId="4" xfId="0" applyFont="1" applyBorder="1" applyAlignment="1">
      <alignment horizontal="center" vertical="top"/>
    </xf>
    <xf numFmtId="0" fontId="1" fillId="3" borderId="4" xfId="0" applyFont="1" applyFill="1" applyBorder="1"/>
    <xf numFmtId="164" fontId="2" fillId="3" borderId="4" xfId="0" applyNumberFormat="1" applyFont="1" applyFill="1" applyBorder="1" applyAlignment="1">
      <alignment horizontal="right"/>
    </xf>
    <xf numFmtId="0" fontId="1" fillId="0" borderId="4" xfId="0" applyFont="1" applyBorder="1"/>
    <xf numFmtId="1" fontId="1" fillId="0" borderId="4" xfId="0" applyNumberFormat="1" applyFont="1" applyBorder="1" applyAlignment="1">
      <alignment horizontal="center"/>
    </xf>
    <xf numFmtId="164" fontId="1" fillId="0" borderId="4" xfId="0" applyNumberFormat="1" applyFont="1" applyBorder="1" applyAlignment="1">
      <alignment horizontal="center"/>
    </xf>
    <xf numFmtId="165" fontId="1" fillId="0" borderId="4" xfId="0" applyNumberFormat="1" applyFont="1" applyBorder="1" applyAlignment="1">
      <alignment horizontal="center"/>
    </xf>
    <xf numFmtId="164" fontId="1" fillId="0" borderId="4" xfId="0" applyNumberFormat="1" applyFont="1" applyBorder="1"/>
    <xf numFmtId="0" fontId="1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vertical="center" wrapText="1"/>
    </xf>
    <xf numFmtId="1" fontId="1" fillId="0" borderId="4" xfId="0" applyNumberFormat="1" applyFont="1" applyBorder="1" applyAlignment="1">
      <alignment horizontal="center" vertical="center"/>
    </xf>
    <xf numFmtId="164" fontId="1" fillId="0" borderId="4" xfId="0" applyNumberFormat="1" applyFont="1" applyBorder="1" applyAlignment="1">
      <alignment horizontal="center" vertical="center"/>
    </xf>
    <xf numFmtId="165" fontId="1" fillId="0" borderId="4" xfId="0" applyNumberFormat="1" applyFont="1" applyBorder="1" applyAlignment="1">
      <alignment horizontal="center" vertical="center"/>
    </xf>
    <xf numFmtId="165" fontId="2" fillId="3" borderId="4" xfId="0" applyNumberFormat="1" applyFont="1" applyFill="1" applyBorder="1"/>
    <xf numFmtId="0" fontId="1" fillId="0" borderId="0" xfId="0" applyFont="1" applyAlignment="1">
      <alignment horizontal="left" vertical="center" wrapText="1"/>
    </xf>
    <xf numFmtId="0" fontId="1" fillId="6" borderId="4" xfId="0" applyFont="1" applyFill="1" applyBorder="1" applyAlignment="1">
      <alignment horizontal="left"/>
    </xf>
    <xf numFmtId="0" fontId="1" fillId="6" borderId="4" xfId="0" applyFont="1" applyFill="1" applyBorder="1" applyAlignment="1">
      <alignment horizontal="center"/>
    </xf>
    <xf numFmtId="164" fontId="1" fillId="6" borderId="4" xfId="0" applyNumberFormat="1" applyFont="1" applyFill="1" applyBorder="1" applyAlignment="1">
      <alignment horizontal="center"/>
    </xf>
    <xf numFmtId="0" fontId="1" fillId="6" borderId="4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/>
    </xf>
    <xf numFmtId="1" fontId="2" fillId="0" borderId="9" xfId="0" applyNumberFormat="1" applyFont="1" applyBorder="1" applyAlignment="1">
      <alignment horizontal="center"/>
    </xf>
    <xf numFmtId="164" fontId="1" fillId="0" borderId="9" xfId="0" applyNumberFormat="1" applyFont="1" applyBorder="1"/>
    <xf numFmtId="165" fontId="2" fillId="0" borderId="9" xfId="0" applyNumberFormat="1" applyFont="1" applyBorder="1" applyAlignment="1">
      <alignment horizontal="center"/>
    </xf>
    <xf numFmtId="164" fontId="2" fillId="0" borderId="9" xfId="0" applyNumberFormat="1" applyFont="1" applyBorder="1" applyAlignment="1">
      <alignment horizontal="center"/>
    </xf>
    <xf numFmtId="0" fontId="1" fillId="3" borderId="10" xfId="0" applyFont="1" applyFill="1" applyBorder="1"/>
    <xf numFmtId="164" fontId="2" fillId="3" borderId="10" xfId="0" applyNumberFormat="1" applyFont="1" applyFill="1" applyBorder="1" applyAlignment="1">
      <alignment horizontal="right"/>
    </xf>
    <xf numFmtId="0" fontId="1" fillId="0" borderId="8" xfId="0" applyFont="1" applyBorder="1"/>
    <xf numFmtId="167" fontId="1" fillId="0" borderId="8" xfId="0" applyNumberFormat="1" applyFont="1" applyBorder="1"/>
    <xf numFmtId="0" fontId="2" fillId="2" borderId="1" xfId="0" applyFont="1" applyFill="1" applyBorder="1" applyAlignment="1">
      <alignment horizontal="center"/>
    </xf>
    <xf numFmtId="0" fontId="3" fillId="0" borderId="2" xfId="0" applyFont="1" applyBorder="1"/>
    <xf numFmtId="0" fontId="3" fillId="0" borderId="3" xfId="0" applyFont="1" applyBorder="1"/>
    <xf numFmtId="0" fontId="2" fillId="3" borderId="1" xfId="0" applyFont="1" applyFill="1" applyBorder="1"/>
    <xf numFmtId="0" fontId="2" fillId="4" borderId="1" xfId="0" applyFont="1" applyFill="1" applyBorder="1" applyAlignment="1">
      <alignment horizontal="center"/>
    </xf>
    <xf numFmtId="0" fontId="1" fillId="4" borderId="1" xfId="0" applyFont="1" applyFill="1" applyBorder="1"/>
    <xf numFmtId="0" fontId="1" fillId="2" borderId="7" xfId="0" applyFont="1" applyFill="1" applyBorder="1" applyAlignment="1">
      <alignment horizontal="left" vertical="center" wrapText="1"/>
    </xf>
    <xf numFmtId="0" fontId="1" fillId="2" borderId="6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/>
    </xf>
    <xf numFmtId="0" fontId="3" fillId="0" borderId="5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2" fillId="4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/>
    </xf>
    <xf numFmtId="0" fontId="2" fillId="2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 wrapText="1"/>
    </xf>
    <xf numFmtId="0" fontId="1" fillId="4" borderId="1" xfId="0" applyFont="1" applyFill="1" applyBorder="1" applyAlignment="1">
      <alignment wrapText="1"/>
    </xf>
    <xf numFmtId="0" fontId="2" fillId="3" borderId="7" xfId="0" applyFont="1" applyFill="1" applyBorder="1"/>
    <xf numFmtId="0" fontId="3" fillId="0" borderId="6" xfId="0" applyFont="1" applyBorder="1"/>
    <xf numFmtId="0" fontId="3" fillId="0" borderId="11" xfId="0" applyFont="1" applyBorder="1"/>
    <xf numFmtId="166" fontId="1" fillId="4" borderId="1" xfId="0" applyNumberFormat="1" applyFont="1" applyFill="1" applyBorder="1"/>
    <xf numFmtId="44" fontId="1" fillId="0" borderId="0" xfId="1" applyFont="1"/>
    <xf numFmtId="44" fontId="1" fillId="0" borderId="0" xfId="0" applyNumberFormat="1" applyFont="1"/>
    <xf numFmtId="0" fontId="2" fillId="7" borderId="12" xfId="0" applyFont="1" applyFill="1" applyBorder="1" applyAlignment="1">
      <alignment horizontal="center"/>
    </xf>
    <xf numFmtId="0" fontId="2" fillId="7" borderId="13" xfId="0" applyFont="1" applyFill="1" applyBorder="1" applyAlignment="1">
      <alignment horizontal="center"/>
    </xf>
    <xf numFmtId="0" fontId="2" fillId="7" borderId="14" xfId="0" applyFont="1" applyFill="1" applyBorder="1" applyAlignment="1">
      <alignment horizontal="center"/>
    </xf>
    <xf numFmtId="0" fontId="2" fillId="8" borderId="10" xfId="0" applyFont="1" applyFill="1" applyBorder="1" applyAlignment="1">
      <alignment horizontal="center" vertical="center" wrapText="1"/>
    </xf>
    <xf numFmtId="0" fontId="1" fillId="0" borderId="15" xfId="0" applyFont="1" applyBorder="1" applyAlignment="1">
      <alignment wrapText="1"/>
    </xf>
    <xf numFmtId="0" fontId="1" fillId="0" borderId="15" xfId="0" applyFont="1" applyBorder="1" applyAlignment="1">
      <alignment horizontal="center"/>
    </xf>
    <xf numFmtId="170" fontId="1" fillId="0" borderId="15" xfId="1" applyNumberFormat="1" applyFont="1" applyBorder="1"/>
    <xf numFmtId="0" fontId="2" fillId="8" borderId="4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/>
    </xf>
    <xf numFmtId="170" fontId="1" fillId="0" borderId="8" xfId="1" applyNumberFormat="1" applyFont="1" applyBorder="1"/>
    <xf numFmtId="0" fontId="1" fillId="0" borderId="8" xfId="0" applyFont="1" applyBorder="1" applyAlignment="1">
      <alignment wrapText="1"/>
    </xf>
    <xf numFmtId="0" fontId="1" fillId="9" borderId="16" xfId="0" applyFont="1" applyFill="1" applyBorder="1" applyAlignment="1">
      <alignment horizontal="center"/>
    </xf>
    <xf numFmtId="0" fontId="1" fillId="9" borderId="17" xfId="0" applyFont="1" applyFill="1" applyBorder="1" applyAlignment="1">
      <alignment horizontal="center"/>
    </xf>
    <xf numFmtId="0" fontId="1" fillId="9" borderId="18" xfId="0" applyFont="1" applyFill="1" applyBorder="1" applyAlignment="1">
      <alignment horizontal="center"/>
    </xf>
    <xf numFmtId="170" fontId="2" fillId="9" borderId="14" xfId="1" applyNumberFormat="1" applyFont="1" applyFill="1" applyBorder="1"/>
    <xf numFmtId="170" fontId="2" fillId="7" borderId="14" xfId="1" applyNumberFormat="1" applyFont="1" applyFill="1" applyBorder="1"/>
    <xf numFmtId="170" fontId="1" fillId="0" borderId="0" xfId="0" applyNumberFormat="1" applyFont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theme" Target="theme/theme1.xml"/><Relationship Id="rId12" Type="http://customschemas.google.com/relationships/workbookmetadata" Target="metadata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15" Type="http://schemas.openxmlformats.org/officeDocument/2006/relationships/sharedStrings" Target="sharedStrings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H995"/>
  <sheetViews>
    <sheetView tabSelected="1" workbookViewId="0">
      <pane ySplit="2" topLeftCell="A104" activePane="bottomLeft" state="frozen"/>
      <selection pane="bottomLeft" activeCell="F125" sqref="F125"/>
    </sheetView>
  </sheetViews>
  <sheetFormatPr baseColWidth="10" defaultColWidth="14.453125" defaultRowHeight="15" customHeight="1" x14ac:dyDescent="0.25"/>
  <cols>
    <col min="1" max="1" width="6" style="1" customWidth="1"/>
    <col min="2" max="2" width="67.7265625" style="1" customWidth="1"/>
    <col min="3" max="3" width="10.81640625" style="1" customWidth="1"/>
    <col min="4" max="4" width="9.453125" style="1" customWidth="1"/>
    <col min="5" max="5" width="17.54296875" style="1" customWidth="1"/>
    <col min="6" max="6" width="13.453125" style="1" customWidth="1"/>
    <col min="7" max="16384" width="14.453125" style="1"/>
  </cols>
  <sheetData>
    <row r="1" spans="1:6" ht="14.25" customHeight="1" x14ac:dyDescent="0.25"/>
    <row r="2" spans="1:6" ht="14.25" customHeight="1" x14ac:dyDescent="0.25">
      <c r="A2" s="45" t="s">
        <v>0</v>
      </c>
      <c r="B2" s="46"/>
      <c r="C2" s="46"/>
      <c r="D2" s="46"/>
      <c r="E2" s="46"/>
      <c r="F2" s="47"/>
    </row>
    <row r="3" spans="1:6" ht="14.25" customHeight="1" x14ac:dyDescent="0.25">
      <c r="A3" s="45" t="s">
        <v>1</v>
      </c>
      <c r="B3" s="46"/>
      <c r="C3" s="46"/>
      <c r="D3" s="46"/>
      <c r="E3" s="46"/>
      <c r="F3" s="47"/>
    </row>
    <row r="4" spans="1:6" ht="14.25" customHeight="1" x14ac:dyDescent="0.25">
      <c r="A4" s="53" t="s">
        <v>8</v>
      </c>
      <c r="B4" s="54"/>
      <c r="C4" s="54"/>
      <c r="D4" s="54"/>
      <c r="E4" s="54"/>
      <c r="F4" s="55"/>
    </row>
    <row r="5" spans="1:6" ht="14.25" customHeight="1" x14ac:dyDescent="0.25">
      <c r="A5" s="2" t="s">
        <v>2</v>
      </c>
      <c r="B5" s="2" t="s">
        <v>3</v>
      </c>
      <c r="C5" s="3" t="s">
        <v>4</v>
      </c>
      <c r="D5" s="3"/>
      <c r="E5" s="4" t="s">
        <v>5</v>
      </c>
      <c r="F5" s="4" t="s">
        <v>6</v>
      </c>
    </row>
    <row r="6" spans="1:6" ht="14.25" customHeight="1" x14ac:dyDescent="0.25">
      <c r="A6" s="5">
        <v>1</v>
      </c>
      <c r="B6" s="32" t="s">
        <v>7</v>
      </c>
      <c r="C6" s="33">
        <v>10</v>
      </c>
      <c r="D6" s="33"/>
      <c r="E6" s="34">
        <v>405405</v>
      </c>
      <c r="F6" s="34">
        <f t="shared" ref="F6:F10" si="0">C6*E6</f>
        <v>4054050</v>
      </c>
    </row>
    <row r="7" spans="1:6" ht="14.25" customHeight="1" x14ac:dyDescent="0.25">
      <c r="A7" s="5">
        <v>2</v>
      </c>
      <c r="B7" s="32" t="s">
        <v>9</v>
      </c>
      <c r="C7" s="35">
        <v>3</v>
      </c>
      <c r="D7" s="33"/>
      <c r="E7" s="34">
        <v>87838</v>
      </c>
      <c r="F7" s="34">
        <f t="shared" si="0"/>
        <v>263514</v>
      </c>
    </row>
    <row r="8" spans="1:6" ht="14.25" customHeight="1" x14ac:dyDescent="0.25">
      <c r="A8" s="5">
        <v>3</v>
      </c>
      <c r="B8" s="32" t="s">
        <v>10</v>
      </c>
      <c r="C8" s="35">
        <v>6</v>
      </c>
      <c r="D8" s="33"/>
      <c r="E8" s="34">
        <v>54882</v>
      </c>
      <c r="F8" s="34">
        <f t="shared" si="0"/>
        <v>329292</v>
      </c>
    </row>
    <row r="9" spans="1:6" ht="14.25" customHeight="1" x14ac:dyDescent="0.25">
      <c r="A9" s="5">
        <v>4</v>
      </c>
      <c r="B9" s="32" t="s">
        <v>11</v>
      </c>
      <c r="C9" s="35">
        <v>5</v>
      </c>
      <c r="D9" s="33"/>
      <c r="E9" s="34">
        <v>103859</v>
      </c>
      <c r="F9" s="34">
        <f t="shared" si="0"/>
        <v>519295</v>
      </c>
    </row>
    <row r="10" spans="1:6" ht="14.25" customHeight="1" x14ac:dyDescent="0.25">
      <c r="A10" s="5">
        <v>5</v>
      </c>
      <c r="B10" s="32" t="s">
        <v>12</v>
      </c>
      <c r="C10" s="35">
        <v>6</v>
      </c>
      <c r="D10" s="33"/>
      <c r="E10" s="34">
        <v>43257</v>
      </c>
      <c r="F10" s="34">
        <f t="shared" si="0"/>
        <v>259542</v>
      </c>
    </row>
    <row r="11" spans="1:6" ht="14.25" customHeight="1" x14ac:dyDescent="0.25">
      <c r="A11" s="5"/>
      <c r="B11" s="57" t="s">
        <v>13</v>
      </c>
      <c r="C11" s="46"/>
      <c r="D11" s="47"/>
      <c r="F11" s="6">
        <f>SUM(F6:F10)</f>
        <v>5425693</v>
      </c>
    </row>
    <row r="12" spans="1:6" ht="6" customHeight="1" x14ac:dyDescent="0.25">
      <c r="A12" s="58"/>
      <c r="B12" s="46"/>
      <c r="C12" s="46"/>
      <c r="D12" s="46"/>
      <c r="E12" s="47"/>
      <c r="F12" s="7"/>
    </row>
    <row r="13" spans="1:6" s="31" customFormat="1" ht="30.75" customHeight="1" x14ac:dyDescent="0.35">
      <c r="A13" s="51" t="s">
        <v>15</v>
      </c>
      <c r="B13" s="52"/>
      <c r="C13" s="52"/>
      <c r="D13" s="52"/>
      <c r="E13" s="52"/>
      <c r="F13" s="52"/>
    </row>
    <row r="14" spans="1:6" ht="14.25" customHeight="1" x14ac:dyDescent="0.25">
      <c r="A14" s="2" t="s">
        <v>2</v>
      </c>
      <c r="B14" s="2" t="s">
        <v>3</v>
      </c>
      <c r="C14" s="3" t="s">
        <v>4</v>
      </c>
      <c r="D14" s="3"/>
      <c r="E14" s="4" t="s">
        <v>5</v>
      </c>
      <c r="F14" s="4" t="s">
        <v>6</v>
      </c>
    </row>
    <row r="15" spans="1:6" ht="14.25" customHeight="1" x14ac:dyDescent="0.25">
      <c r="A15" s="5">
        <v>6</v>
      </c>
      <c r="B15" s="32" t="s">
        <v>14</v>
      </c>
      <c r="C15" s="33">
        <v>100</v>
      </c>
      <c r="D15" s="33"/>
      <c r="E15" s="34">
        <v>30000</v>
      </c>
      <c r="F15" s="34">
        <f t="shared" ref="F15:F20" si="1">C15*E15</f>
        <v>3000000</v>
      </c>
    </row>
    <row r="16" spans="1:6" ht="14.25" customHeight="1" x14ac:dyDescent="0.25">
      <c r="A16" s="5">
        <v>7</v>
      </c>
      <c r="B16" s="32" t="s">
        <v>16</v>
      </c>
      <c r="C16" s="35">
        <v>200</v>
      </c>
      <c r="D16" s="33"/>
      <c r="E16" s="34">
        <v>20000</v>
      </c>
      <c r="F16" s="34">
        <f t="shared" si="1"/>
        <v>4000000</v>
      </c>
    </row>
    <row r="17" spans="1:8" ht="14.25" customHeight="1" x14ac:dyDescent="0.25">
      <c r="A17" s="5">
        <v>8</v>
      </c>
      <c r="B17" s="32" t="s">
        <v>17</v>
      </c>
      <c r="C17" s="35">
        <v>2500</v>
      </c>
      <c r="D17" s="33"/>
      <c r="E17" s="34">
        <v>1500</v>
      </c>
      <c r="F17" s="34">
        <f t="shared" si="1"/>
        <v>3750000</v>
      </c>
      <c r="H17" s="66"/>
    </row>
    <row r="18" spans="1:8" ht="14.25" customHeight="1" x14ac:dyDescent="0.25">
      <c r="A18" s="5">
        <v>9</v>
      </c>
      <c r="B18" s="32" t="s">
        <v>18</v>
      </c>
      <c r="C18" s="35">
        <v>2500</v>
      </c>
      <c r="D18" s="33"/>
      <c r="E18" s="34">
        <v>1000</v>
      </c>
      <c r="F18" s="34">
        <f t="shared" si="1"/>
        <v>2500000</v>
      </c>
      <c r="H18" s="1" t="s">
        <v>98</v>
      </c>
    </row>
    <row r="19" spans="1:8" ht="14.25" customHeight="1" x14ac:dyDescent="0.25">
      <c r="A19" s="5">
        <v>10</v>
      </c>
      <c r="B19" s="32" t="s">
        <v>19</v>
      </c>
      <c r="C19" s="35">
        <v>10</v>
      </c>
      <c r="D19" s="33"/>
      <c r="E19" s="34">
        <v>35000</v>
      </c>
      <c r="F19" s="34">
        <f t="shared" si="1"/>
        <v>350000</v>
      </c>
      <c r="H19" s="1" t="s">
        <v>98</v>
      </c>
    </row>
    <row r="20" spans="1:8" ht="14.25" customHeight="1" x14ac:dyDescent="0.25">
      <c r="A20" s="5">
        <v>11</v>
      </c>
      <c r="B20" s="32" t="s">
        <v>20</v>
      </c>
      <c r="C20" s="35">
        <v>1</v>
      </c>
      <c r="D20" s="33"/>
      <c r="E20" s="34">
        <v>400000</v>
      </c>
      <c r="F20" s="34">
        <f t="shared" si="1"/>
        <v>400000</v>
      </c>
      <c r="H20" s="1" t="s">
        <v>98</v>
      </c>
    </row>
    <row r="21" spans="1:8" ht="14.25" customHeight="1" x14ac:dyDescent="0.25">
      <c r="A21" s="5"/>
      <c r="B21" s="57" t="s">
        <v>13</v>
      </c>
      <c r="C21" s="46"/>
      <c r="D21" s="47"/>
      <c r="F21" s="6">
        <f>SUM(F15:F20)</f>
        <v>14000000</v>
      </c>
      <c r="H21" s="67" t="s">
        <v>98</v>
      </c>
    </row>
    <row r="22" spans="1:8" ht="6" customHeight="1" x14ac:dyDescent="0.25">
      <c r="A22" s="56"/>
      <c r="B22" s="46"/>
      <c r="C22" s="46"/>
      <c r="D22" s="46"/>
      <c r="E22" s="46"/>
      <c r="F22" s="47"/>
    </row>
    <row r="23" spans="1:8" ht="12.5" x14ac:dyDescent="0.25">
      <c r="A23" s="59" t="s">
        <v>21</v>
      </c>
      <c r="B23" s="46"/>
      <c r="C23" s="46"/>
      <c r="D23" s="46"/>
      <c r="E23" s="46"/>
      <c r="F23" s="47"/>
    </row>
    <row r="24" spans="1:8" ht="12.5" x14ac:dyDescent="0.25">
      <c r="A24" s="60" t="s">
        <v>22</v>
      </c>
      <c r="B24" s="46"/>
      <c r="C24" s="46"/>
      <c r="D24" s="46"/>
      <c r="E24" s="46"/>
      <c r="F24" s="47"/>
    </row>
    <row r="25" spans="1:8" ht="12.5" x14ac:dyDescent="0.25">
      <c r="A25" s="61" t="s">
        <v>23</v>
      </c>
      <c r="B25" s="46"/>
      <c r="C25" s="46"/>
      <c r="D25" s="46"/>
      <c r="E25" s="46"/>
      <c r="F25" s="47"/>
    </row>
    <row r="26" spans="1:8" ht="12.5" x14ac:dyDescent="0.25">
      <c r="A26" s="5" t="s">
        <v>2</v>
      </c>
      <c r="B26" s="5" t="s">
        <v>3</v>
      </c>
      <c r="C26" s="8" t="s">
        <v>4</v>
      </c>
      <c r="D26" s="6" t="s">
        <v>24</v>
      </c>
      <c r="E26" s="9" t="s">
        <v>5</v>
      </c>
      <c r="F26" s="6" t="s">
        <v>6</v>
      </c>
    </row>
    <row r="27" spans="1:8" ht="12.5" x14ac:dyDescent="0.25">
      <c r="A27" s="5">
        <v>1</v>
      </c>
      <c r="B27" s="10" t="s">
        <v>25</v>
      </c>
      <c r="C27" s="11">
        <v>5</v>
      </c>
      <c r="D27" s="12" t="s">
        <v>26</v>
      </c>
      <c r="E27" s="13">
        <v>3500</v>
      </c>
      <c r="F27" s="14">
        <v>17500</v>
      </c>
    </row>
    <row r="28" spans="1:8" ht="12.5" x14ac:dyDescent="0.25">
      <c r="A28" s="5">
        <v>2</v>
      </c>
      <c r="B28" s="10" t="s">
        <v>27</v>
      </c>
      <c r="C28" s="11">
        <v>4</v>
      </c>
      <c r="D28" s="12" t="s">
        <v>26</v>
      </c>
      <c r="E28" s="13">
        <v>1500</v>
      </c>
      <c r="F28" s="14">
        <f t="shared" ref="F28:F59" si="2">+C28*E28</f>
        <v>6000</v>
      </c>
    </row>
    <row r="29" spans="1:8" ht="12.5" x14ac:dyDescent="0.25">
      <c r="A29" s="5">
        <v>3</v>
      </c>
      <c r="B29" s="15" t="s">
        <v>28</v>
      </c>
      <c r="C29" s="11">
        <v>4</v>
      </c>
      <c r="D29" s="12" t="s">
        <v>26</v>
      </c>
      <c r="E29" s="13">
        <v>1500</v>
      </c>
      <c r="F29" s="14">
        <f t="shared" si="2"/>
        <v>6000</v>
      </c>
    </row>
    <row r="30" spans="1:8" ht="12.5" x14ac:dyDescent="0.25">
      <c r="A30" s="5">
        <v>4</v>
      </c>
      <c r="B30" s="15" t="s">
        <v>29</v>
      </c>
      <c r="C30" s="11">
        <v>4</v>
      </c>
      <c r="D30" s="12" t="s">
        <v>26</v>
      </c>
      <c r="E30" s="13">
        <v>1500</v>
      </c>
      <c r="F30" s="14">
        <f t="shared" si="2"/>
        <v>6000</v>
      </c>
    </row>
    <row r="31" spans="1:8" ht="14.25" customHeight="1" x14ac:dyDescent="0.25">
      <c r="A31" s="5">
        <v>5</v>
      </c>
      <c r="B31" s="15" t="s">
        <v>30</v>
      </c>
      <c r="C31" s="11">
        <v>4</v>
      </c>
      <c r="D31" s="12" t="s">
        <v>26</v>
      </c>
      <c r="E31" s="13">
        <v>1500</v>
      </c>
      <c r="F31" s="14">
        <f t="shared" si="2"/>
        <v>6000</v>
      </c>
    </row>
    <row r="32" spans="1:8" ht="14.25" customHeight="1" x14ac:dyDescent="0.25">
      <c r="A32" s="5">
        <v>6</v>
      </c>
      <c r="B32" s="15" t="s">
        <v>31</v>
      </c>
      <c r="C32" s="11">
        <v>4</v>
      </c>
      <c r="D32" s="12" t="s">
        <v>26</v>
      </c>
      <c r="E32" s="13">
        <v>1500</v>
      </c>
      <c r="F32" s="14">
        <f t="shared" si="2"/>
        <v>6000</v>
      </c>
    </row>
    <row r="33" spans="1:6" ht="14.25" customHeight="1" x14ac:dyDescent="0.25">
      <c r="A33" s="5">
        <v>7</v>
      </c>
      <c r="B33" s="15" t="s">
        <v>32</v>
      </c>
      <c r="C33" s="11">
        <v>4</v>
      </c>
      <c r="D33" s="12" t="s">
        <v>26</v>
      </c>
      <c r="E33" s="13">
        <v>1500</v>
      </c>
      <c r="F33" s="14">
        <f t="shared" si="2"/>
        <v>6000</v>
      </c>
    </row>
    <row r="34" spans="1:6" ht="14.25" customHeight="1" x14ac:dyDescent="0.25">
      <c r="A34" s="5">
        <v>8</v>
      </c>
      <c r="B34" s="15" t="s">
        <v>33</v>
      </c>
      <c r="C34" s="11">
        <v>4</v>
      </c>
      <c r="D34" s="12" t="s">
        <v>26</v>
      </c>
      <c r="E34" s="13">
        <v>1500</v>
      </c>
      <c r="F34" s="14">
        <f t="shared" si="2"/>
        <v>6000</v>
      </c>
    </row>
    <row r="35" spans="1:6" ht="14.25" customHeight="1" x14ac:dyDescent="0.25">
      <c r="A35" s="5">
        <v>9</v>
      </c>
      <c r="B35" s="15" t="s">
        <v>34</v>
      </c>
      <c r="C35" s="11">
        <v>4</v>
      </c>
      <c r="D35" s="12" t="s">
        <v>26</v>
      </c>
      <c r="E35" s="13">
        <v>1500</v>
      </c>
      <c r="F35" s="14">
        <f t="shared" si="2"/>
        <v>6000</v>
      </c>
    </row>
    <row r="36" spans="1:6" ht="14.25" customHeight="1" x14ac:dyDescent="0.25">
      <c r="A36" s="5">
        <v>10</v>
      </c>
      <c r="B36" s="15" t="s">
        <v>35</v>
      </c>
      <c r="C36" s="11">
        <v>4</v>
      </c>
      <c r="D36" s="12" t="s">
        <v>26</v>
      </c>
      <c r="E36" s="13">
        <v>1500</v>
      </c>
      <c r="F36" s="14">
        <f t="shared" si="2"/>
        <v>6000</v>
      </c>
    </row>
    <row r="37" spans="1:6" ht="14.25" customHeight="1" x14ac:dyDescent="0.25">
      <c r="A37" s="5">
        <v>11</v>
      </c>
      <c r="B37" s="10" t="s">
        <v>36</v>
      </c>
      <c r="C37" s="11">
        <v>4</v>
      </c>
      <c r="D37" s="12" t="s">
        <v>26</v>
      </c>
      <c r="E37" s="13">
        <v>2000</v>
      </c>
      <c r="F37" s="14">
        <f t="shared" si="2"/>
        <v>8000</v>
      </c>
    </row>
    <row r="38" spans="1:6" ht="14.25" customHeight="1" x14ac:dyDescent="0.25">
      <c r="A38" s="5">
        <v>12</v>
      </c>
      <c r="B38" s="10" t="s">
        <v>37</v>
      </c>
      <c r="C38" s="11">
        <v>3</v>
      </c>
      <c r="D38" s="12" t="s">
        <v>26</v>
      </c>
      <c r="E38" s="13">
        <v>1500</v>
      </c>
      <c r="F38" s="14">
        <f t="shared" si="2"/>
        <v>4500</v>
      </c>
    </row>
    <row r="39" spans="1:6" ht="14.25" customHeight="1" x14ac:dyDescent="0.25">
      <c r="A39" s="5">
        <v>13</v>
      </c>
      <c r="B39" s="10" t="s">
        <v>38</v>
      </c>
      <c r="C39" s="11">
        <v>3</v>
      </c>
      <c r="D39" s="12" t="s">
        <v>26</v>
      </c>
      <c r="E39" s="13">
        <v>10000</v>
      </c>
      <c r="F39" s="14">
        <f t="shared" si="2"/>
        <v>30000</v>
      </c>
    </row>
    <row r="40" spans="1:6" ht="14.25" customHeight="1" x14ac:dyDescent="0.25">
      <c r="A40" s="5">
        <v>14</v>
      </c>
      <c r="B40" s="10" t="s">
        <v>39</v>
      </c>
      <c r="C40" s="11">
        <v>1</v>
      </c>
      <c r="D40" s="12" t="s">
        <v>26</v>
      </c>
      <c r="E40" s="13">
        <v>5000</v>
      </c>
      <c r="F40" s="14">
        <f t="shared" si="2"/>
        <v>5000</v>
      </c>
    </row>
    <row r="41" spans="1:6" ht="14.25" customHeight="1" x14ac:dyDescent="0.25">
      <c r="A41" s="5">
        <v>15</v>
      </c>
      <c r="B41" s="15" t="s">
        <v>40</v>
      </c>
      <c r="C41" s="11">
        <v>4</v>
      </c>
      <c r="D41" s="12" t="s">
        <v>41</v>
      </c>
      <c r="E41" s="13">
        <v>100000</v>
      </c>
      <c r="F41" s="14">
        <f t="shared" si="2"/>
        <v>400000</v>
      </c>
    </row>
    <row r="42" spans="1:6" ht="14.25" customHeight="1" x14ac:dyDescent="0.25">
      <c r="A42" s="5">
        <v>16</v>
      </c>
      <c r="B42" s="15" t="s">
        <v>42</v>
      </c>
      <c r="C42" s="11">
        <v>5</v>
      </c>
      <c r="D42" s="12" t="s">
        <v>43</v>
      </c>
      <c r="E42" s="13">
        <v>81000</v>
      </c>
      <c r="F42" s="14">
        <f t="shared" si="2"/>
        <v>405000</v>
      </c>
    </row>
    <row r="43" spans="1:6" ht="14.25" customHeight="1" x14ac:dyDescent="0.25">
      <c r="A43" s="5">
        <v>17</v>
      </c>
      <c r="B43" s="15" t="s">
        <v>44</v>
      </c>
      <c r="C43" s="11">
        <v>5</v>
      </c>
      <c r="D43" s="12" t="s">
        <v>43</v>
      </c>
      <c r="E43" s="13">
        <v>81000</v>
      </c>
      <c r="F43" s="14">
        <f t="shared" si="2"/>
        <v>405000</v>
      </c>
    </row>
    <row r="44" spans="1:6" ht="14.25" customHeight="1" x14ac:dyDescent="0.25">
      <c r="A44" s="5">
        <v>18</v>
      </c>
      <c r="B44" s="15" t="s">
        <v>45</v>
      </c>
      <c r="C44" s="11">
        <v>5</v>
      </c>
      <c r="D44" s="12" t="s">
        <v>43</v>
      </c>
      <c r="E44" s="13">
        <v>81000</v>
      </c>
      <c r="F44" s="14">
        <f t="shared" si="2"/>
        <v>405000</v>
      </c>
    </row>
    <row r="45" spans="1:6" ht="14.25" customHeight="1" x14ac:dyDescent="0.25">
      <c r="A45" s="5">
        <v>19</v>
      </c>
      <c r="B45" s="15" t="s">
        <v>46</v>
      </c>
      <c r="C45" s="11">
        <v>5</v>
      </c>
      <c r="D45" s="12" t="s">
        <v>43</v>
      </c>
      <c r="E45" s="13">
        <v>81000</v>
      </c>
      <c r="F45" s="14">
        <f t="shared" si="2"/>
        <v>405000</v>
      </c>
    </row>
    <row r="46" spans="1:6" ht="12.5" x14ac:dyDescent="0.25">
      <c r="A46" s="5">
        <v>20</v>
      </c>
      <c r="B46" s="15" t="s">
        <v>47</v>
      </c>
      <c r="C46" s="11">
        <v>5</v>
      </c>
      <c r="D46" s="12" t="s">
        <v>43</v>
      </c>
      <c r="E46" s="13">
        <v>81000</v>
      </c>
      <c r="F46" s="14">
        <f t="shared" si="2"/>
        <v>405000</v>
      </c>
    </row>
    <row r="47" spans="1:6" ht="14.25" customHeight="1" x14ac:dyDescent="0.25">
      <c r="A47" s="5">
        <v>21</v>
      </c>
      <c r="B47" s="15" t="s">
        <v>48</v>
      </c>
      <c r="C47" s="11">
        <v>5</v>
      </c>
      <c r="D47" s="12" t="s">
        <v>49</v>
      </c>
      <c r="E47" s="13">
        <v>5000</v>
      </c>
      <c r="F47" s="14">
        <f t="shared" si="2"/>
        <v>25000</v>
      </c>
    </row>
    <row r="48" spans="1:6" ht="14.25" customHeight="1" x14ac:dyDescent="0.25">
      <c r="A48" s="5">
        <v>22</v>
      </c>
      <c r="B48" s="10" t="s">
        <v>50</v>
      </c>
      <c r="C48" s="11">
        <v>2</v>
      </c>
      <c r="D48" s="12" t="s">
        <v>26</v>
      </c>
      <c r="E48" s="13">
        <v>7000</v>
      </c>
      <c r="F48" s="14">
        <f t="shared" si="2"/>
        <v>14000</v>
      </c>
    </row>
    <row r="49" spans="1:6" ht="14.25" customHeight="1" x14ac:dyDescent="0.25">
      <c r="A49" s="5">
        <v>23</v>
      </c>
      <c r="B49" s="10" t="s">
        <v>51</v>
      </c>
      <c r="C49" s="11">
        <v>4</v>
      </c>
      <c r="D49" s="12" t="s">
        <v>43</v>
      </c>
      <c r="E49" s="13">
        <v>50000</v>
      </c>
      <c r="F49" s="14">
        <f t="shared" si="2"/>
        <v>200000</v>
      </c>
    </row>
    <row r="50" spans="1:6" ht="14.25" customHeight="1" x14ac:dyDescent="0.25">
      <c r="A50" s="5">
        <v>24</v>
      </c>
      <c r="B50" s="10" t="s">
        <v>52</v>
      </c>
      <c r="C50" s="11">
        <v>3</v>
      </c>
      <c r="D50" s="12" t="s">
        <v>49</v>
      </c>
      <c r="E50" s="13">
        <v>7000</v>
      </c>
      <c r="F50" s="14">
        <f t="shared" si="2"/>
        <v>21000</v>
      </c>
    </row>
    <row r="51" spans="1:6" ht="14.25" customHeight="1" x14ac:dyDescent="0.25">
      <c r="A51" s="5">
        <v>25</v>
      </c>
      <c r="B51" s="10" t="s">
        <v>53</v>
      </c>
      <c r="C51" s="11">
        <v>1</v>
      </c>
      <c r="D51" s="12" t="s">
        <v>49</v>
      </c>
      <c r="E51" s="13">
        <v>10000</v>
      </c>
      <c r="F51" s="14">
        <f t="shared" si="2"/>
        <v>10000</v>
      </c>
    </row>
    <row r="52" spans="1:6" ht="12.5" x14ac:dyDescent="0.25">
      <c r="A52" s="5">
        <v>26</v>
      </c>
      <c r="B52" s="15" t="s">
        <v>54</v>
      </c>
      <c r="C52" s="11">
        <v>2</v>
      </c>
      <c r="D52" s="12" t="s">
        <v>49</v>
      </c>
      <c r="E52" s="13">
        <v>7000</v>
      </c>
      <c r="F52" s="14">
        <f t="shared" si="2"/>
        <v>14000</v>
      </c>
    </row>
    <row r="53" spans="1:6" ht="14.25" customHeight="1" x14ac:dyDescent="0.25">
      <c r="A53" s="5">
        <v>27</v>
      </c>
      <c r="B53" s="15" t="s">
        <v>55</v>
      </c>
      <c r="C53" s="11">
        <v>3</v>
      </c>
      <c r="D53" s="12" t="s">
        <v>49</v>
      </c>
      <c r="E53" s="13">
        <v>15000</v>
      </c>
      <c r="F53" s="14">
        <f t="shared" si="2"/>
        <v>45000</v>
      </c>
    </row>
    <row r="54" spans="1:6" ht="14.25" customHeight="1" x14ac:dyDescent="0.25">
      <c r="A54" s="5">
        <v>28</v>
      </c>
      <c r="B54" s="15" t="s">
        <v>56</v>
      </c>
      <c r="C54" s="11">
        <v>3</v>
      </c>
      <c r="D54" s="12" t="s">
        <v>49</v>
      </c>
      <c r="E54" s="13">
        <v>15000</v>
      </c>
      <c r="F54" s="14">
        <f t="shared" si="2"/>
        <v>45000</v>
      </c>
    </row>
    <row r="55" spans="1:6" ht="14.25" customHeight="1" x14ac:dyDescent="0.25">
      <c r="A55" s="5">
        <v>29</v>
      </c>
      <c r="B55" s="15" t="s">
        <v>57</v>
      </c>
      <c r="C55" s="11">
        <v>3</v>
      </c>
      <c r="D55" s="16" t="s">
        <v>49</v>
      </c>
      <c r="E55" s="13">
        <v>8000</v>
      </c>
      <c r="F55" s="14">
        <f t="shared" si="2"/>
        <v>24000</v>
      </c>
    </row>
    <row r="56" spans="1:6" ht="14.25" customHeight="1" x14ac:dyDescent="0.25">
      <c r="A56" s="5">
        <v>30</v>
      </c>
      <c r="B56" s="15" t="s">
        <v>58</v>
      </c>
      <c r="C56" s="11">
        <v>10</v>
      </c>
      <c r="D56" s="16" t="s">
        <v>59</v>
      </c>
      <c r="E56" s="13">
        <v>30000</v>
      </c>
      <c r="F56" s="14">
        <f t="shared" si="2"/>
        <v>300000</v>
      </c>
    </row>
    <row r="57" spans="1:6" ht="14.25" customHeight="1" x14ac:dyDescent="0.25">
      <c r="A57" s="5">
        <v>31</v>
      </c>
      <c r="B57" s="15" t="s">
        <v>60</v>
      </c>
      <c r="C57" s="11">
        <v>100</v>
      </c>
      <c r="D57" s="16" t="s">
        <v>49</v>
      </c>
      <c r="E57" s="13">
        <v>1600</v>
      </c>
      <c r="F57" s="14">
        <f t="shared" si="2"/>
        <v>160000</v>
      </c>
    </row>
    <row r="58" spans="1:6" ht="14.25" customHeight="1" x14ac:dyDescent="0.25">
      <c r="A58" s="5">
        <v>32</v>
      </c>
      <c r="B58" s="15" t="s">
        <v>61</v>
      </c>
      <c r="C58" s="11">
        <v>60</v>
      </c>
      <c r="D58" s="16" t="s">
        <v>49</v>
      </c>
      <c r="E58" s="13">
        <v>20000</v>
      </c>
      <c r="F58" s="14">
        <f t="shared" si="2"/>
        <v>1200000</v>
      </c>
    </row>
    <row r="59" spans="1:6" ht="14.25" customHeight="1" x14ac:dyDescent="0.25">
      <c r="A59" s="5">
        <v>33</v>
      </c>
      <c r="B59" s="15" t="s">
        <v>62</v>
      </c>
      <c r="C59" s="11">
        <v>100</v>
      </c>
      <c r="D59" s="16" t="s">
        <v>49</v>
      </c>
      <c r="E59" s="13">
        <v>8000</v>
      </c>
      <c r="F59" s="14">
        <f t="shared" si="2"/>
        <v>800000</v>
      </c>
    </row>
    <row r="60" spans="1:6" ht="12.5" x14ac:dyDescent="0.25">
      <c r="A60" s="17"/>
      <c r="B60" s="48" t="s">
        <v>13</v>
      </c>
      <c r="C60" s="46"/>
      <c r="D60" s="46"/>
      <c r="E60" s="47"/>
      <c r="F60" s="18">
        <f>SUM(F27:F59)</f>
        <v>5402000</v>
      </c>
    </row>
    <row r="61" spans="1:6" ht="14.25" customHeight="1" x14ac:dyDescent="0.25">
      <c r="A61" s="49" t="s">
        <v>63</v>
      </c>
      <c r="B61" s="46"/>
      <c r="C61" s="46"/>
      <c r="D61" s="46"/>
      <c r="E61" s="46"/>
      <c r="F61" s="47"/>
    </row>
    <row r="62" spans="1:6" ht="14.25" customHeight="1" x14ac:dyDescent="0.25">
      <c r="A62" s="61" t="s">
        <v>64</v>
      </c>
      <c r="B62" s="46"/>
      <c r="C62" s="46"/>
      <c r="D62" s="46"/>
      <c r="E62" s="46"/>
      <c r="F62" s="47"/>
    </row>
    <row r="63" spans="1:6" ht="14.25" customHeight="1" x14ac:dyDescent="0.25">
      <c r="A63" s="5" t="s">
        <v>2</v>
      </c>
      <c r="B63" s="5" t="s">
        <v>3</v>
      </c>
      <c r="C63" s="8" t="s">
        <v>4</v>
      </c>
      <c r="D63" s="6" t="s">
        <v>24</v>
      </c>
      <c r="E63" s="9" t="s">
        <v>5</v>
      </c>
      <c r="F63" s="6" t="s">
        <v>6</v>
      </c>
    </row>
    <row r="64" spans="1:6" ht="14.25" customHeight="1" x14ac:dyDescent="0.25">
      <c r="A64" s="5">
        <v>34</v>
      </c>
      <c r="B64" s="19" t="s">
        <v>65</v>
      </c>
      <c r="C64" s="20">
        <v>100</v>
      </c>
      <c r="D64" s="21" t="s">
        <v>49</v>
      </c>
      <c r="E64" s="22">
        <v>8000</v>
      </c>
      <c r="F64" s="14">
        <f t="shared" ref="F64:F74" si="3">C64*E64</f>
        <v>800000</v>
      </c>
    </row>
    <row r="65" spans="1:6" ht="14.25" customHeight="1" x14ac:dyDescent="0.25">
      <c r="A65" s="5">
        <v>35</v>
      </c>
      <c r="B65" s="19" t="s">
        <v>66</v>
      </c>
      <c r="C65" s="20">
        <v>100</v>
      </c>
      <c r="D65" s="21" t="s">
        <v>49</v>
      </c>
      <c r="E65" s="22">
        <v>25000</v>
      </c>
      <c r="F65" s="14">
        <f t="shared" si="3"/>
        <v>2500000</v>
      </c>
    </row>
    <row r="66" spans="1:6" ht="14.25" customHeight="1" x14ac:dyDescent="0.25">
      <c r="A66" s="5">
        <v>36</v>
      </c>
      <c r="B66" s="19" t="s">
        <v>67</v>
      </c>
      <c r="C66" s="20">
        <v>50</v>
      </c>
      <c r="D66" s="21" t="s">
        <v>49</v>
      </c>
      <c r="E66" s="22">
        <v>5000</v>
      </c>
      <c r="F66" s="14">
        <f t="shared" si="3"/>
        <v>250000</v>
      </c>
    </row>
    <row r="67" spans="1:6" ht="14.25" customHeight="1" x14ac:dyDescent="0.25">
      <c r="A67" s="5">
        <v>37</v>
      </c>
      <c r="B67" s="19" t="s">
        <v>68</v>
      </c>
      <c r="C67" s="20">
        <v>50</v>
      </c>
      <c r="D67" s="21" t="s">
        <v>49</v>
      </c>
      <c r="E67" s="22">
        <v>25000</v>
      </c>
      <c r="F67" s="14">
        <f t="shared" si="3"/>
        <v>1250000</v>
      </c>
    </row>
    <row r="68" spans="1:6" ht="14.25" customHeight="1" x14ac:dyDescent="0.25">
      <c r="A68" s="5">
        <v>38</v>
      </c>
      <c r="B68" s="19" t="s">
        <v>69</v>
      </c>
      <c r="C68" s="20">
        <v>1</v>
      </c>
      <c r="D68" s="21" t="s">
        <v>49</v>
      </c>
      <c r="E68" s="22">
        <v>700000</v>
      </c>
      <c r="F68" s="14">
        <f t="shared" si="3"/>
        <v>700000</v>
      </c>
    </row>
    <row r="69" spans="1:6" ht="14.25" customHeight="1" x14ac:dyDescent="0.25">
      <c r="A69" s="5">
        <v>39</v>
      </c>
      <c r="B69" s="19" t="s">
        <v>70</v>
      </c>
      <c r="C69" s="20">
        <v>50</v>
      </c>
      <c r="D69" s="21" t="s">
        <v>49</v>
      </c>
      <c r="E69" s="22">
        <v>30000</v>
      </c>
      <c r="F69" s="14">
        <f t="shared" si="3"/>
        <v>1500000</v>
      </c>
    </row>
    <row r="70" spans="1:6" ht="14.25" customHeight="1" x14ac:dyDescent="0.25">
      <c r="A70" s="5">
        <v>40</v>
      </c>
      <c r="B70" s="19" t="s">
        <v>60</v>
      </c>
      <c r="C70" s="20">
        <v>100</v>
      </c>
      <c r="D70" s="21" t="s">
        <v>49</v>
      </c>
      <c r="E70" s="22">
        <v>1600</v>
      </c>
      <c r="F70" s="14">
        <f t="shared" si="3"/>
        <v>160000</v>
      </c>
    </row>
    <row r="71" spans="1:6" ht="14.25" customHeight="1" x14ac:dyDescent="0.25">
      <c r="A71" s="5">
        <v>41</v>
      </c>
      <c r="B71" s="19" t="s">
        <v>71</v>
      </c>
      <c r="C71" s="20">
        <v>1</v>
      </c>
      <c r="D71" s="21" t="s">
        <v>49</v>
      </c>
      <c r="E71" s="22">
        <v>700000</v>
      </c>
      <c r="F71" s="14">
        <f t="shared" si="3"/>
        <v>700000</v>
      </c>
    </row>
    <row r="72" spans="1:6" ht="14.25" customHeight="1" x14ac:dyDescent="0.25">
      <c r="A72" s="5">
        <v>42</v>
      </c>
      <c r="B72" s="19" t="s">
        <v>72</v>
      </c>
      <c r="C72" s="20">
        <v>1</v>
      </c>
      <c r="D72" s="21" t="s">
        <v>49</v>
      </c>
      <c r="E72" s="22">
        <v>300000</v>
      </c>
      <c r="F72" s="14">
        <f t="shared" si="3"/>
        <v>300000</v>
      </c>
    </row>
    <row r="73" spans="1:6" ht="14.25" customHeight="1" x14ac:dyDescent="0.25">
      <c r="A73" s="5">
        <v>43</v>
      </c>
      <c r="B73" s="19" t="s">
        <v>73</v>
      </c>
      <c r="C73" s="20">
        <v>1</v>
      </c>
      <c r="D73" s="21" t="s">
        <v>49</v>
      </c>
      <c r="E73" s="22">
        <v>665000</v>
      </c>
      <c r="F73" s="14">
        <f t="shared" si="3"/>
        <v>665000</v>
      </c>
    </row>
    <row r="74" spans="1:6" ht="14.25" customHeight="1" x14ac:dyDescent="0.25">
      <c r="A74" s="5">
        <v>45</v>
      </c>
      <c r="B74" s="19" t="s">
        <v>74</v>
      </c>
      <c r="C74" s="20">
        <v>1</v>
      </c>
      <c r="D74" s="21" t="s">
        <v>49</v>
      </c>
      <c r="E74" s="22">
        <v>7000000</v>
      </c>
      <c r="F74" s="14">
        <f t="shared" si="3"/>
        <v>7000000</v>
      </c>
    </row>
    <row r="75" spans="1:6" ht="14.25" customHeight="1" x14ac:dyDescent="0.25">
      <c r="A75" s="17"/>
      <c r="B75" s="48" t="s">
        <v>13</v>
      </c>
      <c r="C75" s="46"/>
      <c r="D75" s="46"/>
      <c r="E75" s="47"/>
      <c r="F75" s="18">
        <f>SUM(F64:F74)</f>
        <v>15825000</v>
      </c>
    </row>
    <row r="76" spans="1:6" ht="14.25" customHeight="1" x14ac:dyDescent="0.25">
      <c r="A76" s="49" t="s">
        <v>75</v>
      </c>
      <c r="B76" s="46"/>
      <c r="C76" s="46"/>
      <c r="D76" s="46"/>
      <c r="E76" s="46"/>
      <c r="F76" s="47"/>
    </row>
    <row r="77" spans="1:6" ht="14.25" customHeight="1" x14ac:dyDescent="0.25">
      <c r="A77" s="65"/>
      <c r="B77" s="46"/>
      <c r="C77" s="46"/>
      <c r="D77" s="46"/>
      <c r="E77" s="46"/>
      <c r="F77" s="47"/>
    </row>
    <row r="78" spans="1:6" ht="14.25" customHeight="1" x14ac:dyDescent="0.25">
      <c r="A78" s="5" t="s">
        <v>2</v>
      </c>
      <c r="B78" s="5" t="s">
        <v>3</v>
      </c>
      <c r="C78" s="8" t="s">
        <v>4</v>
      </c>
      <c r="D78" s="23"/>
      <c r="E78" s="9" t="s">
        <v>5</v>
      </c>
      <c r="F78" s="6" t="s">
        <v>6</v>
      </c>
    </row>
    <row r="79" spans="1:6" ht="14.25" customHeight="1" x14ac:dyDescent="0.25">
      <c r="A79" s="5">
        <v>46</v>
      </c>
      <c r="B79" s="19" t="s">
        <v>76</v>
      </c>
      <c r="C79" s="24">
        <v>5</v>
      </c>
      <c r="D79" s="23"/>
      <c r="E79" s="13">
        <v>700000</v>
      </c>
      <c r="F79" s="14">
        <f t="shared" ref="F79:F85" si="4">+C79*E79</f>
        <v>3500000</v>
      </c>
    </row>
    <row r="80" spans="1:6" ht="14.25" customHeight="1" x14ac:dyDescent="0.25">
      <c r="A80" s="5">
        <v>47</v>
      </c>
      <c r="B80" s="19" t="s">
        <v>77</v>
      </c>
      <c r="C80" s="24">
        <v>5</v>
      </c>
      <c r="D80" s="23"/>
      <c r="E80" s="13">
        <v>100000</v>
      </c>
      <c r="F80" s="14">
        <f t="shared" si="4"/>
        <v>500000</v>
      </c>
    </row>
    <row r="81" spans="1:6" ht="14.25" customHeight="1" x14ac:dyDescent="0.25">
      <c r="A81" s="5">
        <v>48</v>
      </c>
      <c r="B81" s="19" t="s">
        <v>60</v>
      </c>
      <c r="C81" s="20">
        <v>200</v>
      </c>
      <c r="D81" s="23"/>
      <c r="E81" s="22">
        <v>1600</v>
      </c>
      <c r="F81" s="14">
        <f t="shared" si="4"/>
        <v>320000</v>
      </c>
    </row>
    <row r="82" spans="1:6" ht="14.25" customHeight="1" x14ac:dyDescent="0.25">
      <c r="A82" s="5">
        <v>49</v>
      </c>
      <c r="B82" s="19" t="s">
        <v>62</v>
      </c>
      <c r="C82" s="20">
        <v>200</v>
      </c>
      <c r="D82" s="23"/>
      <c r="E82" s="22">
        <v>8000</v>
      </c>
      <c r="F82" s="14">
        <f t="shared" si="4"/>
        <v>1600000</v>
      </c>
    </row>
    <row r="83" spans="1:6" ht="14.25" customHeight="1" x14ac:dyDescent="0.25">
      <c r="A83" s="5">
        <v>50</v>
      </c>
      <c r="B83" s="19" t="s">
        <v>78</v>
      </c>
      <c r="C83" s="20">
        <v>2</v>
      </c>
      <c r="D83" s="23"/>
      <c r="E83" s="22">
        <v>300000</v>
      </c>
      <c r="F83" s="14">
        <f t="shared" si="4"/>
        <v>600000</v>
      </c>
    </row>
    <row r="84" spans="1:6" ht="14.25" customHeight="1" x14ac:dyDescent="0.25">
      <c r="A84" s="5">
        <v>51</v>
      </c>
      <c r="B84" s="19" t="s">
        <v>79</v>
      </c>
      <c r="C84" s="20">
        <v>1</v>
      </c>
      <c r="D84" s="23"/>
      <c r="E84" s="22">
        <v>500000</v>
      </c>
      <c r="F84" s="14">
        <f t="shared" si="4"/>
        <v>500000</v>
      </c>
    </row>
    <row r="85" spans="1:6" ht="14.25" customHeight="1" x14ac:dyDescent="0.25">
      <c r="A85" s="5">
        <v>52</v>
      </c>
      <c r="B85" s="19" t="s">
        <v>80</v>
      </c>
      <c r="C85" s="20">
        <v>50</v>
      </c>
      <c r="D85" s="23"/>
      <c r="E85" s="22">
        <v>20000</v>
      </c>
      <c r="F85" s="14">
        <f t="shared" si="4"/>
        <v>1000000</v>
      </c>
    </row>
    <row r="86" spans="1:6" ht="14.25" customHeight="1" x14ac:dyDescent="0.25">
      <c r="A86" s="17"/>
      <c r="B86" s="48" t="s">
        <v>13</v>
      </c>
      <c r="C86" s="46"/>
      <c r="D86" s="46"/>
      <c r="E86" s="47"/>
      <c r="F86" s="18">
        <f>SUM(F79:F85)</f>
        <v>8020000</v>
      </c>
    </row>
    <row r="87" spans="1:6" ht="14.25" customHeight="1" x14ac:dyDescent="0.25">
      <c r="A87" s="49" t="s">
        <v>81</v>
      </c>
      <c r="B87" s="46"/>
      <c r="C87" s="46"/>
      <c r="D87" s="46"/>
      <c r="E87" s="46"/>
      <c r="F87" s="47"/>
    </row>
    <row r="88" spans="1:6" ht="14.25" customHeight="1" x14ac:dyDescent="0.25">
      <c r="A88" s="50"/>
      <c r="B88" s="46"/>
      <c r="C88" s="46"/>
      <c r="D88" s="46"/>
      <c r="E88" s="46"/>
      <c r="F88" s="47"/>
    </row>
    <row r="89" spans="1:6" ht="14.25" customHeight="1" x14ac:dyDescent="0.25">
      <c r="A89" s="5" t="s">
        <v>2</v>
      </c>
      <c r="B89" s="5" t="s">
        <v>3</v>
      </c>
      <c r="C89" s="8" t="s">
        <v>4</v>
      </c>
      <c r="D89" s="23"/>
      <c r="E89" s="9" t="s">
        <v>5</v>
      </c>
      <c r="F89" s="6" t="s">
        <v>6</v>
      </c>
    </row>
    <row r="90" spans="1:6" ht="14.25" customHeight="1" x14ac:dyDescent="0.25">
      <c r="A90" s="5">
        <v>53</v>
      </c>
      <c r="B90" s="19" t="s">
        <v>82</v>
      </c>
      <c r="C90" s="20">
        <v>2</v>
      </c>
      <c r="D90" s="21" t="s">
        <v>49</v>
      </c>
      <c r="E90" s="22">
        <v>400000</v>
      </c>
      <c r="F90" s="21">
        <f t="shared" ref="F90:F100" si="5">+E90*C90</f>
        <v>800000</v>
      </c>
    </row>
    <row r="91" spans="1:6" ht="14.25" customHeight="1" x14ac:dyDescent="0.25">
      <c r="A91" s="5">
        <v>54</v>
      </c>
      <c r="B91" s="19" t="s">
        <v>83</v>
      </c>
      <c r="C91" s="20">
        <v>40</v>
      </c>
      <c r="D91" s="21" t="s">
        <v>49</v>
      </c>
      <c r="E91" s="22">
        <v>40000</v>
      </c>
      <c r="F91" s="21">
        <f t="shared" si="5"/>
        <v>1600000</v>
      </c>
    </row>
    <row r="92" spans="1:6" ht="14.25" customHeight="1" x14ac:dyDescent="0.25">
      <c r="A92" s="5">
        <v>55</v>
      </c>
      <c r="B92" s="19" t="s">
        <v>84</v>
      </c>
      <c r="C92" s="20">
        <v>150</v>
      </c>
      <c r="D92" s="21" t="s">
        <v>49</v>
      </c>
      <c r="E92" s="22">
        <v>40000</v>
      </c>
      <c r="F92" s="21">
        <f t="shared" si="5"/>
        <v>6000000</v>
      </c>
    </row>
    <row r="93" spans="1:6" ht="14.25" customHeight="1" x14ac:dyDescent="0.25">
      <c r="A93" s="5">
        <v>56</v>
      </c>
      <c r="B93" s="19" t="s">
        <v>60</v>
      </c>
      <c r="C93" s="20">
        <v>150</v>
      </c>
      <c r="D93" s="21" t="s">
        <v>49</v>
      </c>
      <c r="E93" s="22">
        <v>1600</v>
      </c>
      <c r="F93" s="21">
        <f t="shared" si="5"/>
        <v>240000</v>
      </c>
    </row>
    <row r="94" spans="1:6" ht="14.25" customHeight="1" x14ac:dyDescent="0.25">
      <c r="A94" s="5">
        <v>57</v>
      </c>
      <c r="B94" s="19" t="s">
        <v>85</v>
      </c>
      <c r="C94" s="20">
        <v>200</v>
      </c>
      <c r="D94" s="21" t="s">
        <v>49</v>
      </c>
      <c r="E94" s="22">
        <v>8000</v>
      </c>
      <c r="F94" s="21">
        <f t="shared" si="5"/>
        <v>1600000</v>
      </c>
    </row>
    <row r="95" spans="1:6" ht="14.25" customHeight="1" x14ac:dyDescent="0.25">
      <c r="A95" s="5">
        <v>58</v>
      </c>
      <c r="B95" s="19" t="s">
        <v>86</v>
      </c>
      <c r="C95" s="20">
        <v>1</v>
      </c>
      <c r="D95" s="21" t="s">
        <v>49</v>
      </c>
      <c r="E95" s="22">
        <v>300000</v>
      </c>
      <c r="F95" s="21">
        <f t="shared" si="5"/>
        <v>300000</v>
      </c>
    </row>
    <row r="96" spans="1:6" ht="14.25" customHeight="1" x14ac:dyDescent="0.25">
      <c r="A96" s="5">
        <v>59</v>
      </c>
      <c r="B96" s="19" t="s">
        <v>87</v>
      </c>
      <c r="C96" s="20">
        <v>200</v>
      </c>
      <c r="D96" s="21" t="s">
        <v>49</v>
      </c>
      <c r="E96" s="22">
        <v>1000</v>
      </c>
      <c r="F96" s="21">
        <f t="shared" si="5"/>
        <v>200000</v>
      </c>
    </row>
    <row r="97" spans="1:6" ht="14.25" customHeight="1" x14ac:dyDescent="0.25">
      <c r="A97" s="5">
        <v>60</v>
      </c>
      <c r="B97" s="19" t="s">
        <v>88</v>
      </c>
      <c r="C97" s="20">
        <v>1</v>
      </c>
      <c r="D97" s="21" t="s">
        <v>49</v>
      </c>
      <c r="E97" s="22">
        <v>500000</v>
      </c>
      <c r="F97" s="21">
        <f t="shared" si="5"/>
        <v>500000</v>
      </c>
    </row>
    <row r="98" spans="1:6" ht="14.25" customHeight="1" x14ac:dyDescent="0.25">
      <c r="A98" s="5">
        <v>61</v>
      </c>
      <c r="B98" s="19" t="s">
        <v>99</v>
      </c>
      <c r="C98" s="20">
        <v>1</v>
      </c>
      <c r="D98" s="21" t="s">
        <v>49</v>
      </c>
      <c r="E98" s="22">
        <v>3100000</v>
      </c>
      <c r="F98" s="21">
        <f t="shared" si="5"/>
        <v>3100000</v>
      </c>
    </row>
    <row r="99" spans="1:6" ht="14.25" customHeight="1" x14ac:dyDescent="0.25">
      <c r="A99" s="5">
        <v>62</v>
      </c>
      <c r="B99" s="19" t="s">
        <v>89</v>
      </c>
      <c r="C99" s="20">
        <v>6</v>
      </c>
      <c r="D99" s="21" t="s">
        <v>49</v>
      </c>
      <c r="E99" s="22">
        <v>30000</v>
      </c>
      <c r="F99" s="21">
        <f t="shared" si="5"/>
        <v>180000</v>
      </c>
    </row>
    <row r="100" spans="1:6" ht="25" x14ac:dyDescent="0.25">
      <c r="A100" s="25">
        <v>63</v>
      </c>
      <c r="B100" s="26" t="s">
        <v>90</v>
      </c>
      <c r="C100" s="27">
        <v>1</v>
      </c>
      <c r="D100" s="28" t="s">
        <v>49</v>
      </c>
      <c r="E100" s="29">
        <v>7800000</v>
      </c>
      <c r="F100" s="28">
        <f t="shared" si="5"/>
        <v>7800000</v>
      </c>
    </row>
    <row r="101" spans="1:6" ht="14.25" customHeight="1" x14ac:dyDescent="0.25">
      <c r="A101" s="17"/>
      <c r="B101" s="48" t="s">
        <v>13</v>
      </c>
      <c r="C101" s="46"/>
      <c r="D101" s="46"/>
      <c r="E101" s="47"/>
      <c r="F101" s="18">
        <f>SUM(F90:F100)</f>
        <v>22320000</v>
      </c>
    </row>
    <row r="102" spans="1:6" ht="14.25" customHeight="1" x14ac:dyDescent="0.25">
      <c r="A102" s="49" t="s">
        <v>91</v>
      </c>
      <c r="B102" s="46"/>
      <c r="C102" s="46"/>
      <c r="D102" s="46"/>
      <c r="E102" s="46"/>
      <c r="F102" s="47"/>
    </row>
    <row r="103" spans="1:6" ht="14.25" customHeight="1" x14ac:dyDescent="0.25">
      <c r="A103" s="50"/>
      <c r="B103" s="46"/>
      <c r="C103" s="46"/>
      <c r="D103" s="46"/>
      <c r="E103" s="46"/>
      <c r="F103" s="47"/>
    </row>
    <row r="104" spans="1:6" ht="14.25" customHeight="1" x14ac:dyDescent="0.25">
      <c r="A104" s="36" t="s">
        <v>2</v>
      </c>
      <c r="B104" s="36" t="s">
        <v>3</v>
      </c>
      <c r="C104" s="37" t="s">
        <v>4</v>
      </c>
      <c r="D104" s="38"/>
      <c r="E104" s="39" t="s">
        <v>5</v>
      </c>
      <c r="F104" s="40" t="s">
        <v>6</v>
      </c>
    </row>
    <row r="105" spans="1:6" ht="14.25" customHeight="1" x14ac:dyDescent="0.25">
      <c r="A105" s="25">
        <v>64</v>
      </c>
      <c r="B105" s="43" t="s">
        <v>92</v>
      </c>
      <c r="C105" s="43">
        <v>1</v>
      </c>
      <c r="D105" s="43"/>
      <c r="E105" s="44">
        <v>5000000</v>
      </c>
      <c r="F105" s="44">
        <f t="shared" ref="F105:F111" si="6">C105*E105</f>
        <v>5000000</v>
      </c>
    </row>
    <row r="106" spans="1:6" ht="14.25" customHeight="1" x14ac:dyDescent="0.25">
      <c r="A106" s="25">
        <v>65</v>
      </c>
      <c r="B106" s="43" t="s">
        <v>93</v>
      </c>
      <c r="C106" s="43">
        <v>1</v>
      </c>
      <c r="D106" s="43"/>
      <c r="E106" s="44">
        <v>5000000</v>
      </c>
      <c r="F106" s="44">
        <f t="shared" si="6"/>
        <v>5000000</v>
      </c>
    </row>
    <row r="107" spans="1:6" ht="14.25" customHeight="1" x14ac:dyDescent="0.25">
      <c r="A107" s="25">
        <v>66</v>
      </c>
      <c r="B107" s="43" t="s">
        <v>20</v>
      </c>
      <c r="C107" s="43">
        <v>1</v>
      </c>
      <c r="D107" s="43"/>
      <c r="E107" s="44">
        <v>280000</v>
      </c>
      <c r="F107" s="44">
        <f t="shared" si="6"/>
        <v>280000</v>
      </c>
    </row>
    <row r="108" spans="1:6" ht="14.25" customHeight="1" x14ac:dyDescent="0.25">
      <c r="A108" s="25">
        <v>67</v>
      </c>
      <c r="B108" s="43" t="s">
        <v>94</v>
      </c>
      <c r="C108" s="43">
        <v>1</v>
      </c>
      <c r="D108" s="43"/>
      <c r="E108" s="44">
        <v>1000000</v>
      </c>
      <c r="F108" s="44">
        <f t="shared" si="6"/>
        <v>1000000</v>
      </c>
    </row>
    <row r="109" spans="1:6" ht="14.25" customHeight="1" x14ac:dyDescent="0.25">
      <c r="A109" s="25">
        <v>68</v>
      </c>
      <c r="B109" s="43" t="s">
        <v>95</v>
      </c>
      <c r="C109" s="43">
        <v>150</v>
      </c>
      <c r="D109" s="43"/>
      <c r="E109" s="44">
        <v>30000</v>
      </c>
      <c r="F109" s="44">
        <f t="shared" si="6"/>
        <v>4500000</v>
      </c>
    </row>
    <row r="110" spans="1:6" ht="14.25" customHeight="1" x14ac:dyDescent="0.25">
      <c r="A110" s="25">
        <v>69</v>
      </c>
      <c r="B110" s="43" t="s">
        <v>96</v>
      </c>
      <c r="C110" s="43">
        <v>1</v>
      </c>
      <c r="D110" s="43"/>
      <c r="E110" s="44">
        <v>627307</v>
      </c>
      <c r="F110" s="44">
        <f t="shared" si="6"/>
        <v>627307</v>
      </c>
    </row>
    <row r="111" spans="1:6" ht="14.25" customHeight="1" x14ac:dyDescent="0.25">
      <c r="A111" s="25">
        <v>70</v>
      </c>
      <c r="B111" s="43" t="s">
        <v>97</v>
      </c>
      <c r="C111" s="43">
        <v>15</v>
      </c>
      <c r="D111" s="43"/>
      <c r="E111" s="44">
        <v>40000</v>
      </c>
      <c r="F111" s="44">
        <f t="shared" si="6"/>
        <v>600000</v>
      </c>
    </row>
    <row r="112" spans="1:6" ht="14.25" customHeight="1" x14ac:dyDescent="0.25">
      <c r="A112" s="41"/>
      <c r="B112" s="62" t="s">
        <v>13</v>
      </c>
      <c r="C112" s="63"/>
      <c r="D112" s="63"/>
      <c r="E112" s="64"/>
      <c r="F112" s="42">
        <f>SUM(F105:F111)</f>
        <v>17007307</v>
      </c>
    </row>
    <row r="113" spans="1:6" ht="14.25" customHeight="1" x14ac:dyDescent="0.25"/>
    <row r="114" spans="1:6" ht="14.25" customHeight="1" x14ac:dyDescent="0.25">
      <c r="E114" s="30" t="s">
        <v>6</v>
      </c>
      <c r="F114" s="18">
        <f>F11+F21+F60+F75+F86+F101+F112</f>
        <v>88000000</v>
      </c>
    </row>
    <row r="115" spans="1:6" ht="14.25" customHeight="1" x14ac:dyDescent="0.25"/>
    <row r="116" spans="1:6" ht="14.25" customHeight="1" x14ac:dyDescent="0.25"/>
    <row r="117" spans="1:6" ht="14.25" customHeight="1" thickBot="1" x14ac:dyDescent="0.3"/>
    <row r="118" spans="1:6" ht="14.25" customHeight="1" thickBot="1" x14ac:dyDescent="0.3">
      <c r="A118" s="68" t="s">
        <v>107</v>
      </c>
      <c r="B118" s="69"/>
      <c r="C118" s="69"/>
      <c r="D118" s="69"/>
      <c r="E118" s="69"/>
      <c r="F118" s="70"/>
    </row>
    <row r="119" spans="1:6" ht="14.25" customHeight="1" x14ac:dyDescent="0.25">
      <c r="A119" s="71">
        <v>1</v>
      </c>
      <c r="B119" s="72" t="s">
        <v>100</v>
      </c>
      <c r="C119" s="73">
        <v>20</v>
      </c>
      <c r="D119" s="73">
        <v>1</v>
      </c>
      <c r="E119" s="74">
        <v>244031</v>
      </c>
      <c r="F119" s="74">
        <f>(E119*C119*D119)</f>
        <v>4880620</v>
      </c>
    </row>
    <row r="120" spans="1:6" ht="14.25" customHeight="1" x14ac:dyDescent="0.25">
      <c r="A120" s="75">
        <v>2</v>
      </c>
      <c r="B120" s="43" t="s">
        <v>101</v>
      </c>
      <c r="C120" s="76">
        <v>1</v>
      </c>
      <c r="D120" s="76" t="s">
        <v>102</v>
      </c>
      <c r="E120" s="77">
        <v>2349738</v>
      </c>
      <c r="F120" s="77">
        <v>2349738</v>
      </c>
    </row>
    <row r="121" spans="1:6" ht="14.25" customHeight="1" x14ac:dyDescent="0.25">
      <c r="A121" s="75">
        <v>3</v>
      </c>
      <c r="B121" s="78" t="s">
        <v>105</v>
      </c>
      <c r="C121" s="76">
        <v>1</v>
      </c>
      <c r="D121" s="76" t="s">
        <v>102</v>
      </c>
      <c r="E121" s="77">
        <v>1000000</v>
      </c>
      <c r="F121" s="77">
        <v>1047419</v>
      </c>
    </row>
    <row r="122" spans="1:6" ht="14.25" customHeight="1" thickBot="1" x14ac:dyDescent="0.3">
      <c r="A122" s="75">
        <v>4</v>
      </c>
      <c r="B122" s="43" t="s">
        <v>106</v>
      </c>
      <c r="C122" s="76">
        <v>1</v>
      </c>
      <c r="D122" s="76" t="s">
        <v>102</v>
      </c>
      <c r="E122" s="77">
        <v>1500000</v>
      </c>
      <c r="F122" s="77">
        <v>1500000</v>
      </c>
    </row>
    <row r="123" spans="1:6" ht="14.25" customHeight="1" thickBot="1" x14ac:dyDescent="0.3">
      <c r="A123" s="79" t="s">
        <v>103</v>
      </c>
      <c r="B123" s="80"/>
      <c r="C123" s="80"/>
      <c r="D123" s="80"/>
      <c r="E123" s="81"/>
      <c r="F123" s="82">
        <f>F122+F121+F120+F119</f>
        <v>9777777</v>
      </c>
    </row>
    <row r="124" spans="1:6" ht="14.25" customHeight="1" thickBot="1" x14ac:dyDescent="0.3">
      <c r="A124" s="68" t="s">
        <v>104</v>
      </c>
      <c r="B124" s="69"/>
      <c r="C124" s="69"/>
      <c r="D124" s="69"/>
      <c r="E124" s="69"/>
      <c r="F124" s="83">
        <f>F123+F114</f>
        <v>97777777</v>
      </c>
    </row>
    <row r="125" spans="1:6" ht="14.25" customHeight="1" x14ac:dyDescent="0.25"/>
    <row r="126" spans="1:6" ht="14.25" customHeight="1" x14ac:dyDescent="0.25"/>
    <row r="127" spans="1:6" ht="14.25" customHeight="1" x14ac:dyDescent="0.25">
      <c r="E127" s="84" t="s">
        <v>98</v>
      </c>
    </row>
    <row r="128" spans="1:6" ht="14.25" customHeight="1" x14ac:dyDescent="0.25"/>
    <row r="129" ht="14.25" customHeight="1" x14ac:dyDescent="0.25"/>
    <row r="130" ht="14.25" customHeight="1" x14ac:dyDescent="0.25"/>
    <row r="131" ht="14.25" customHeight="1" x14ac:dyDescent="0.25"/>
    <row r="132" ht="14.25" customHeight="1" x14ac:dyDescent="0.25"/>
    <row r="133" ht="14.25" customHeight="1" x14ac:dyDescent="0.25"/>
    <row r="134" ht="14.25" customHeight="1" x14ac:dyDescent="0.25"/>
    <row r="135" ht="14.25" customHeight="1" x14ac:dyDescent="0.25"/>
    <row r="136" ht="14.25" customHeight="1" x14ac:dyDescent="0.25"/>
    <row r="137" ht="14.25" customHeight="1" x14ac:dyDescent="0.25"/>
    <row r="138" ht="14.25" customHeight="1" x14ac:dyDescent="0.25"/>
    <row r="139" ht="14.25" customHeight="1" x14ac:dyDescent="0.25"/>
    <row r="140" ht="14.25" customHeight="1" x14ac:dyDescent="0.25"/>
    <row r="141" ht="14.25" customHeight="1" x14ac:dyDescent="0.25"/>
    <row r="142" ht="14.25" customHeight="1" x14ac:dyDescent="0.25"/>
    <row r="143" ht="14.25" customHeight="1" x14ac:dyDescent="0.25"/>
    <row r="144" ht="14.25" customHeight="1" x14ac:dyDescent="0.25"/>
    <row r="145" ht="14.25" customHeight="1" x14ac:dyDescent="0.25"/>
    <row r="146" ht="14.25" customHeight="1" x14ac:dyDescent="0.25"/>
    <row r="147" ht="14.25" customHeight="1" x14ac:dyDescent="0.25"/>
    <row r="148" ht="14.25" customHeight="1" x14ac:dyDescent="0.25"/>
    <row r="149" ht="14.25" customHeight="1" x14ac:dyDescent="0.25"/>
    <row r="150" ht="14.25" customHeight="1" x14ac:dyDescent="0.25"/>
    <row r="151" ht="14.25" customHeight="1" x14ac:dyDescent="0.25"/>
    <row r="152" ht="14.25" customHeight="1" x14ac:dyDescent="0.25"/>
    <row r="153" ht="14.25" customHeight="1" x14ac:dyDescent="0.25"/>
    <row r="154" ht="14.25" customHeight="1" x14ac:dyDescent="0.25"/>
    <row r="155" ht="14.25" customHeight="1" x14ac:dyDescent="0.25"/>
    <row r="156" ht="14.25" customHeight="1" x14ac:dyDescent="0.25"/>
    <row r="157" ht="14.25" customHeight="1" x14ac:dyDescent="0.25"/>
    <row r="158" ht="14.25" customHeight="1" x14ac:dyDescent="0.25"/>
    <row r="159" ht="14.25" customHeight="1" x14ac:dyDescent="0.25"/>
    <row r="160" ht="14.25" customHeight="1" x14ac:dyDescent="0.25"/>
    <row r="161" ht="14.25" customHeight="1" x14ac:dyDescent="0.25"/>
    <row r="162" ht="14.25" customHeight="1" x14ac:dyDescent="0.25"/>
    <row r="163" ht="14.25" customHeight="1" x14ac:dyDescent="0.25"/>
    <row r="164" ht="14.25" customHeight="1" x14ac:dyDescent="0.25"/>
    <row r="165" ht="14.25" customHeight="1" x14ac:dyDescent="0.25"/>
    <row r="166" ht="14.25" customHeight="1" x14ac:dyDescent="0.25"/>
    <row r="167" ht="14.25" customHeight="1" x14ac:dyDescent="0.25"/>
    <row r="168" ht="14.25" customHeight="1" x14ac:dyDescent="0.25"/>
    <row r="169" ht="14.25" customHeight="1" x14ac:dyDescent="0.25"/>
    <row r="170" ht="14.25" customHeight="1" x14ac:dyDescent="0.25"/>
    <row r="171" ht="14.25" customHeight="1" x14ac:dyDescent="0.25"/>
    <row r="172" ht="14.25" customHeight="1" x14ac:dyDescent="0.25"/>
    <row r="173" ht="14.25" customHeight="1" x14ac:dyDescent="0.25"/>
    <row r="174" ht="14.25" customHeight="1" x14ac:dyDescent="0.25"/>
    <row r="175" ht="14.25" customHeight="1" x14ac:dyDescent="0.25"/>
    <row r="176" ht="14.25" customHeight="1" x14ac:dyDescent="0.25"/>
    <row r="177" ht="14.25" customHeight="1" x14ac:dyDescent="0.25"/>
    <row r="178" ht="14.25" customHeight="1" x14ac:dyDescent="0.25"/>
    <row r="179" ht="14.25" customHeight="1" x14ac:dyDescent="0.25"/>
    <row r="180" ht="14.25" customHeight="1" x14ac:dyDescent="0.25"/>
    <row r="181" ht="14.25" customHeight="1" x14ac:dyDescent="0.25"/>
    <row r="182" ht="14.25" customHeight="1" x14ac:dyDescent="0.25"/>
    <row r="183" ht="14.25" customHeight="1" x14ac:dyDescent="0.25"/>
    <row r="184" ht="14.25" customHeight="1" x14ac:dyDescent="0.25"/>
    <row r="185" ht="14.25" customHeight="1" x14ac:dyDescent="0.25"/>
    <row r="186" ht="14.25" customHeight="1" x14ac:dyDescent="0.25"/>
    <row r="187" ht="14.25" customHeight="1" x14ac:dyDescent="0.25"/>
    <row r="188" ht="14.25" customHeight="1" x14ac:dyDescent="0.25"/>
    <row r="189" ht="14.25" customHeight="1" x14ac:dyDescent="0.25"/>
    <row r="190" ht="14.25" customHeight="1" x14ac:dyDescent="0.25"/>
    <row r="191" ht="14.25" customHeight="1" x14ac:dyDescent="0.25"/>
    <row r="192" ht="14.25" customHeight="1" x14ac:dyDescent="0.25"/>
    <row r="193" ht="14.25" customHeight="1" x14ac:dyDescent="0.25"/>
    <row r="194" ht="14.25" customHeight="1" x14ac:dyDescent="0.25"/>
    <row r="195" ht="14.25" customHeight="1" x14ac:dyDescent="0.25"/>
    <row r="196" ht="14.25" customHeight="1" x14ac:dyDescent="0.25"/>
    <row r="197" ht="14.25" customHeight="1" x14ac:dyDescent="0.25"/>
    <row r="198" ht="14.25" customHeight="1" x14ac:dyDescent="0.25"/>
    <row r="199" ht="14.25" customHeight="1" x14ac:dyDescent="0.25"/>
    <row r="200" ht="14.25" customHeight="1" x14ac:dyDescent="0.25"/>
    <row r="201" ht="14.25" customHeight="1" x14ac:dyDescent="0.25"/>
    <row r="202" ht="14.25" customHeight="1" x14ac:dyDescent="0.25"/>
    <row r="203" ht="14.25" customHeight="1" x14ac:dyDescent="0.25"/>
    <row r="204" ht="14.25" customHeight="1" x14ac:dyDescent="0.25"/>
    <row r="205" ht="14.25" customHeight="1" x14ac:dyDescent="0.25"/>
    <row r="206" ht="14.25" customHeight="1" x14ac:dyDescent="0.25"/>
    <row r="207" ht="14.25" customHeight="1" x14ac:dyDescent="0.25"/>
    <row r="208" ht="14.25" customHeight="1" x14ac:dyDescent="0.25"/>
    <row r="209" ht="14.25" customHeight="1" x14ac:dyDescent="0.25"/>
    <row r="210" ht="14.25" customHeight="1" x14ac:dyDescent="0.25"/>
    <row r="211" ht="14.25" customHeight="1" x14ac:dyDescent="0.25"/>
    <row r="212" ht="14.25" customHeight="1" x14ac:dyDescent="0.25"/>
    <row r="213" ht="14.25" customHeight="1" x14ac:dyDescent="0.25"/>
    <row r="214" ht="14.25" customHeight="1" x14ac:dyDescent="0.25"/>
    <row r="215" ht="14.25" customHeight="1" x14ac:dyDescent="0.25"/>
    <row r="216" ht="14.25" customHeight="1" x14ac:dyDescent="0.25"/>
    <row r="217" ht="14.25" customHeight="1" x14ac:dyDescent="0.25"/>
    <row r="218" ht="14.25" customHeight="1" x14ac:dyDescent="0.25"/>
    <row r="219" ht="14.25" customHeight="1" x14ac:dyDescent="0.25"/>
    <row r="220" ht="14.25" customHeight="1" x14ac:dyDescent="0.25"/>
    <row r="221" ht="14.25" customHeight="1" x14ac:dyDescent="0.25"/>
    <row r="222" ht="14.25" customHeight="1" x14ac:dyDescent="0.25"/>
    <row r="223" ht="14.25" customHeight="1" x14ac:dyDescent="0.25"/>
    <row r="224" ht="14.25" customHeight="1" x14ac:dyDescent="0.25"/>
    <row r="225" ht="14.25" customHeight="1" x14ac:dyDescent="0.25"/>
    <row r="226" ht="14.25" customHeight="1" x14ac:dyDescent="0.25"/>
    <row r="227" ht="14.25" customHeight="1" x14ac:dyDescent="0.25"/>
    <row r="228" ht="14.25" customHeight="1" x14ac:dyDescent="0.25"/>
    <row r="229" ht="14.25" customHeight="1" x14ac:dyDescent="0.25"/>
    <row r="230" ht="14.25" customHeight="1" x14ac:dyDescent="0.25"/>
    <row r="231" ht="14.25" customHeight="1" x14ac:dyDescent="0.25"/>
    <row r="232" ht="14.25" customHeight="1" x14ac:dyDescent="0.25"/>
    <row r="233" ht="14.25" customHeight="1" x14ac:dyDescent="0.25"/>
    <row r="234" ht="14.25" customHeight="1" x14ac:dyDescent="0.25"/>
    <row r="235" ht="14.25" customHeight="1" x14ac:dyDescent="0.25"/>
    <row r="236" ht="14.25" customHeight="1" x14ac:dyDescent="0.25"/>
    <row r="237" ht="14.25" customHeight="1" x14ac:dyDescent="0.25"/>
    <row r="238" ht="14.25" customHeight="1" x14ac:dyDescent="0.25"/>
    <row r="239" ht="14.25" customHeight="1" x14ac:dyDescent="0.25"/>
    <row r="240" ht="14.25" customHeight="1" x14ac:dyDescent="0.25"/>
    <row r="241" ht="14.25" customHeight="1" x14ac:dyDescent="0.25"/>
    <row r="242" ht="14.25" customHeight="1" x14ac:dyDescent="0.25"/>
    <row r="243" ht="14.25" customHeight="1" x14ac:dyDescent="0.25"/>
    <row r="244" ht="14.25" customHeight="1" x14ac:dyDescent="0.25"/>
    <row r="245" ht="14.25" customHeight="1" x14ac:dyDescent="0.25"/>
    <row r="246" ht="14.25" customHeight="1" x14ac:dyDescent="0.25"/>
    <row r="247" ht="14.25" customHeight="1" x14ac:dyDescent="0.25"/>
    <row r="248" ht="14.25" customHeight="1" x14ac:dyDescent="0.25"/>
    <row r="249" ht="14.25" customHeight="1" x14ac:dyDescent="0.25"/>
    <row r="250" ht="14.25" customHeight="1" x14ac:dyDescent="0.25"/>
    <row r="251" ht="14.25" customHeight="1" x14ac:dyDescent="0.25"/>
    <row r="252" ht="14.25" customHeight="1" x14ac:dyDescent="0.25"/>
    <row r="253" ht="14.25" customHeight="1" x14ac:dyDescent="0.25"/>
    <row r="254" ht="14.25" customHeight="1" x14ac:dyDescent="0.25"/>
    <row r="255" ht="14.25" customHeight="1" x14ac:dyDescent="0.25"/>
    <row r="256" ht="14.25" customHeight="1" x14ac:dyDescent="0.25"/>
    <row r="257" ht="14.25" customHeight="1" x14ac:dyDescent="0.25"/>
    <row r="258" ht="14.25" customHeight="1" x14ac:dyDescent="0.25"/>
    <row r="259" ht="14.25" customHeight="1" x14ac:dyDescent="0.25"/>
    <row r="260" ht="14.25" customHeight="1" x14ac:dyDescent="0.25"/>
    <row r="261" ht="14.25" customHeight="1" x14ac:dyDescent="0.25"/>
    <row r="262" ht="14.25" customHeight="1" x14ac:dyDescent="0.25"/>
    <row r="263" ht="14.25" customHeight="1" x14ac:dyDescent="0.25"/>
    <row r="264" ht="14.25" customHeight="1" x14ac:dyDescent="0.25"/>
    <row r="265" ht="14.25" customHeight="1" x14ac:dyDescent="0.25"/>
    <row r="266" ht="14.25" customHeight="1" x14ac:dyDescent="0.25"/>
    <row r="267" ht="14.25" customHeight="1" x14ac:dyDescent="0.25"/>
    <row r="268" ht="14.25" customHeight="1" x14ac:dyDescent="0.25"/>
    <row r="269" ht="14.25" customHeight="1" x14ac:dyDescent="0.25"/>
    <row r="270" ht="14.25" customHeight="1" x14ac:dyDescent="0.25"/>
    <row r="271" ht="14.25" customHeight="1" x14ac:dyDescent="0.25"/>
    <row r="272" ht="14.25" customHeight="1" x14ac:dyDescent="0.25"/>
    <row r="273" ht="14.25" customHeight="1" x14ac:dyDescent="0.25"/>
    <row r="274" ht="14.25" customHeight="1" x14ac:dyDescent="0.25"/>
    <row r="275" ht="14.25" customHeight="1" x14ac:dyDescent="0.25"/>
    <row r="276" ht="14.25" customHeight="1" x14ac:dyDescent="0.25"/>
    <row r="277" ht="14.25" customHeight="1" x14ac:dyDescent="0.25"/>
    <row r="278" ht="14.25" customHeight="1" x14ac:dyDescent="0.25"/>
    <row r="279" ht="14.25" customHeight="1" x14ac:dyDescent="0.25"/>
    <row r="280" ht="14.25" customHeight="1" x14ac:dyDescent="0.25"/>
    <row r="281" ht="14.25" customHeight="1" x14ac:dyDescent="0.25"/>
    <row r="282" ht="14.25" customHeight="1" x14ac:dyDescent="0.25"/>
    <row r="283" ht="14.25" customHeight="1" x14ac:dyDescent="0.25"/>
    <row r="284" ht="14.25" customHeight="1" x14ac:dyDescent="0.25"/>
    <row r="285" ht="14.25" customHeight="1" x14ac:dyDescent="0.25"/>
    <row r="286" ht="14.25" customHeight="1" x14ac:dyDescent="0.25"/>
    <row r="287" ht="14.25" customHeight="1" x14ac:dyDescent="0.25"/>
    <row r="288" ht="14.25" customHeight="1" x14ac:dyDescent="0.25"/>
    <row r="289" ht="14.25" customHeight="1" x14ac:dyDescent="0.25"/>
    <row r="290" ht="14.25" customHeight="1" x14ac:dyDescent="0.25"/>
    <row r="291" ht="14.25" customHeight="1" x14ac:dyDescent="0.25"/>
    <row r="292" ht="14.25" customHeight="1" x14ac:dyDescent="0.25"/>
    <row r="293" ht="14.25" customHeight="1" x14ac:dyDescent="0.25"/>
    <row r="294" ht="14.25" customHeight="1" x14ac:dyDescent="0.25"/>
    <row r="295" ht="14.25" customHeight="1" x14ac:dyDescent="0.25"/>
    <row r="296" ht="14.25" customHeight="1" x14ac:dyDescent="0.25"/>
    <row r="297" ht="14.25" customHeight="1" x14ac:dyDescent="0.25"/>
    <row r="298" ht="14.25" customHeight="1" x14ac:dyDescent="0.25"/>
    <row r="299" ht="14.25" customHeight="1" x14ac:dyDescent="0.25"/>
    <row r="300" ht="14.25" customHeight="1" x14ac:dyDescent="0.25"/>
    <row r="301" ht="14.25" customHeight="1" x14ac:dyDescent="0.25"/>
    <row r="302" ht="14.25" customHeight="1" x14ac:dyDescent="0.25"/>
    <row r="303" ht="14.25" customHeight="1" x14ac:dyDescent="0.25"/>
    <row r="304" ht="14.25" customHeight="1" x14ac:dyDescent="0.25"/>
    <row r="305" ht="14.25" customHeight="1" x14ac:dyDescent="0.25"/>
    <row r="306" ht="14.25" customHeight="1" x14ac:dyDescent="0.25"/>
    <row r="307" ht="14.25" customHeight="1" x14ac:dyDescent="0.25"/>
    <row r="308" ht="14.25" customHeight="1" x14ac:dyDescent="0.25"/>
    <row r="309" ht="14.25" customHeight="1" x14ac:dyDescent="0.25"/>
    <row r="310" ht="14.25" customHeight="1" x14ac:dyDescent="0.25"/>
    <row r="311" ht="14.25" customHeight="1" x14ac:dyDescent="0.25"/>
    <row r="312" ht="14.25" customHeight="1" x14ac:dyDescent="0.25"/>
    <row r="313" ht="14.25" customHeight="1" x14ac:dyDescent="0.25"/>
    <row r="314" ht="14.25" customHeight="1" x14ac:dyDescent="0.25"/>
    <row r="315" ht="14.25" customHeight="1" x14ac:dyDescent="0.25"/>
    <row r="316" ht="14.25" customHeight="1" x14ac:dyDescent="0.25"/>
    <row r="317" ht="14.25" customHeight="1" x14ac:dyDescent="0.25"/>
    <row r="318" ht="14.25" customHeight="1" x14ac:dyDescent="0.25"/>
    <row r="319" ht="14.25" customHeight="1" x14ac:dyDescent="0.25"/>
    <row r="320" ht="14.25" customHeight="1" x14ac:dyDescent="0.25"/>
    <row r="321" ht="14.25" customHeight="1" x14ac:dyDescent="0.25"/>
    <row r="322" ht="14.25" customHeight="1" x14ac:dyDescent="0.25"/>
    <row r="323" ht="14.25" customHeight="1" x14ac:dyDescent="0.25"/>
    <row r="324" ht="14.25" customHeight="1" x14ac:dyDescent="0.25"/>
    <row r="325" ht="14.25" customHeight="1" x14ac:dyDescent="0.25"/>
    <row r="326" ht="14.25" customHeight="1" x14ac:dyDescent="0.25"/>
    <row r="327" ht="14.25" customHeight="1" x14ac:dyDescent="0.25"/>
    <row r="328" ht="14.25" customHeight="1" x14ac:dyDescent="0.25"/>
    <row r="329" ht="14.25" customHeight="1" x14ac:dyDescent="0.25"/>
    <row r="330" ht="14.25" customHeight="1" x14ac:dyDescent="0.25"/>
    <row r="331" ht="14.25" customHeight="1" x14ac:dyDescent="0.25"/>
    <row r="332" ht="14.25" customHeight="1" x14ac:dyDescent="0.25"/>
    <row r="333" ht="14.25" customHeight="1" x14ac:dyDescent="0.25"/>
    <row r="334" ht="14.25" customHeight="1" x14ac:dyDescent="0.25"/>
    <row r="335" ht="14.25" customHeight="1" x14ac:dyDescent="0.25"/>
    <row r="336" ht="14.25" customHeight="1" x14ac:dyDescent="0.25"/>
    <row r="337" ht="14.25" customHeight="1" x14ac:dyDescent="0.25"/>
    <row r="338" ht="14.25" customHeight="1" x14ac:dyDescent="0.25"/>
    <row r="339" ht="14.25" customHeight="1" x14ac:dyDescent="0.25"/>
    <row r="340" ht="14.25" customHeight="1" x14ac:dyDescent="0.25"/>
    <row r="341" ht="14.25" customHeight="1" x14ac:dyDescent="0.25"/>
    <row r="342" ht="14.25" customHeight="1" x14ac:dyDescent="0.25"/>
    <row r="343" ht="14.25" customHeight="1" x14ac:dyDescent="0.25"/>
    <row r="344" ht="14.25" customHeight="1" x14ac:dyDescent="0.25"/>
    <row r="345" ht="14.25" customHeight="1" x14ac:dyDescent="0.25"/>
    <row r="346" ht="14.25" customHeight="1" x14ac:dyDescent="0.25"/>
    <row r="347" ht="14.25" customHeight="1" x14ac:dyDescent="0.25"/>
    <row r="348" ht="14.25" customHeight="1" x14ac:dyDescent="0.25"/>
    <row r="349" ht="14.25" customHeight="1" x14ac:dyDescent="0.25"/>
    <row r="350" ht="14.25" customHeight="1" x14ac:dyDescent="0.25"/>
    <row r="351" ht="14.25" customHeight="1" x14ac:dyDescent="0.25"/>
    <row r="352" ht="14.25" customHeight="1" x14ac:dyDescent="0.25"/>
    <row r="353" ht="14.25" customHeight="1" x14ac:dyDescent="0.25"/>
    <row r="354" ht="14.25" customHeight="1" x14ac:dyDescent="0.25"/>
    <row r="355" ht="14.25" customHeight="1" x14ac:dyDescent="0.25"/>
    <row r="356" ht="14.25" customHeight="1" x14ac:dyDescent="0.25"/>
    <row r="357" ht="14.25" customHeight="1" x14ac:dyDescent="0.25"/>
    <row r="358" ht="14.25" customHeight="1" x14ac:dyDescent="0.25"/>
    <row r="359" ht="14.25" customHeight="1" x14ac:dyDescent="0.25"/>
    <row r="360" ht="14.25" customHeight="1" x14ac:dyDescent="0.25"/>
    <row r="361" ht="14.25" customHeight="1" x14ac:dyDescent="0.25"/>
    <row r="362" ht="14.25" customHeight="1" x14ac:dyDescent="0.25"/>
    <row r="363" ht="14.25" customHeight="1" x14ac:dyDescent="0.25"/>
    <row r="364" ht="14.25" customHeight="1" x14ac:dyDescent="0.25"/>
    <row r="365" ht="14.25" customHeight="1" x14ac:dyDescent="0.25"/>
    <row r="366" ht="14.25" customHeight="1" x14ac:dyDescent="0.25"/>
    <row r="367" ht="14.25" customHeight="1" x14ac:dyDescent="0.25"/>
    <row r="368" ht="14.25" customHeight="1" x14ac:dyDescent="0.25"/>
    <row r="369" ht="14.25" customHeight="1" x14ac:dyDescent="0.25"/>
    <row r="370" ht="14.25" customHeight="1" x14ac:dyDescent="0.25"/>
    <row r="371" ht="14.25" customHeight="1" x14ac:dyDescent="0.25"/>
    <row r="372" ht="14.25" customHeight="1" x14ac:dyDescent="0.25"/>
    <row r="373" ht="14.25" customHeight="1" x14ac:dyDescent="0.25"/>
    <row r="374" ht="14.25" customHeight="1" x14ac:dyDescent="0.25"/>
    <row r="375" ht="14.25" customHeight="1" x14ac:dyDescent="0.25"/>
    <row r="376" ht="14.25" customHeight="1" x14ac:dyDescent="0.25"/>
    <row r="377" ht="14.25" customHeight="1" x14ac:dyDescent="0.25"/>
    <row r="378" ht="14.25" customHeight="1" x14ac:dyDescent="0.25"/>
    <row r="379" ht="14.25" customHeight="1" x14ac:dyDescent="0.25"/>
    <row r="380" ht="14.25" customHeight="1" x14ac:dyDescent="0.25"/>
    <row r="381" ht="14.25" customHeight="1" x14ac:dyDescent="0.25"/>
    <row r="382" ht="14.25" customHeight="1" x14ac:dyDescent="0.25"/>
    <row r="383" ht="14.25" customHeight="1" x14ac:dyDescent="0.25"/>
    <row r="384" ht="14.25" customHeight="1" x14ac:dyDescent="0.25"/>
    <row r="385" ht="14.25" customHeight="1" x14ac:dyDescent="0.25"/>
    <row r="386" ht="14.25" customHeight="1" x14ac:dyDescent="0.25"/>
    <row r="387" ht="14.25" customHeight="1" x14ac:dyDescent="0.25"/>
    <row r="388" ht="14.25" customHeight="1" x14ac:dyDescent="0.25"/>
    <row r="389" ht="14.25" customHeight="1" x14ac:dyDescent="0.25"/>
    <row r="390" ht="14.25" customHeight="1" x14ac:dyDescent="0.25"/>
    <row r="391" ht="14.25" customHeight="1" x14ac:dyDescent="0.25"/>
    <row r="392" ht="14.25" customHeight="1" x14ac:dyDescent="0.25"/>
    <row r="393" ht="14.25" customHeight="1" x14ac:dyDescent="0.25"/>
    <row r="394" ht="14.25" customHeight="1" x14ac:dyDescent="0.25"/>
    <row r="395" ht="14.25" customHeight="1" x14ac:dyDescent="0.25"/>
    <row r="396" ht="14.25" customHeight="1" x14ac:dyDescent="0.25"/>
    <row r="397" ht="14.25" customHeight="1" x14ac:dyDescent="0.25"/>
    <row r="398" ht="14.25" customHeight="1" x14ac:dyDescent="0.25"/>
    <row r="399" ht="14.25" customHeight="1" x14ac:dyDescent="0.25"/>
    <row r="400" ht="14.25" customHeight="1" x14ac:dyDescent="0.25"/>
    <row r="401" ht="14.25" customHeight="1" x14ac:dyDescent="0.25"/>
    <row r="402" ht="14.25" customHeight="1" x14ac:dyDescent="0.25"/>
    <row r="403" ht="14.25" customHeight="1" x14ac:dyDescent="0.25"/>
    <row r="404" ht="14.25" customHeight="1" x14ac:dyDescent="0.25"/>
    <row r="405" ht="14.25" customHeight="1" x14ac:dyDescent="0.25"/>
    <row r="406" ht="14.25" customHeight="1" x14ac:dyDescent="0.25"/>
    <row r="407" ht="14.25" customHeight="1" x14ac:dyDescent="0.25"/>
    <row r="408" ht="14.25" customHeight="1" x14ac:dyDescent="0.25"/>
    <row r="409" ht="14.25" customHeight="1" x14ac:dyDescent="0.25"/>
    <row r="410" ht="14.25" customHeight="1" x14ac:dyDescent="0.25"/>
    <row r="411" ht="14.25" customHeight="1" x14ac:dyDescent="0.25"/>
    <row r="412" ht="14.25" customHeight="1" x14ac:dyDescent="0.25"/>
    <row r="413" ht="14.25" customHeight="1" x14ac:dyDescent="0.25"/>
    <row r="414" ht="14.25" customHeight="1" x14ac:dyDescent="0.25"/>
    <row r="415" ht="14.25" customHeight="1" x14ac:dyDescent="0.25"/>
    <row r="416" ht="14.25" customHeight="1" x14ac:dyDescent="0.25"/>
    <row r="417" ht="14.25" customHeight="1" x14ac:dyDescent="0.25"/>
    <row r="418" ht="14.25" customHeight="1" x14ac:dyDescent="0.25"/>
    <row r="419" ht="14.25" customHeight="1" x14ac:dyDescent="0.25"/>
    <row r="420" ht="14.25" customHeight="1" x14ac:dyDescent="0.25"/>
    <row r="421" ht="14.25" customHeight="1" x14ac:dyDescent="0.25"/>
    <row r="422" ht="14.25" customHeight="1" x14ac:dyDescent="0.25"/>
    <row r="423" ht="14.25" customHeight="1" x14ac:dyDescent="0.25"/>
    <row r="424" ht="14.25" customHeight="1" x14ac:dyDescent="0.25"/>
    <row r="425" ht="14.25" customHeight="1" x14ac:dyDescent="0.25"/>
    <row r="426" ht="14.25" customHeight="1" x14ac:dyDescent="0.25"/>
    <row r="427" ht="14.25" customHeight="1" x14ac:dyDescent="0.25"/>
    <row r="428" ht="14.25" customHeight="1" x14ac:dyDescent="0.25"/>
    <row r="429" ht="14.25" customHeight="1" x14ac:dyDescent="0.25"/>
    <row r="430" ht="14.25" customHeight="1" x14ac:dyDescent="0.25"/>
    <row r="431" ht="14.25" customHeight="1" x14ac:dyDescent="0.25"/>
    <row r="432" ht="14.25" customHeight="1" x14ac:dyDescent="0.25"/>
    <row r="433" ht="14.25" customHeight="1" x14ac:dyDescent="0.25"/>
    <row r="434" ht="14.25" customHeight="1" x14ac:dyDescent="0.25"/>
    <row r="435" ht="14.25" customHeight="1" x14ac:dyDescent="0.25"/>
    <row r="436" ht="14.25" customHeight="1" x14ac:dyDescent="0.25"/>
    <row r="437" ht="14.25" customHeight="1" x14ac:dyDescent="0.25"/>
    <row r="438" ht="14.25" customHeight="1" x14ac:dyDescent="0.25"/>
    <row r="439" ht="14.25" customHeight="1" x14ac:dyDescent="0.25"/>
    <row r="440" ht="14.25" customHeight="1" x14ac:dyDescent="0.25"/>
    <row r="441" ht="14.25" customHeight="1" x14ac:dyDescent="0.25"/>
    <row r="442" ht="14.25" customHeight="1" x14ac:dyDescent="0.25"/>
    <row r="443" ht="14.25" customHeight="1" x14ac:dyDescent="0.25"/>
    <row r="444" ht="14.25" customHeight="1" x14ac:dyDescent="0.25"/>
    <row r="445" ht="14.25" customHeight="1" x14ac:dyDescent="0.25"/>
    <row r="446" ht="14.25" customHeight="1" x14ac:dyDescent="0.25"/>
    <row r="447" ht="14.25" customHeight="1" x14ac:dyDescent="0.25"/>
    <row r="448" ht="14.25" customHeight="1" x14ac:dyDescent="0.25"/>
    <row r="449" ht="14.25" customHeight="1" x14ac:dyDescent="0.25"/>
    <row r="450" ht="14.25" customHeight="1" x14ac:dyDescent="0.25"/>
    <row r="451" ht="14.25" customHeight="1" x14ac:dyDescent="0.25"/>
    <row r="452" ht="14.25" customHeight="1" x14ac:dyDescent="0.25"/>
    <row r="453" ht="14.25" customHeight="1" x14ac:dyDescent="0.25"/>
    <row r="454" ht="14.25" customHeight="1" x14ac:dyDescent="0.25"/>
    <row r="455" ht="14.25" customHeight="1" x14ac:dyDescent="0.25"/>
    <row r="456" ht="14.25" customHeight="1" x14ac:dyDescent="0.25"/>
    <row r="457" ht="14.25" customHeight="1" x14ac:dyDescent="0.25"/>
    <row r="458" ht="14.25" customHeight="1" x14ac:dyDescent="0.25"/>
    <row r="459" ht="14.25" customHeight="1" x14ac:dyDescent="0.25"/>
    <row r="460" ht="14.25" customHeight="1" x14ac:dyDescent="0.25"/>
    <row r="461" ht="14.25" customHeight="1" x14ac:dyDescent="0.25"/>
    <row r="462" ht="14.25" customHeight="1" x14ac:dyDescent="0.25"/>
    <row r="463" ht="14.25" customHeight="1" x14ac:dyDescent="0.25"/>
    <row r="464" ht="14.25" customHeight="1" x14ac:dyDescent="0.25"/>
    <row r="465" ht="14.25" customHeight="1" x14ac:dyDescent="0.25"/>
    <row r="466" ht="14.25" customHeight="1" x14ac:dyDescent="0.25"/>
    <row r="467" ht="14.25" customHeight="1" x14ac:dyDescent="0.25"/>
    <row r="468" ht="14.25" customHeight="1" x14ac:dyDescent="0.25"/>
    <row r="469" ht="14.25" customHeight="1" x14ac:dyDescent="0.25"/>
    <row r="470" ht="14.25" customHeight="1" x14ac:dyDescent="0.25"/>
    <row r="471" ht="14.25" customHeight="1" x14ac:dyDescent="0.25"/>
    <row r="472" ht="14.25" customHeight="1" x14ac:dyDescent="0.25"/>
    <row r="473" ht="14.25" customHeight="1" x14ac:dyDescent="0.25"/>
    <row r="474" ht="14.25" customHeight="1" x14ac:dyDescent="0.25"/>
    <row r="475" ht="14.25" customHeight="1" x14ac:dyDescent="0.25"/>
    <row r="476" ht="14.25" customHeight="1" x14ac:dyDescent="0.25"/>
    <row r="477" ht="14.25" customHeight="1" x14ac:dyDescent="0.25"/>
    <row r="478" ht="14.25" customHeight="1" x14ac:dyDescent="0.25"/>
    <row r="479" ht="14.25" customHeight="1" x14ac:dyDescent="0.25"/>
    <row r="480" ht="14.25" customHeight="1" x14ac:dyDescent="0.25"/>
    <row r="481" ht="14.25" customHeight="1" x14ac:dyDescent="0.25"/>
    <row r="482" ht="14.25" customHeight="1" x14ac:dyDescent="0.25"/>
    <row r="483" ht="14.25" customHeight="1" x14ac:dyDescent="0.25"/>
    <row r="484" ht="14.25" customHeight="1" x14ac:dyDescent="0.25"/>
    <row r="485" ht="14.25" customHeight="1" x14ac:dyDescent="0.25"/>
    <row r="486" ht="14.25" customHeight="1" x14ac:dyDescent="0.25"/>
    <row r="487" ht="14.25" customHeight="1" x14ac:dyDescent="0.25"/>
    <row r="488" ht="14.25" customHeight="1" x14ac:dyDescent="0.25"/>
    <row r="489" ht="14.25" customHeight="1" x14ac:dyDescent="0.25"/>
    <row r="490" ht="14.25" customHeight="1" x14ac:dyDescent="0.25"/>
    <row r="491" ht="14.25" customHeight="1" x14ac:dyDescent="0.25"/>
    <row r="492" ht="14.25" customHeight="1" x14ac:dyDescent="0.25"/>
    <row r="493" ht="14.25" customHeight="1" x14ac:dyDescent="0.25"/>
    <row r="494" ht="14.25" customHeight="1" x14ac:dyDescent="0.25"/>
    <row r="495" ht="14.25" customHeight="1" x14ac:dyDescent="0.25"/>
    <row r="496" ht="14.25" customHeight="1" x14ac:dyDescent="0.25"/>
    <row r="497" ht="14.25" customHeight="1" x14ac:dyDescent="0.25"/>
    <row r="498" ht="14.25" customHeight="1" x14ac:dyDescent="0.25"/>
    <row r="499" ht="14.25" customHeight="1" x14ac:dyDescent="0.25"/>
    <row r="500" ht="14.25" customHeight="1" x14ac:dyDescent="0.25"/>
    <row r="501" ht="14.25" customHeight="1" x14ac:dyDescent="0.25"/>
    <row r="502" ht="14.25" customHeight="1" x14ac:dyDescent="0.25"/>
    <row r="503" ht="14.25" customHeight="1" x14ac:dyDescent="0.25"/>
    <row r="504" ht="14.25" customHeight="1" x14ac:dyDescent="0.25"/>
    <row r="505" ht="14.25" customHeight="1" x14ac:dyDescent="0.25"/>
    <row r="506" ht="14.25" customHeight="1" x14ac:dyDescent="0.25"/>
    <row r="507" ht="14.25" customHeight="1" x14ac:dyDescent="0.25"/>
    <row r="508" ht="14.25" customHeight="1" x14ac:dyDescent="0.25"/>
    <row r="509" ht="14.25" customHeight="1" x14ac:dyDescent="0.25"/>
    <row r="510" ht="14.25" customHeight="1" x14ac:dyDescent="0.25"/>
    <row r="511" ht="14.25" customHeight="1" x14ac:dyDescent="0.25"/>
    <row r="512" ht="14.25" customHeight="1" x14ac:dyDescent="0.25"/>
    <row r="513" ht="14.25" customHeight="1" x14ac:dyDescent="0.25"/>
    <row r="514" ht="14.25" customHeight="1" x14ac:dyDescent="0.25"/>
    <row r="515" ht="14.25" customHeight="1" x14ac:dyDescent="0.25"/>
    <row r="516" ht="14.25" customHeight="1" x14ac:dyDescent="0.25"/>
    <row r="517" ht="14.25" customHeight="1" x14ac:dyDescent="0.25"/>
    <row r="518" ht="14.25" customHeight="1" x14ac:dyDescent="0.25"/>
    <row r="519" ht="14.25" customHeight="1" x14ac:dyDescent="0.25"/>
    <row r="520" ht="14.25" customHeight="1" x14ac:dyDescent="0.25"/>
    <row r="521" ht="14.25" customHeight="1" x14ac:dyDescent="0.25"/>
    <row r="522" ht="14.25" customHeight="1" x14ac:dyDescent="0.25"/>
    <row r="523" ht="14.25" customHeight="1" x14ac:dyDescent="0.25"/>
    <row r="524" ht="14.25" customHeight="1" x14ac:dyDescent="0.25"/>
    <row r="525" ht="14.25" customHeight="1" x14ac:dyDescent="0.25"/>
    <row r="526" ht="14.25" customHeight="1" x14ac:dyDescent="0.25"/>
    <row r="527" ht="14.25" customHeight="1" x14ac:dyDescent="0.25"/>
    <row r="528" ht="14.25" customHeight="1" x14ac:dyDescent="0.25"/>
    <row r="529" ht="14.25" customHeight="1" x14ac:dyDescent="0.25"/>
    <row r="530" ht="14.25" customHeight="1" x14ac:dyDescent="0.25"/>
    <row r="531" ht="14.25" customHeight="1" x14ac:dyDescent="0.25"/>
    <row r="532" ht="14.25" customHeight="1" x14ac:dyDescent="0.25"/>
    <row r="533" ht="14.25" customHeight="1" x14ac:dyDescent="0.25"/>
    <row r="534" ht="14.25" customHeight="1" x14ac:dyDescent="0.25"/>
    <row r="535" ht="14.25" customHeight="1" x14ac:dyDescent="0.25"/>
    <row r="536" ht="14.25" customHeight="1" x14ac:dyDescent="0.25"/>
    <row r="537" ht="14.25" customHeight="1" x14ac:dyDescent="0.25"/>
    <row r="538" ht="14.25" customHeight="1" x14ac:dyDescent="0.25"/>
    <row r="539" ht="14.25" customHeight="1" x14ac:dyDescent="0.25"/>
    <row r="540" ht="14.25" customHeight="1" x14ac:dyDescent="0.25"/>
    <row r="541" ht="14.25" customHeight="1" x14ac:dyDescent="0.25"/>
    <row r="542" ht="14.25" customHeight="1" x14ac:dyDescent="0.25"/>
    <row r="543" ht="14.25" customHeight="1" x14ac:dyDescent="0.25"/>
    <row r="544" ht="14.25" customHeight="1" x14ac:dyDescent="0.25"/>
    <row r="545" ht="14.25" customHeight="1" x14ac:dyDescent="0.25"/>
    <row r="546" ht="14.25" customHeight="1" x14ac:dyDescent="0.25"/>
    <row r="547" ht="14.25" customHeight="1" x14ac:dyDescent="0.25"/>
    <row r="548" ht="14.25" customHeight="1" x14ac:dyDescent="0.25"/>
    <row r="549" ht="14.25" customHeight="1" x14ac:dyDescent="0.25"/>
    <row r="550" ht="14.25" customHeight="1" x14ac:dyDescent="0.25"/>
    <row r="551" ht="14.25" customHeight="1" x14ac:dyDescent="0.25"/>
    <row r="552" ht="14.25" customHeight="1" x14ac:dyDescent="0.25"/>
    <row r="553" ht="14.25" customHeight="1" x14ac:dyDescent="0.25"/>
    <row r="554" ht="14.25" customHeight="1" x14ac:dyDescent="0.25"/>
    <row r="555" ht="14.25" customHeight="1" x14ac:dyDescent="0.25"/>
    <row r="556" ht="14.25" customHeight="1" x14ac:dyDescent="0.25"/>
    <row r="557" ht="14.25" customHeight="1" x14ac:dyDescent="0.25"/>
    <row r="558" ht="14.25" customHeight="1" x14ac:dyDescent="0.25"/>
    <row r="559" ht="14.25" customHeight="1" x14ac:dyDescent="0.25"/>
    <row r="560" ht="14.25" customHeight="1" x14ac:dyDescent="0.25"/>
    <row r="561" ht="14.25" customHeight="1" x14ac:dyDescent="0.25"/>
    <row r="562" ht="14.25" customHeight="1" x14ac:dyDescent="0.25"/>
    <row r="563" ht="14.25" customHeight="1" x14ac:dyDescent="0.25"/>
    <row r="564" ht="14.25" customHeight="1" x14ac:dyDescent="0.25"/>
    <row r="565" ht="14.25" customHeight="1" x14ac:dyDescent="0.25"/>
    <row r="566" ht="14.25" customHeight="1" x14ac:dyDescent="0.25"/>
    <row r="567" ht="14.25" customHeight="1" x14ac:dyDescent="0.25"/>
    <row r="568" ht="14.25" customHeight="1" x14ac:dyDescent="0.25"/>
    <row r="569" ht="14.25" customHeight="1" x14ac:dyDescent="0.25"/>
    <row r="570" ht="14.25" customHeight="1" x14ac:dyDescent="0.25"/>
    <row r="571" ht="14.25" customHeight="1" x14ac:dyDescent="0.25"/>
    <row r="572" ht="14.25" customHeight="1" x14ac:dyDescent="0.25"/>
    <row r="573" ht="14.25" customHeight="1" x14ac:dyDescent="0.25"/>
    <row r="574" ht="14.25" customHeight="1" x14ac:dyDescent="0.25"/>
    <row r="575" ht="14.25" customHeight="1" x14ac:dyDescent="0.25"/>
    <row r="576" ht="14.25" customHeight="1" x14ac:dyDescent="0.25"/>
    <row r="577" ht="14.25" customHeight="1" x14ac:dyDescent="0.25"/>
    <row r="578" ht="14.25" customHeight="1" x14ac:dyDescent="0.25"/>
    <row r="579" ht="14.25" customHeight="1" x14ac:dyDescent="0.25"/>
    <row r="580" ht="14.25" customHeight="1" x14ac:dyDescent="0.25"/>
    <row r="581" ht="14.25" customHeight="1" x14ac:dyDescent="0.25"/>
    <row r="582" ht="14.25" customHeight="1" x14ac:dyDescent="0.25"/>
    <row r="583" ht="14.25" customHeight="1" x14ac:dyDescent="0.25"/>
    <row r="584" ht="14.25" customHeight="1" x14ac:dyDescent="0.25"/>
    <row r="585" ht="14.25" customHeight="1" x14ac:dyDescent="0.25"/>
    <row r="586" ht="14.25" customHeight="1" x14ac:dyDescent="0.25"/>
    <row r="587" ht="14.25" customHeight="1" x14ac:dyDescent="0.25"/>
    <row r="588" ht="14.25" customHeight="1" x14ac:dyDescent="0.25"/>
    <row r="589" ht="14.25" customHeight="1" x14ac:dyDescent="0.25"/>
    <row r="590" ht="14.25" customHeight="1" x14ac:dyDescent="0.25"/>
    <row r="591" ht="14.25" customHeight="1" x14ac:dyDescent="0.25"/>
    <row r="592" ht="14.25" customHeight="1" x14ac:dyDescent="0.25"/>
    <row r="593" ht="14.25" customHeight="1" x14ac:dyDescent="0.25"/>
    <row r="594" ht="14.25" customHeight="1" x14ac:dyDescent="0.25"/>
    <row r="595" ht="14.25" customHeight="1" x14ac:dyDescent="0.25"/>
    <row r="596" ht="14.25" customHeight="1" x14ac:dyDescent="0.25"/>
    <row r="597" ht="14.25" customHeight="1" x14ac:dyDescent="0.25"/>
    <row r="598" ht="14.25" customHeight="1" x14ac:dyDescent="0.25"/>
    <row r="599" ht="14.25" customHeight="1" x14ac:dyDescent="0.25"/>
    <row r="600" ht="14.25" customHeight="1" x14ac:dyDescent="0.25"/>
    <row r="601" ht="14.25" customHeight="1" x14ac:dyDescent="0.25"/>
    <row r="602" ht="14.25" customHeight="1" x14ac:dyDescent="0.25"/>
    <row r="603" ht="14.25" customHeight="1" x14ac:dyDescent="0.25"/>
    <row r="604" ht="14.25" customHeight="1" x14ac:dyDescent="0.25"/>
    <row r="605" ht="14.25" customHeight="1" x14ac:dyDescent="0.25"/>
    <row r="606" ht="14.25" customHeight="1" x14ac:dyDescent="0.25"/>
    <row r="607" ht="14.25" customHeight="1" x14ac:dyDescent="0.25"/>
    <row r="608" ht="14.25" customHeight="1" x14ac:dyDescent="0.25"/>
    <row r="609" ht="14.25" customHeight="1" x14ac:dyDescent="0.25"/>
    <row r="610" ht="14.25" customHeight="1" x14ac:dyDescent="0.25"/>
    <row r="611" ht="14.25" customHeight="1" x14ac:dyDescent="0.25"/>
    <row r="612" ht="14.25" customHeight="1" x14ac:dyDescent="0.25"/>
    <row r="613" ht="14.25" customHeight="1" x14ac:dyDescent="0.25"/>
    <row r="614" ht="14.25" customHeight="1" x14ac:dyDescent="0.25"/>
    <row r="615" ht="14.25" customHeight="1" x14ac:dyDescent="0.25"/>
    <row r="616" ht="14.25" customHeight="1" x14ac:dyDescent="0.25"/>
    <row r="617" ht="14.25" customHeight="1" x14ac:dyDescent="0.25"/>
    <row r="618" ht="14.25" customHeight="1" x14ac:dyDescent="0.25"/>
    <row r="619" ht="14.25" customHeight="1" x14ac:dyDescent="0.25"/>
    <row r="620" ht="14.25" customHeight="1" x14ac:dyDescent="0.25"/>
    <row r="621" ht="14.25" customHeight="1" x14ac:dyDescent="0.25"/>
    <row r="622" ht="14.25" customHeight="1" x14ac:dyDescent="0.25"/>
    <row r="623" ht="14.25" customHeight="1" x14ac:dyDescent="0.25"/>
    <row r="624" ht="14.25" customHeight="1" x14ac:dyDescent="0.25"/>
    <row r="625" ht="14.25" customHeight="1" x14ac:dyDescent="0.25"/>
    <row r="626" ht="14.25" customHeight="1" x14ac:dyDescent="0.25"/>
    <row r="627" ht="14.25" customHeight="1" x14ac:dyDescent="0.25"/>
    <row r="628" ht="14.25" customHeight="1" x14ac:dyDescent="0.25"/>
    <row r="629" ht="14.25" customHeight="1" x14ac:dyDescent="0.25"/>
    <row r="630" ht="14.25" customHeight="1" x14ac:dyDescent="0.25"/>
    <row r="631" ht="14.25" customHeight="1" x14ac:dyDescent="0.25"/>
    <row r="632" ht="14.25" customHeight="1" x14ac:dyDescent="0.25"/>
    <row r="633" ht="14.25" customHeight="1" x14ac:dyDescent="0.25"/>
    <row r="634" ht="14.25" customHeight="1" x14ac:dyDescent="0.25"/>
    <row r="635" ht="14.25" customHeight="1" x14ac:dyDescent="0.25"/>
    <row r="636" ht="14.25" customHeight="1" x14ac:dyDescent="0.25"/>
    <row r="637" ht="14.25" customHeight="1" x14ac:dyDescent="0.25"/>
    <row r="638" ht="14.25" customHeight="1" x14ac:dyDescent="0.25"/>
    <row r="639" ht="14.25" customHeight="1" x14ac:dyDescent="0.25"/>
    <row r="640" ht="14.25" customHeight="1" x14ac:dyDescent="0.25"/>
    <row r="641" ht="14.25" customHeight="1" x14ac:dyDescent="0.25"/>
    <row r="642" ht="14.25" customHeight="1" x14ac:dyDescent="0.25"/>
    <row r="643" ht="14.25" customHeight="1" x14ac:dyDescent="0.25"/>
    <row r="644" ht="14.25" customHeight="1" x14ac:dyDescent="0.25"/>
    <row r="645" ht="14.25" customHeight="1" x14ac:dyDescent="0.25"/>
    <row r="646" ht="14.25" customHeight="1" x14ac:dyDescent="0.25"/>
    <row r="647" ht="14.25" customHeight="1" x14ac:dyDescent="0.25"/>
    <row r="648" ht="14.25" customHeight="1" x14ac:dyDescent="0.25"/>
    <row r="649" ht="14.25" customHeight="1" x14ac:dyDescent="0.25"/>
    <row r="650" ht="14.25" customHeight="1" x14ac:dyDescent="0.25"/>
    <row r="651" ht="14.25" customHeight="1" x14ac:dyDescent="0.25"/>
    <row r="652" ht="14.25" customHeight="1" x14ac:dyDescent="0.25"/>
    <row r="653" ht="14.25" customHeight="1" x14ac:dyDescent="0.25"/>
    <row r="654" ht="14.25" customHeight="1" x14ac:dyDescent="0.25"/>
    <row r="655" ht="14.25" customHeight="1" x14ac:dyDescent="0.25"/>
    <row r="656" ht="14.25" customHeight="1" x14ac:dyDescent="0.25"/>
    <row r="657" ht="14.25" customHeight="1" x14ac:dyDescent="0.25"/>
    <row r="658" ht="14.25" customHeight="1" x14ac:dyDescent="0.25"/>
    <row r="659" ht="14.25" customHeight="1" x14ac:dyDescent="0.25"/>
    <row r="660" ht="14.25" customHeight="1" x14ac:dyDescent="0.25"/>
    <row r="661" ht="14.25" customHeight="1" x14ac:dyDescent="0.25"/>
    <row r="662" ht="14.25" customHeight="1" x14ac:dyDescent="0.25"/>
    <row r="663" ht="14.25" customHeight="1" x14ac:dyDescent="0.25"/>
    <row r="664" ht="14.25" customHeight="1" x14ac:dyDescent="0.25"/>
    <row r="665" ht="14.25" customHeight="1" x14ac:dyDescent="0.25"/>
    <row r="666" ht="14.25" customHeight="1" x14ac:dyDescent="0.25"/>
    <row r="667" ht="14.25" customHeight="1" x14ac:dyDescent="0.25"/>
    <row r="668" ht="14.25" customHeight="1" x14ac:dyDescent="0.25"/>
    <row r="669" ht="14.25" customHeight="1" x14ac:dyDescent="0.25"/>
    <row r="670" ht="14.25" customHeight="1" x14ac:dyDescent="0.25"/>
    <row r="671" ht="14.25" customHeight="1" x14ac:dyDescent="0.25"/>
    <row r="672" ht="14.25" customHeight="1" x14ac:dyDescent="0.25"/>
    <row r="673" ht="14.25" customHeight="1" x14ac:dyDescent="0.25"/>
    <row r="674" ht="14.25" customHeight="1" x14ac:dyDescent="0.25"/>
    <row r="675" ht="14.25" customHeight="1" x14ac:dyDescent="0.25"/>
    <row r="676" ht="14.25" customHeight="1" x14ac:dyDescent="0.25"/>
    <row r="677" ht="14.25" customHeight="1" x14ac:dyDescent="0.25"/>
    <row r="678" ht="14.25" customHeight="1" x14ac:dyDescent="0.25"/>
    <row r="679" ht="14.25" customHeight="1" x14ac:dyDescent="0.25"/>
    <row r="680" ht="14.25" customHeight="1" x14ac:dyDescent="0.25"/>
    <row r="681" ht="14.25" customHeight="1" x14ac:dyDescent="0.25"/>
    <row r="682" ht="14.25" customHeight="1" x14ac:dyDescent="0.25"/>
    <row r="683" ht="14.25" customHeight="1" x14ac:dyDescent="0.25"/>
    <row r="684" ht="14.25" customHeight="1" x14ac:dyDescent="0.25"/>
    <row r="685" ht="14.25" customHeight="1" x14ac:dyDescent="0.25"/>
    <row r="686" ht="14.25" customHeight="1" x14ac:dyDescent="0.25"/>
    <row r="687" ht="14.25" customHeight="1" x14ac:dyDescent="0.25"/>
    <row r="688" ht="14.25" customHeight="1" x14ac:dyDescent="0.25"/>
    <row r="689" ht="14.25" customHeight="1" x14ac:dyDescent="0.25"/>
    <row r="690" ht="14.25" customHeight="1" x14ac:dyDescent="0.25"/>
    <row r="691" ht="14.25" customHeight="1" x14ac:dyDescent="0.25"/>
    <row r="692" ht="14.25" customHeight="1" x14ac:dyDescent="0.25"/>
    <row r="693" ht="14.25" customHeight="1" x14ac:dyDescent="0.25"/>
    <row r="694" ht="14.25" customHeight="1" x14ac:dyDescent="0.25"/>
    <row r="695" ht="14.25" customHeight="1" x14ac:dyDescent="0.25"/>
    <row r="696" ht="14.25" customHeight="1" x14ac:dyDescent="0.25"/>
    <row r="697" ht="14.25" customHeight="1" x14ac:dyDescent="0.25"/>
    <row r="698" ht="14.25" customHeight="1" x14ac:dyDescent="0.25"/>
    <row r="699" ht="14.25" customHeight="1" x14ac:dyDescent="0.25"/>
    <row r="700" ht="14.25" customHeight="1" x14ac:dyDescent="0.25"/>
    <row r="701" ht="14.25" customHeight="1" x14ac:dyDescent="0.25"/>
    <row r="702" ht="14.25" customHeight="1" x14ac:dyDescent="0.25"/>
    <row r="703" ht="14.25" customHeight="1" x14ac:dyDescent="0.25"/>
    <row r="704" ht="14.25" customHeight="1" x14ac:dyDescent="0.25"/>
    <row r="705" ht="14.25" customHeight="1" x14ac:dyDescent="0.25"/>
    <row r="706" ht="14.25" customHeight="1" x14ac:dyDescent="0.25"/>
    <row r="707" ht="14.25" customHeight="1" x14ac:dyDescent="0.25"/>
    <row r="708" ht="14.25" customHeight="1" x14ac:dyDescent="0.25"/>
    <row r="709" ht="14.25" customHeight="1" x14ac:dyDescent="0.25"/>
    <row r="710" ht="14.25" customHeight="1" x14ac:dyDescent="0.25"/>
    <row r="711" ht="14.25" customHeight="1" x14ac:dyDescent="0.25"/>
    <row r="712" ht="14.25" customHeight="1" x14ac:dyDescent="0.25"/>
    <row r="713" ht="14.25" customHeight="1" x14ac:dyDescent="0.25"/>
    <row r="714" ht="14.25" customHeight="1" x14ac:dyDescent="0.25"/>
    <row r="715" ht="14.25" customHeight="1" x14ac:dyDescent="0.25"/>
    <row r="716" ht="14.25" customHeight="1" x14ac:dyDescent="0.25"/>
    <row r="717" ht="14.25" customHeight="1" x14ac:dyDescent="0.25"/>
    <row r="718" ht="14.25" customHeight="1" x14ac:dyDescent="0.25"/>
    <row r="719" ht="14.25" customHeight="1" x14ac:dyDescent="0.25"/>
    <row r="720" ht="14.25" customHeight="1" x14ac:dyDescent="0.25"/>
    <row r="721" ht="14.25" customHeight="1" x14ac:dyDescent="0.25"/>
    <row r="722" ht="14.25" customHeight="1" x14ac:dyDescent="0.25"/>
    <row r="723" ht="14.25" customHeight="1" x14ac:dyDescent="0.25"/>
    <row r="724" ht="14.25" customHeight="1" x14ac:dyDescent="0.25"/>
    <row r="725" ht="14.25" customHeight="1" x14ac:dyDescent="0.25"/>
    <row r="726" ht="14.25" customHeight="1" x14ac:dyDescent="0.25"/>
    <row r="727" ht="14.25" customHeight="1" x14ac:dyDescent="0.25"/>
    <row r="728" ht="14.25" customHeight="1" x14ac:dyDescent="0.25"/>
    <row r="729" ht="14.25" customHeight="1" x14ac:dyDescent="0.25"/>
    <row r="730" ht="14.25" customHeight="1" x14ac:dyDescent="0.25"/>
    <row r="731" ht="14.25" customHeight="1" x14ac:dyDescent="0.25"/>
    <row r="732" ht="14.25" customHeight="1" x14ac:dyDescent="0.25"/>
    <row r="733" ht="14.25" customHeight="1" x14ac:dyDescent="0.25"/>
    <row r="734" ht="14.25" customHeight="1" x14ac:dyDescent="0.25"/>
    <row r="735" ht="14.25" customHeight="1" x14ac:dyDescent="0.25"/>
    <row r="736" ht="14.25" customHeight="1" x14ac:dyDescent="0.25"/>
    <row r="737" ht="14.25" customHeight="1" x14ac:dyDescent="0.25"/>
    <row r="738" ht="14.25" customHeight="1" x14ac:dyDescent="0.25"/>
    <row r="739" ht="14.25" customHeight="1" x14ac:dyDescent="0.25"/>
    <row r="740" ht="14.25" customHeight="1" x14ac:dyDescent="0.25"/>
    <row r="741" ht="14.25" customHeight="1" x14ac:dyDescent="0.25"/>
    <row r="742" ht="14.25" customHeight="1" x14ac:dyDescent="0.25"/>
    <row r="743" ht="14.25" customHeight="1" x14ac:dyDescent="0.25"/>
    <row r="744" ht="14.25" customHeight="1" x14ac:dyDescent="0.25"/>
    <row r="745" ht="14.25" customHeight="1" x14ac:dyDescent="0.25"/>
    <row r="746" ht="14.25" customHeight="1" x14ac:dyDescent="0.25"/>
    <row r="747" ht="14.25" customHeight="1" x14ac:dyDescent="0.25"/>
    <row r="748" ht="14.25" customHeight="1" x14ac:dyDescent="0.25"/>
    <row r="749" ht="14.25" customHeight="1" x14ac:dyDescent="0.25"/>
    <row r="750" ht="14.25" customHeight="1" x14ac:dyDescent="0.25"/>
    <row r="751" ht="14.25" customHeight="1" x14ac:dyDescent="0.25"/>
    <row r="752" ht="14.25" customHeight="1" x14ac:dyDescent="0.25"/>
    <row r="753" ht="14.25" customHeight="1" x14ac:dyDescent="0.25"/>
    <row r="754" ht="14.25" customHeight="1" x14ac:dyDescent="0.25"/>
    <row r="755" ht="14.25" customHeight="1" x14ac:dyDescent="0.25"/>
    <row r="756" ht="14.25" customHeight="1" x14ac:dyDescent="0.25"/>
    <row r="757" ht="14.25" customHeight="1" x14ac:dyDescent="0.25"/>
    <row r="758" ht="14.25" customHeight="1" x14ac:dyDescent="0.25"/>
    <row r="759" ht="14.25" customHeight="1" x14ac:dyDescent="0.25"/>
    <row r="760" ht="14.25" customHeight="1" x14ac:dyDescent="0.25"/>
    <row r="761" ht="14.25" customHeight="1" x14ac:dyDescent="0.25"/>
    <row r="762" ht="14.25" customHeight="1" x14ac:dyDescent="0.25"/>
    <row r="763" ht="14.25" customHeight="1" x14ac:dyDescent="0.25"/>
    <row r="764" ht="14.25" customHeight="1" x14ac:dyDescent="0.25"/>
    <row r="765" ht="14.25" customHeight="1" x14ac:dyDescent="0.25"/>
    <row r="766" ht="14.25" customHeight="1" x14ac:dyDescent="0.25"/>
    <row r="767" ht="14.25" customHeight="1" x14ac:dyDescent="0.25"/>
    <row r="768" ht="14.25" customHeight="1" x14ac:dyDescent="0.25"/>
    <row r="769" ht="14.25" customHeight="1" x14ac:dyDescent="0.25"/>
    <row r="770" ht="14.25" customHeight="1" x14ac:dyDescent="0.25"/>
    <row r="771" ht="14.25" customHeight="1" x14ac:dyDescent="0.25"/>
    <row r="772" ht="14.25" customHeight="1" x14ac:dyDescent="0.25"/>
    <row r="773" ht="14.25" customHeight="1" x14ac:dyDescent="0.25"/>
    <row r="774" ht="14.25" customHeight="1" x14ac:dyDescent="0.25"/>
    <row r="775" ht="14.25" customHeight="1" x14ac:dyDescent="0.25"/>
    <row r="776" ht="14.25" customHeight="1" x14ac:dyDescent="0.25"/>
    <row r="777" ht="14.25" customHeight="1" x14ac:dyDescent="0.25"/>
    <row r="778" ht="14.25" customHeight="1" x14ac:dyDescent="0.25"/>
    <row r="779" ht="14.25" customHeight="1" x14ac:dyDescent="0.25"/>
    <row r="780" ht="14.25" customHeight="1" x14ac:dyDescent="0.25"/>
    <row r="781" ht="14.25" customHeight="1" x14ac:dyDescent="0.25"/>
    <row r="782" ht="14.25" customHeight="1" x14ac:dyDescent="0.25"/>
    <row r="783" ht="14.25" customHeight="1" x14ac:dyDescent="0.25"/>
    <row r="784" ht="14.25" customHeight="1" x14ac:dyDescent="0.25"/>
    <row r="785" ht="14.25" customHeight="1" x14ac:dyDescent="0.25"/>
    <row r="786" ht="14.25" customHeight="1" x14ac:dyDescent="0.25"/>
    <row r="787" ht="14.25" customHeight="1" x14ac:dyDescent="0.25"/>
    <row r="788" ht="14.25" customHeight="1" x14ac:dyDescent="0.25"/>
    <row r="789" ht="14.25" customHeight="1" x14ac:dyDescent="0.25"/>
    <row r="790" ht="14.25" customHeight="1" x14ac:dyDescent="0.25"/>
    <row r="791" ht="14.25" customHeight="1" x14ac:dyDescent="0.25"/>
    <row r="792" ht="14.25" customHeight="1" x14ac:dyDescent="0.25"/>
    <row r="793" ht="14.25" customHeight="1" x14ac:dyDescent="0.25"/>
    <row r="794" ht="14.25" customHeight="1" x14ac:dyDescent="0.25"/>
    <row r="795" ht="14.25" customHeight="1" x14ac:dyDescent="0.25"/>
    <row r="796" ht="14.25" customHeight="1" x14ac:dyDescent="0.25"/>
    <row r="797" ht="14.25" customHeight="1" x14ac:dyDescent="0.25"/>
    <row r="798" ht="14.25" customHeight="1" x14ac:dyDescent="0.25"/>
    <row r="799" ht="14.25" customHeight="1" x14ac:dyDescent="0.25"/>
    <row r="800" ht="14.25" customHeight="1" x14ac:dyDescent="0.25"/>
    <row r="801" ht="14.25" customHeight="1" x14ac:dyDescent="0.25"/>
    <row r="802" ht="14.25" customHeight="1" x14ac:dyDescent="0.25"/>
    <row r="803" ht="14.25" customHeight="1" x14ac:dyDescent="0.25"/>
    <row r="804" ht="14.25" customHeight="1" x14ac:dyDescent="0.25"/>
    <row r="805" ht="14.25" customHeight="1" x14ac:dyDescent="0.25"/>
    <row r="806" ht="14.25" customHeight="1" x14ac:dyDescent="0.25"/>
    <row r="807" ht="14.25" customHeight="1" x14ac:dyDescent="0.25"/>
    <row r="808" ht="14.25" customHeight="1" x14ac:dyDescent="0.25"/>
    <row r="809" ht="14.25" customHeight="1" x14ac:dyDescent="0.25"/>
    <row r="810" ht="14.25" customHeight="1" x14ac:dyDescent="0.25"/>
    <row r="811" ht="14.25" customHeight="1" x14ac:dyDescent="0.25"/>
    <row r="812" ht="14.25" customHeight="1" x14ac:dyDescent="0.25"/>
    <row r="813" ht="14.25" customHeight="1" x14ac:dyDescent="0.25"/>
    <row r="814" ht="14.25" customHeight="1" x14ac:dyDescent="0.25"/>
    <row r="815" ht="14.25" customHeight="1" x14ac:dyDescent="0.25"/>
    <row r="816" ht="14.25" customHeight="1" x14ac:dyDescent="0.25"/>
    <row r="817" ht="14.25" customHeight="1" x14ac:dyDescent="0.25"/>
    <row r="818" ht="14.25" customHeight="1" x14ac:dyDescent="0.25"/>
    <row r="819" ht="14.25" customHeight="1" x14ac:dyDescent="0.25"/>
    <row r="820" ht="14.25" customHeight="1" x14ac:dyDescent="0.25"/>
    <row r="821" ht="14.25" customHeight="1" x14ac:dyDescent="0.25"/>
    <row r="822" ht="14.25" customHeight="1" x14ac:dyDescent="0.25"/>
    <row r="823" ht="14.25" customHeight="1" x14ac:dyDescent="0.25"/>
    <row r="824" ht="14.25" customHeight="1" x14ac:dyDescent="0.25"/>
    <row r="825" ht="14.25" customHeight="1" x14ac:dyDescent="0.25"/>
    <row r="826" ht="14.25" customHeight="1" x14ac:dyDescent="0.25"/>
    <row r="827" ht="14.25" customHeight="1" x14ac:dyDescent="0.25"/>
    <row r="828" ht="14.25" customHeight="1" x14ac:dyDescent="0.25"/>
    <row r="829" ht="14.25" customHeight="1" x14ac:dyDescent="0.25"/>
    <row r="830" ht="14.25" customHeight="1" x14ac:dyDescent="0.25"/>
    <row r="831" ht="14.25" customHeight="1" x14ac:dyDescent="0.25"/>
    <row r="832" ht="14.25" customHeight="1" x14ac:dyDescent="0.25"/>
    <row r="833" ht="14.25" customHeight="1" x14ac:dyDescent="0.25"/>
    <row r="834" ht="14.25" customHeight="1" x14ac:dyDescent="0.25"/>
    <row r="835" ht="14.25" customHeight="1" x14ac:dyDescent="0.25"/>
    <row r="836" ht="14.25" customHeight="1" x14ac:dyDescent="0.25"/>
    <row r="837" ht="14.25" customHeight="1" x14ac:dyDescent="0.25"/>
    <row r="838" ht="14.25" customHeight="1" x14ac:dyDescent="0.25"/>
    <row r="839" ht="14.25" customHeight="1" x14ac:dyDescent="0.25"/>
    <row r="840" ht="14.25" customHeight="1" x14ac:dyDescent="0.25"/>
    <row r="841" ht="14.25" customHeight="1" x14ac:dyDescent="0.25"/>
    <row r="842" ht="14.25" customHeight="1" x14ac:dyDescent="0.25"/>
    <row r="843" ht="14.25" customHeight="1" x14ac:dyDescent="0.25"/>
    <row r="844" ht="14.25" customHeight="1" x14ac:dyDescent="0.25"/>
    <row r="845" ht="14.25" customHeight="1" x14ac:dyDescent="0.25"/>
    <row r="846" ht="14.25" customHeight="1" x14ac:dyDescent="0.25"/>
    <row r="847" ht="14.25" customHeight="1" x14ac:dyDescent="0.25"/>
    <row r="848" ht="14.25" customHeight="1" x14ac:dyDescent="0.25"/>
    <row r="849" ht="14.25" customHeight="1" x14ac:dyDescent="0.25"/>
    <row r="850" ht="14.25" customHeight="1" x14ac:dyDescent="0.25"/>
    <row r="851" ht="14.25" customHeight="1" x14ac:dyDescent="0.25"/>
    <row r="852" ht="14.25" customHeight="1" x14ac:dyDescent="0.25"/>
    <row r="853" ht="14.25" customHeight="1" x14ac:dyDescent="0.25"/>
    <row r="854" ht="14.25" customHeight="1" x14ac:dyDescent="0.25"/>
    <row r="855" ht="14.25" customHeight="1" x14ac:dyDescent="0.25"/>
    <row r="856" ht="14.25" customHeight="1" x14ac:dyDescent="0.25"/>
    <row r="857" ht="14.25" customHeight="1" x14ac:dyDescent="0.25"/>
    <row r="858" ht="14.25" customHeight="1" x14ac:dyDescent="0.25"/>
    <row r="859" ht="14.25" customHeight="1" x14ac:dyDescent="0.25"/>
    <row r="860" ht="14.25" customHeight="1" x14ac:dyDescent="0.25"/>
    <row r="861" ht="14.25" customHeight="1" x14ac:dyDescent="0.25"/>
    <row r="862" ht="14.25" customHeight="1" x14ac:dyDescent="0.25"/>
    <row r="863" ht="14.25" customHeight="1" x14ac:dyDescent="0.25"/>
    <row r="864" ht="14.25" customHeight="1" x14ac:dyDescent="0.25"/>
    <row r="865" ht="14.25" customHeight="1" x14ac:dyDescent="0.25"/>
    <row r="866" ht="14.25" customHeight="1" x14ac:dyDescent="0.25"/>
    <row r="867" ht="14.25" customHeight="1" x14ac:dyDescent="0.25"/>
    <row r="868" ht="14.25" customHeight="1" x14ac:dyDescent="0.25"/>
    <row r="869" ht="14.25" customHeight="1" x14ac:dyDescent="0.25"/>
    <row r="870" ht="14.25" customHeight="1" x14ac:dyDescent="0.25"/>
    <row r="871" ht="14.25" customHeight="1" x14ac:dyDescent="0.25"/>
    <row r="872" ht="14.25" customHeight="1" x14ac:dyDescent="0.25"/>
    <row r="873" ht="14.25" customHeight="1" x14ac:dyDescent="0.25"/>
    <row r="874" ht="14.25" customHeight="1" x14ac:dyDescent="0.25"/>
    <row r="875" ht="14.25" customHeight="1" x14ac:dyDescent="0.25"/>
    <row r="876" ht="14.25" customHeight="1" x14ac:dyDescent="0.25"/>
    <row r="877" ht="14.25" customHeight="1" x14ac:dyDescent="0.25"/>
    <row r="878" ht="14.25" customHeight="1" x14ac:dyDescent="0.25"/>
    <row r="879" ht="14.25" customHeight="1" x14ac:dyDescent="0.25"/>
    <row r="880" ht="14.25" customHeight="1" x14ac:dyDescent="0.25"/>
    <row r="881" ht="14.25" customHeight="1" x14ac:dyDescent="0.25"/>
    <row r="882" ht="14.25" customHeight="1" x14ac:dyDescent="0.25"/>
    <row r="883" ht="14.25" customHeight="1" x14ac:dyDescent="0.25"/>
    <row r="884" ht="14.25" customHeight="1" x14ac:dyDescent="0.25"/>
    <row r="885" ht="14.25" customHeight="1" x14ac:dyDescent="0.25"/>
    <row r="886" ht="14.25" customHeight="1" x14ac:dyDescent="0.25"/>
    <row r="887" ht="14.25" customHeight="1" x14ac:dyDescent="0.25"/>
    <row r="888" ht="14.25" customHeight="1" x14ac:dyDescent="0.25"/>
    <row r="889" ht="14.25" customHeight="1" x14ac:dyDescent="0.25"/>
    <row r="890" ht="14.25" customHeight="1" x14ac:dyDescent="0.25"/>
    <row r="891" ht="14.25" customHeight="1" x14ac:dyDescent="0.25"/>
    <row r="892" ht="14.25" customHeight="1" x14ac:dyDescent="0.25"/>
    <row r="893" ht="14.25" customHeight="1" x14ac:dyDescent="0.25"/>
    <row r="894" ht="14.25" customHeight="1" x14ac:dyDescent="0.25"/>
    <row r="895" ht="14.25" customHeight="1" x14ac:dyDescent="0.25"/>
    <row r="896" ht="14.25" customHeight="1" x14ac:dyDescent="0.25"/>
    <row r="897" ht="14.25" customHeight="1" x14ac:dyDescent="0.25"/>
    <row r="898" ht="14.25" customHeight="1" x14ac:dyDescent="0.25"/>
    <row r="899" ht="14.25" customHeight="1" x14ac:dyDescent="0.25"/>
    <row r="900" ht="14.25" customHeight="1" x14ac:dyDescent="0.25"/>
    <row r="901" ht="14.25" customHeight="1" x14ac:dyDescent="0.25"/>
    <row r="902" ht="14.25" customHeight="1" x14ac:dyDescent="0.25"/>
    <row r="903" ht="14.25" customHeight="1" x14ac:dyDescent="0.25"/>
    <row r="904" ht="14.25" customHeight="1" x14ac:dyDescent="0.25"/>
    <row r="905" ht="14.25" customHeight="1" x14ac:dyDescent="0.25"/>
    <row r="906" ht="14.25" customHeight="1" x14ac:dyDescent="0.25"/>
    <row r="907" ht="14.25" customHeight="1" x14ac:dyDescent="0.25"/>
    <row r="908" ht="14.25" customHeight="1" x14ac:dyDescent="0.25"/>
    <row r="909" ht="14.25" customHeight="1" x14ac:dyDescent="0.25"/>
    <row r="910" ht="14.25" customHeight="1" x14ac:dyDescent="0.25"/>
    <row r="911" ht="14.25" customHeight="1" x14ac:dyDescent="0.25"/>
    <row r="912" ht="14.25" customHeight="1" x14ac:dyDescent="0.25"/>
    <row r="913" ht="14.25" customHeight="1" x14ac:dyDescent="0.25"/>
    <row r="914" ht="14.25" customHeight="1" x14ac:dyDescent="0.25"/>
    <row r="915" ht="14.25" customHeight="1" x14ac:dyDescent="0.25"/>
    <row r="916" ht="14.25" customHeight="1" x14ac:dyDescent="0.25"/>
    <row r="917" ht="14.25" customHeight="1" x14ac:dyDescent="0.25"/>
    <row r="918" ht="14.25" customHeight="1" x14ac:dyDescent="0.25"/>
    <row r="919" ht="14.25" customHeight="1" x14ac:dyDescent="0.25"/>
    <row r="920" ht="14.25" customHeight="1" x14ac:dyDescent="0.25"/>
    <row r="921" ht="14.25" customHeight="1" x14ac:dyDescent="0.25"/>
    <row r="922" ht="14.25" customHeight="1" x14ac:dyDescent="0.25"/>
    <row r="923" ht="14.25" customHeight="1" x14ac:dyDescent="0.25"/>
    <row r="924" ht="14.25" customHeight="1" x14ac:dyDescent="0.25"/>
    <row r="925" ht="14.25" customHeight="1" x14ac:dyDescent="0.25"/>
    <row r="926" ht="14.25" customHeight="1" x14ac:dyDescent="0.25"/>
    <row r="927" ht="14.25" customHeight="1" x14ac:dyDescent="0.25"/>
    <row r="928" ht="14.25" customHeight="1" x14ac:dyDescent="0.25"/>
    <row r="929" ht="14.25" customHeight="1" x14ac:dyDescent="0.25"/>
    <row r="930" ht="14.25" customHeight="1" x14ac:dyDescent="0.25"/>
    <row r="931" ht="14.25" customHeight="1" x14ac:dyDescent="0.25"/>
    <row r="932" ht="14.25" customHeight="1" x14ac:dyDescent="0.25"/>
    <row r="933" ht="14.25" customHeight="1" x14ac:dyDescent="0.25"/>
    <row r="934" ht="14.25" customHeight="1" x14ac:dyDescent="0.25"/>
    <row r="935" ht="14.25" customHeight="1" x14ac:dyDescent="0.25"/>
    <row r="936" ht="14.25" customHeight="1" x14ac:dyDescent="0.25"/>
    <row r="937" ht="14.25" customHeight="1" x14ac:dyDescent="0.25"/>
    <row r="938" ht="14.25" customHeight="1" x14ac:dyDescent="0.25"/>
    <row r="939" ht="14.25" customHeight="1" x14ac:dyDescent="0.25"/>
    <row r="940" ht="14.25" customHeight="1" x14ac:dyDescent="0.25"/>
    <row r="941" ht="14.25" customHeight="1" x14ac:dyDescent="0.25"/>
    <row r="942" ht="14.25" customHeight="1" x14ac:dyDescent="0.25"/>
    <row r="943" ht="14.25" customHeight="1" x14ac:dyDescent="0.25"/>
    <row r="944" ht="14.25" customHeight="1" x14ac:dyDescent="0.25"/>
    <row r="945" ht="14.25" customHeight="1" x14ac:dyDescent="0.25"/>
    <row r="946" ht="14.25" customHeight="1" x14ac:dyDescent="0.25"/>
    <row r="947" ht="14.25" customHeight="1" x14ac:dyDescent="0.25"/>
    <row r="948" ht="14.25" customHeight="1" x14ac:dyDescent="0.25"/>
    <row r="949" ht="14.25" customHeight="1" x14ac:dyDescent="0.25"/>
    <row r="950" ht="14.25" customHeight="1" x14ac:dyDescent="0.25"/>
    <row r="951" ht="14.25" customHeight="1" x14ac:dyDescent="0.25"/>
    <row r="952" ht="14.25" customHeight="1" x14ac:dyDescent="0.25"/>
    <row r="953" ht="14.25" customHeight="1" x14ac:dyDescent="0.25"/>
    <row r="954" ht="14.25" customHeight="1" x14ac:dyDescent="0.25"/>
    <row r="955" ht="14.25" customHeight="1" x14ac:dyDescent="0.25"/>
    <row r="956" ht="14.25" customHeight="1" x14ac:dyDescent="0.25"/>
    <row r="957" ht="14.25" customHeight="1" x14ac:dyDescent="0.25"/>
    <row r="958" ht="14.25" customHeight="1" x14ac:dyDescent="0.25"/>
    <row r="959" ht="14.25" customHeight="1" x14ac:dyDescent="0.25"/>
    <row r="960" ht="14.25" customHeight="1" x14ac:dyDescent="0.25"/>
    <row r="961" ht="14.25" customHeight="1" x14ac:dyDescent="0.25"/>
    <row r="962" ht="14.25" customHeight="1" x14ac:dyDescent="0.25"/>
    <row r="963" ht="14.25" customHeight="1" x14ac:dyDescent="0.25"/>
    <row r="964" ht="14.25" customHeight="1" x14ac:dyDescent="0.25"/>
    <row r="965" ht="14.25" customHeight="1" x14ac:dyDescent="0.25"/>
    <row r="966" ht="14.25" customHeight="1" x14ac:dyDescent="0.25"/>
    <row r="967" ht="14.25" customHeight="1" x14ac:dyDescent="0.25"/>
    <row r="968" ht="14.25" customHeight="1" x14ac:dyDescent="0.25"/>
    <row r="969" ht="14.25" customHeight="1" x14ac:dyDescent="0.25"/>
    <row r="970" ht="14.25" customHeight="1" x14ac:dyDescent="0.25"/>
    <row r="971" ht="14.25" customHeight="1" x14ac:dyDescent="0.25"/>
    <row r="972" ht="14.25" customHeight="1" x14ac:dyDescent="0.25"/>
    <row r="973" ht="14.25" customHeight="1" x14ac:dyDescent="0.25"/>
    <row r="974" ht="14.25" customHeight="1" x14ac:dyDescent="0.25"/>
    <row r="975" ht="14.25" customHeight="1" x14ac:dyDescent="0.25"/>
    <row r="976" ht="14.25" customHeight="1" x14ac:dyDescent="0.25"/>
    <row r="977" ht="14.25" customHeight="1" x14ac:dyDescent="0.25"/>
    <row r="978" ht="14.25" customHeight="1" x14ac:dyDescent="0.25"/>
    <row r="979" ht="14.25" customHeight="1" x14ac:dyDescent="0.25"/>
    <row r="980" ht="14.25" customHeight="1" x14ac:dyDescent="0.25"/>
    <row r="981" ht="14.25" customHeight="1" x14ac:dyDescent="0.25"/>
    <row r="982" ht="14.25" customHeight="1" x14ac:dyDescent="0.25"/>
    <row r="983" ht="14.25" customHeight="1" x14ac:dyDescent="0.25"/>
    <row r="984" ht="14.25" customHeight="1" x14ac:dyDescent="0.25"/>
    <row r="985" ht="14.25" customHeight="1" x14ac:dyDescent="0.25"/>
    <row r="986" ht="14.25" customHeight="1" x14ac:dyDescent="0.25"/>
    <row r="987" ht="14.25" customHeight="1" x14ac:dyDescent="0.25"/>
    <row r="988" ht="14.25" customHeight="1" x14ac:dyDescent="0.25"/>
    <row r="989" ht="14.25" customHeight="1" x14ac:dyDescent="0.25"/>
    <row r="990" ht="14.25" customHeight="1" x14ac:dyDescent="0.25"/>
    <row r="991" ht="14.25" customHeight="1" x14ac:dyDescent="0.25"/>
    <row r="992" ht="14.25" customHeight="1" x14ac:dyDescent="0.25"/>
    <row r="993" ht="14.25" customHeight="1" x14ac:dyDescent="0.25"/>
    <row r="994" ht="14.25" customHeight="1" x14ac:dyDescent="0.25"/>
    <row r="995" ht="14.25" customHeight="1" x14ac:dyDescent="0.25"/>
  </sheetData>
  <mergeCells count="27">
    <mergeCell ref="A118:F118"/>
    <mergeCell ref="A123:E123"/>
    <mergeCell ref="A124:E124"/>
    <mergeCell ref="B112:E112"/>
    <mergeCell ref="B60:E60"/>
    <mergeCell ref="B75:E75"/>
    <mergeCell ref="A76:F76"/>
    <mergeCell ref="A77:F77"/>
    <mergeCell ref="B86:E86"/>
    <mergeCell ref="A87:F87"/>
    <mergeCell ref="A88:F88"/>
    <mergeCell ref="A3:F3"/>
    <mergeCell ref="A2:F2"/>
    <mergeCell ref="B101:E101"/>
    <mergeCell ref="A102:F102"/>
    <mergeCell ref="A103:F103"/>
    <mergeCell ref="A13:F13"/>
    <mergeCell ref="A4:F4"/>
    <mergeCell ref="A22:F22"/>
    <mergeCell ref="B11:D11"/>
    <mergeCell ref="A12:E12"/>
    <mergeCell ref="B21:D21"/>
    <mergeCell ref="A23:F23"/>
    <mergeCell ref="A24:F24"/>
    <mergeCell ref="A25:F25"/>
    <mergeCell ref="A61:F61"/>
    <mergeCell ref="A62:F6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PS2024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joseph suarez</dc:creator>
  <cp:lastModifiedBy>Sebastián Javier Osorio Picón</cp:lastModifiedBy>
  <dcterms:created xsi:type="dcterms:W3CDTF">2024-10-21T15:47:10Z</dcterms:created>
  <dcterms:modified xsi:type="dcterms:W3CDTF">2024-11-17T17:52:31Z</dcterms:modified>
</cp:coreProperties>
</file>