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CONTRATOS\IMCRDZ\"/>
    </mc:Choice>
  </mc:AlternateContent>
  <xr:revisionPtr revIDLastSave="0" documentId="13_ncr:1_{EFB13818-26EA-439D-8E85-B86B4693608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K6" i="1"/>
  <c r="H6" i="1"/>
  <c r="E38" i="1"/>
  <c r="E39" i="1"/>
  <c r="E40" i="1"/>
  <c r="E45" i="1" s="1"/>
  <c r="E41" i="1"/>
  <c r="E42" i="1"/>
  <c r="E43" i="1"/>
  <c r="E44" i="1"/>
  <c r="E30" i="1"/>
  <c r="E31" i="1"/>
  <c r="E32" i="1"/>
  <c r="E33" i="1"/>
  <c r="E34" i="1"/>
  <c r="E35" i="1"/>
  <c r="E36" i="1"/>
  <c r="E3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6" i="1"/>
  <c r="L40" i="1" l="1"/>
  <c r="M40" i="1" s="1"/>
  <c r="L8" i="1"/>
  <c r="M8" i="1" s="1"/>
  <c r="L7" i="1"/>
  <c r="M7" i="1" s="1"/>
  <c r="E46" i="1"/>
  <c r="E47" i="1" s="1"/>
  <c r="L11" i="1"/>
  <c r="M11" i="1" s="1"/>
  <c r="L12" i="1"/>
  <c r="M12" i="1" s="1"/>
  <c r="L13" i="1"/>
  <c r="M13" i="1" s="1"/>
  <c r="L6" i="1"/>
  <c r="M6" i="1" s="1"/>
  <c r="L33" i="1"/>
  <c r="M33" i="1" s="1"/>
  <c r="L21" i="1"/>
  <c r="M21" i="1" s="1"/>
  <c r="L9" i="1"/>
  <c r="M9" i="1" s="1"/>
  <c r="L30" i="1"/>
  <c r="M30" i="1" s="1"/>
  <c r="L27" i="1"/>
  <c r="M27" i="1" s="1"/>
  <c r="L15" i="1"/>
  <c r="M15" i="1" s="1"/>
  <c r="L32" i="1"/>
  <c r="M32" i="1" s="1"/>
  <c r="L18" i="1"/>
  <c r="M18" i="1" s="1"/>
  <c r="L28" i="1"/>
  <c r="M28" i="1" s="1"/>
  <c r="L26" i="1"/>
  <c r="M26" i="1" s="1"/>
  <c r="L14" i="1"/>
  <c r="M14" i="1" s="1"/>
  <c r="L42" i="1"/>
  <c r="M42" i="1" s="1"/>
  <c r="L17" i="1"/>
  <c r="M17" i="1" s="1"/>
  <c r="L16" i="1"/>
  <c r="M16" i="1" s="1"/>
  <c r="L44" i="1"/>
  <c r="M44" i="1" s="1"/>
  <c r="L43" i="1"/>
  <c r="M43" i="1" s="1"/>
  <c r="H46" i="1"/>
  <c r="H47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41" i="1"/>
  <c r="M41" i="1" s="1"/>
  <c r="L31" i="1"/>
  <c r="M31" i="1" s="1"/>
  <c r="L29" i="1"/>
  <c r="M29" i="1" s="1"/>
  <c r="L25" i="1"/>
  <c r="M25" i="1" s="1"/>
  <c r="L24" i="1"/>
  <c r="M24" i="1" s="1"/>
  <c r="L23" i="1"/>
  <c r="M23" i="1" s="1"/>
  <c r="L22" i="1"/>
  <c r="M22" i="1" s="1"/>
  <c r="L20" i="1"/>
  <c r="M20" i="1" s="1"/>
  <c r="L19" i="1"/>
  <c r="M19" i="1" s="1"/>
  <c r="K45" i="1"/>
  <c r="K46" i="1" s="1"/>
  <c r="K47" i="1" s="1"/>
  <c r="L10" i="1"/>
  <c r="M10" i="1" s="1"/>
  <c r="M45" i="1" l="1"/>
  <c r="M46" i="1" s="1"/>
  <c r="M47" i="1" s="1"/>
</calcChain>
</file>

<file path=xl/sharedStrings.xml><?xml version="1.0" encoding="utf-8"?>
<sst xmlns="http://schemas.openxmlformats.org/spreadsheetml/2006/main" count="70" uniqueCount="55">
  <si>
    <t>ITEM</t>
  </si>
  <si>
    <t>DESCRIPCIÓN</t>
  </si>
  <si>
    <t>CANT</t>
  </si>
  <si>
    <t>VALOR UNIT</t>
  </si>
  <si>
    <t>VALOR TOTAL</t>
  </si>
  <si>
    <t>COTIZACION 1</t>
  </si>
  <si>
    <t>QUINTANA SOSA Y COMPAÑÍA SAS</t>
  </si>
  <si>
    <t>ARACNE TEXTIL</t>
  </si>
  <si>
    <t>ZIMNE 4</t>
  </si>
  <si>
    <t>PROMEDIO VALOR UNITARIO</t>
  </si>
  <si>
    <t>PROMEDIO VALOR TOTAL</t>
  </si>
  <si>
    <t>COTIZACION 2</t>
  </si>
  <si>
    <t>COTIZACION 3</t>
  </si>
  <si>
    <t>SUBTOTAL</t>
  </si>
  <si>
    <t>IVA</t>
  </si>
  <si>
    <t>TOTAL</t>
  </si>
  <si>
    <t>KIT DE DESPINCHAR
BOMBA, SOLUCION, PARCHES, HERRAMIENTA DE DESPINCHE.</t>
  </si>
  <si>
    <t xml:space="preserve">SILBATOS 
</t>
  </si>
  <si>
    <t>CHALECOS</t>
  </si>
  <si>
    <t>CANECAS PARA ASEO: 20lts CON PEDAL</t>
  </si>
  <si>
    <t xml:space="preserve">MESA PORTAFOLIO- MESA PLEGABLE TIPO PORTAFOLIO. MESA DE SUPERFICIE PLÁSTICA BLANCA CON SOPORTES Y BASES EN ACERO EN DIMENSIONES DE  180 CMS DE LARGO, 72 CMS DE ANCHO Y  73 CMS DE ALTO.
</t>
  </si>
  <si>
    <t>CANCHA DE MINITEJO</t>
  </si>
  <si>
    <t xml:space="preserve">CANCHAS DE RANA
CANCHA TRADICIONAL EN MADERA  
ALTO ANTERIOR: 117CM
ALTO POSTERIOR: 82CM
FONDO: 42CM
ANCHO: 41.1CM
</t>
  </si>
  <si>
    <t>FESTONES:
10 MTS de banderines triangulares</t>
  </si>
  <si>
    <t>STEPS: 
Bases antideslizantes.
Peso máximo de usuario: 100 kg.
Trabajo cardiovascular.
Medidas:
Profundidad: 28.7cm
Ancho: 70.2cm
Alto 1 nivel:12cm
Alto 2 nivel:17.5cm
Alto 3 nivel: 22cm
Uso: doméstico.</t>
  </si>
  <si>
    <t xml:space="preserve">SILLAS PLÁSTICAS: SILLA PLÁSTICA CON UN ANCHO MÁXIMO DE 46 CMS. UNA PROFUNDIDAD  MÁXIMA 49 CMS DE  Y UN ALTO DE 89 CMS, SIN DESCANSA BRAZOS Y DE COLOR BLANCO
</t>
  </si>
  <si>
    <t xml:space="preserve">FUTBOL BALÓN NUMERO 4 
BALÓN SELLO FIFA E SUPERFICIE LISA DE ALTO BRILLO, CUBIERTA EN MATERIAL SINTÉTICO A BASE DE PU (POLIURETANO), CON DISEÑO DE CUBIERTA EN FORMA PENTAGONAL Y HEXAGONAL, 32 PANELES (FV), CONSTRUCCIÓN CON TECNOLOGÍA ACENTEC P.U 4 CIRCUNFERENCIA 64-66 CM PESO 320-360G
</t>
  </si>
  <si>
    <t>FUTBOL BALON NUMERO 5
TIPO LAMINADO AL CALOR.
ESTRUCTURA LAMINADA AL CALOR – DURABILIDAD.
ALTA RESISTENCIA AL IMPACTO.
BALÓN OFICIAL DEL FÚTBOL PROFESIONAL.
COLOMBIANO-DIMAYOR: 1988-2002.
BALÓN: #5
PESO: 410 A 450 G
CIRCUNFERENCIA: 68 A 70 CM
REBOTE: MÍNIMO 115 CM</t>
  </si>
  <si>
    <t>FUTBOL BALÓN DE FUTBOL #5.
BALÓN SELLO FIFA E SUPERFICIE LISA DE ALTO BRILLO, CUBIERTA EN MATERIAL SINTÉTICO A BASE DE PU (POLIURETANO), CON DISEÑO DE CUBIERTA EN FORMA PENTAGONAL Y HEXAGONAL, 32 PANELES (FV), CONSTRUCCIÓN CON TECNOLOGÍA ACENTEC P.U 5 CIRCUNFERENCIA 68-70 CM PESO 410-450G</t>
  </si>
  <si>
    <t>BALÓN FUTBOL DE SALÓN:
BALÓN SELLO FIFA E SUPERFICIE LISA DE ALTO BRILLO, CUBIERTA EN MATERIAL SINTÉTICO A BASE DE PU (POLIURETANO), CON DISEÑO DE CUBIERTA EN FORMA PENTAGONAL Y HEXAGONAL, 32 PANELES (FV), CONSTRUCCIÓN CON TECNOLOGÍA ACENTEC FUTBOL SALÓN MICROFÚTBOL..</t>
  </si>
  <si>
    <t>BALON FUTBOL SALA:
BALON SELLO FIFA E SUPERFICIE LISA DE ALTO BRILLO, CUBIERTA EN MATERIAL SINTÉTICO A BASE DE PU (POLIURETANO), CON DISEÑO DE CUBIERTA EN FORMA PENTAGONAL Y HEXAGONAL, 32 PANELES (FV), CONSTRUCCIÓN CON TECNOLOGÍA ACENTEC FUTBOL SALA  62-64 CM PESO 400-440 G CIRCUFERENCIA PARA INICIACION</t>
  </si>
  <si>
    <t>BALONES BALONCESTO: "BALON   DE   BALONCESTO   NO.   7.   PESO   567-630   GR. CIRCUNFERENCIA  75-78  CMS.  CUBIERTA:  EN  CAUCHO. ESTRUCTURA:             VULCANIZADO.             SUPERFICIE:
GRANALUDA. NEUMÁTICO: BUTILO. DISEÑO: 12 PANELES NARANJA PARA COMPETENCIA."</t>
  </si>
  <si>
    <t xml:space="preserve">PELOTAS DE SQUASH: Pelota Squash Bola Punto Amarillo, Azul, Rojo 
</t>
  </si>
  <si>
    <t>RAQUETAS DE SQUASH</t>
  </si>
  <si>
    <t>TATAMI: Piso Tatami 5 líneas, tamaño 100 x 100 cms, grosor 2,5 cms, reversible Rojo/Azul, Composición EVA (Etileno Vinil Acetato)</t>
  </si>
  <si>
    <t>PLATILLOS
PLATILLOS O MARCADORES EN CAUCHO, EN MATERIAL POLIETILENO SUPERFICIE LIZA DE 6 CM.</t>
  </si>
  <si>
    <t xml:space="preserve">CONOS: CONOS PLÁSTICOS EN POLIETILENO COLOR NARANJA 40CM </t>
  </si>
  <si>
    <t>ESCALADA</t>
  </si>
  <si>
    <t>DEPORTES URBANOS CASCOS</t>
  </si>
  <si>
    <t>DEPORTES URBANOS TABLAS</t>
  </si>
  <si>
    <t>BALONES DE BALON MANO</t>
  </si>
  <si>
    <t>TAEKWONDO PROTECTOR DE PIE ELECTRONICO</t>
  </si>
  <si>
    <t>PELOTAS DE CAUCHO</t>
  </si>
  <si>
    <t>PELOTAS DE TENIS DE CAMPO</t>
  </si>
  <si>
    <t>ESGRIMA INICIACION</t>
  </si>
  <si>
    <t>TABLEROS DE BALONCESTO</t>
  </si>
  <si>
    <t>MALLAS DE FUTBOL 11</t>
  </si>
  <si>
    <t xml:space="preserve">CONOS : CONOS PLÁSTICOS EN POLIETILENO COLOR NARANJA 30 CM
</t>
  </si>
  <si>
    <t xml:space="preserve">LAZOS :
CUERDA  PARA SALTO EN ALGODÓN PARA SALTO DE 2.80  METROS DE LARGO, MAGO ENGONOMICO DE 15 CENTIMETROS
</t>
  </si>
  <si>
    <t xml:space="preserve">AROS : "AROS O ULA ULA PLANO DE 60 CM DE DIÁMETRO EXPESOR DE
18 MILIMETROS SUPERFICIE PLANA. EN POLIETILENO"
</t>
  </si>
  <si>
    <t xml:space="preserve">BOLAS PLASTICAS : BOLAS PLÁSTICAS DE TENIS DE MESA: BOLAS PLÁSTICAS BLANCAS SIN COSTURA  1*(ESTRELLA)  40MM PARA ENTRENAMIENTO 
</t>
  </si>
  <si>
    <t>PELOTAS DE PING PONG TTB 100* 40+ X6 NARANJA</t>
  </si>
  <si>
    <t>BALON PARA VOLEIBOL 4500: CONSTRUCCION LAMINADO, RECUBIERTO CON P.U, CON 18 PANELES,CON CAMARA INTERIOR EN BUTILO,COLOR BLANCO, ROJO Y VERDE, TAMAÑANO NUMERO 5, PESO DE 260 A 290 GRAMOS</t>
  </si>
  <si>
    <t>BALON PARA VOLEIBOL 5000 BALON DE PVC DE 18 PANELES COSIDO A MAQUINA CON UN TACTO SUAVE, TAMAÑO NUMERO 4, COLOR BLANCO, ROJO Y VERDE, PESO 260 A 290 GRAMOS.</t>
  </si>
  <si>
    <t>BALON PARA VOLEIBOL 1500: BALON DE PVC DE 18 PANELES COSIDO A MAQUINA CON UN TACTO SUAVE, TAMAÑO NUMERO 4, COLOR BLANCO, ROJO Y VERDE, PESO 260 A 290 GRAMOS.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</si>
</sst>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.0_-;\-&quot;$&quot;\ * #,##0.0_-;_-&quot;$&quot;\ * &quot;-&quot;??_-;_-@_-"/>
    <numFmt numFmtId="166" formatCode="_-&quot;$&quot;\ * #,##0.00_-;\-&quot;$&quot;\ * #,##0.00_-;_-&quot;$&quot;\ * &quot;-&quot;_-;_-@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</font>
    <font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vertical="center" wrapText="1"/>
    </xf>
    <xf numFmtId="165" fontId="2" fillId="0" borderId="1" xfId="1" applyNumberFormat="1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165" fontId="2" fillId="0" borderId="3" xfId="0" applyNumberFormat="1" applyFont="1" applyBorder="1" applyAlignment="1">
      <alignment vertical="center" wrapText="1"/>
    </xf>
    <xf numFmtId="8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vertical="center" wrapText="1"/>
    </xf>
    <xf numFmtId="165" fontId="2" fillId="0" borderId="1" xfId="1" applyNumberFormat="1" applyFont="1" applyFill="1" applyBorder="1" applyAlignment="1">
      <alignment vertical="center" wrapText="1"/>
    </xf>
    <xf numFmtId="44" fontId="2" fillId="0" borderId="1" xfId="1" applyNumberFormat="1" applyFont="1" applyFill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8" fontId="2" fillId="0" borderId="1" xfId="0" applyNumberFormat="1" applyFont="1" applyBorder="1" applyAlignment="1">
      <alignment horizontal="right" vertical="top" wrapText="1"/>
    </xf>
    <xf numFmtId="166" fontId="4" fillId="2" borderId="1" xfId="0" applyNumberFormat="1" applyFont="1" applyFill="1" applyBorder="1" applyAlignment="1">
      <alignment vertical="top" wrapText="1"/>
    </xf>
    <xf numFmtId="166" fontId="5" fillId="2" borderId="1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A40" zoomScale="90" zoomScaleNormal="90" workbookViewId="0">
      <selection activeCell="S10" sqref="S10"/>
    </sheetView>
  </sheetViews>
  <sheetFormatPr baseColWidth="10" defaultColWidth="10.875" defaultRowHeight="12" x14ac:dyDescent="0.25"/>
  <cols>
    <col min="1" max="1" width="4.5" style="1" customWidth="1"/>
    <col min="2" max="2" width="34.875" style="1" customWidth="1"/>
    <col min="3" max="3" width="4.625" style="1" bestFit="1" customWidth="1"/>
    <col min="4" max="4" width="10.75" style="1" customWidth="1"/>
    <col min="5" max="5" width="12.75" style="1" customWidth="1"/>
    <col min="6" max="6" width="4.625" style="1" bestFit="1" customWidth="1"/>
    <col min="7" max="7" width="12.875" style="1" customWidth="1"/>
    <col min="8" max="8" width="13.125" style="1" customWidth="1"/>
    <col min="9" max="9" width="4.625" style="1" bestFit="1" customWidth="1"/>
    <col min="10" max="10" width="11.375" style="1" customWidth="1"/>
    <col min="11" max="11" width="12.75" style="1" customWidth="1"/>
    <col min="12" max="12" width="12.375" style="1" customWidth="1"/>
    <col min="13" max="13" width="12" style="1" customWidth="1"/>
    <col min="14" max="16384" width="10.875" style="1"/>
  </cols>
  <sheetData>
    <row r="1" spans="1:17" ht="72.9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7" ht="8.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7" s="2" customFormat="1" x14ac:dyDescent="0.25">
      <c r="A3" s="18" t="s">
        <v>0</v>
      </c>
      <c r="B3" s="18" t="s">
        <v>1</v>
      </c>
      <c r="C3" s="18" t="s">
        <v>2</v>
      </c>
      <c r="D3" s="18" t="s">
        <v>5</v>
      </c>
      <c r="E3" s="18"/>
      <c r="F3" s="18" t="s">
        <v>2</v>
      </c>
      <c r="G3" s="18" t="s">
        <v>11</v>
      </c>
      <c r="H3" s="18"/>
      <c r="I3" s="18" t="s">
        <v>2</v>
      </c>
      <c r="J3" s="18" t="s">
        <v>12</v>
      </c>
      <c r="K3" s="18"/>
      <c r="L3" s="18" t="s">
        <v>9</v>
      </c>
      <c r="M3" s="18" t="s">
        <v>10</v>
      </c>
    </row>
    <row r="4" spans="1:17" s="2" customFormat="1" ht="29.1" customHeight="1" x14ac:dyDescent="0.25">
      <c r="A4" s="18"/>
      <c r="B4" s="18"/>
      <c r="C4" s="18"/>
      <c r="D4" s="18" t="s">
        <v>8</v>
      </c>
      <c r="E4" s="18"/>
      <c r="F4" s="18"/>
      <c r="G4" s="18" t="s">
        <v>7</v>
      </c>
      <c r="H4" s="18"/>
      <c r="I4" s="18"/>
      <c r="J4" s="18" t="s">
        <v>6</v>
      </c>
      <c r="K4" s="18"/>
      <c r="L4" s="18"/>
      <c r="M4" s="18"/>
      <c r="P4" s="18"/>
      <c r="Q4" s="18"/>
    </row>
    <row r="5" spans="1:17" s="2" customFormat="1" x14ac:dyDescent="0.25">
      <c r="A5" s="20"/>
      <c r="B5" s="20"/>
      <c r="C5" s="20"/>
      <c r="D5" s="12" t="s">
        <v>3</v>
      </c>
      <c r="E5" s="12" t="s">
        <v>4</v>
      </c>
      <c r="F5" s="20"/>
      <c r="G5" s="12" t="s">
        <v>3</v>
      </c>
      <c r="H5" s="12" t="s">
        <v>4</v>
      </c>
      <c r="I5" s="20"/>
      <c r="J5" s="12" t="s">
        <v>3</v>
      </c>
      <c r="K5" s="12" t="s">
        <v>4</v>
      </c>
      <c r="L5" s="20"/>
      <c r="M5" s="20"/>
    </row>
    <row r="6" spans="1:17" s="2" customFormat="1" ht="45" x14ac:dyDescent="0.25">
      <c r="A6" s="23">
        <v>1</v>
      </c>
      <c r="B6" s="21" t="s">
        <v>16</v>
      </c>
      <c r="C6" s="28">
        <v>1</v>
      </c>
      <c r="D6" s="25">
        <v>72000</v>
      </c>
      <c r="E6" s="25">
        <f>+D6*C6</f>
        <v>72000</v>
      </c>
      <c r="F6" s="11">
        <v>1</v>
      </c>
      <c r="G6" s="26">
        <v>67000</v>
      </c>
      <c r="H6" s="25">
        <f>+F6*G6</f>
        <v>67000</v>
      </c>
      <c r="I6" s="11">
        <v>1</v>
      </c>
      <c r="J6" s="25">
        <v>62000</v>
      </c>
      <c r="K6" s="25">
        <f>+I6*J6</f>
        <v>62000</v>
      </c>
      <c r="L6" s="25">
        <f>+(E6+H6+K6)/3</f>
        <v>67000</v>
      </c>
      <c r="M6" s="25">
        <f>+L6*I6</f>
        <v>67000</v>
      </c>
      <c r="O6" s="10"/>
    </row>
    <row r="7" spans="1:17" s="2" customFormat="1" ht="30" x14ac:dyDescent="0.25">
      <c r="A7" s="23">
        <v>2</v>
      </c>
      <c r="B7" s="21" t="s">
        <v>17</v>
      </c>
      <c r="C7" s="28">
        <v>1</v>
      </c>
      <c r="D7" s="25">
        <v>57000</v>
      </c>
      <c r="E7" s="25">
        <f t="shared" ref="E7:E44" si="0">+D7*C7</f>
        <v>57000</v>
      </c>
      <c r="F7" s="11">
        <v>1</v>
      </c>
      <c r="G7" s="26">
        <v>50000</v>
      </c>
      <c r="H7" s="25">
        <f t="shared" ref="H7:H44" si="1">+F7*G7</f>
        <v>50000</v>
      </c>
      <c r="I7" s="11">
        <v>1</v>
      </c>
      <c r="J7" s="25">
        <v>43000</v>
      </c>
      <c r="K7" s="25">
        <f t="shared" ref="K7:K44" si="2">+I7*J7</f>
        <v>43000</v>
      </c>
      <c r="L7" s="25">
        <f t="shared" ref="L7:L44" si="3">+(E7+H7+K7)/3</f>
        <v>50000</v>
      </c>
      <c r="M7" s="25">
        <f t="shared" ref="M7:M44" si="4">+L7*I7</f>
        <v>50000</v>
      </c>
      <c r="O7" s="10"/>
    </row>
    <row r="8" spans="1:17" s="2" customFormat="1" ht="15" x14ac:dyDescent="0.25">
      <c r="A8" s="23">
        <v>3</v>
      </c>
      <c r="B8" s="21" t="s">
        <v>18</v>
      </c>
      <c r="C8" s="28">
        <v>1</v>
      </c>
      <c r="D8" s="25">
        <v>38000</v>
      </c>
      <c r="E8" s="25">
        <f t="shared" si="0"/>
        <v>38000</v>
      </c>
      <c r="F8" s="11">
        <v>1</v>
      </c>
      <c r="G8" s="26">
        <v>42000</v>
      </c>
      <c r="H8" s="25">
        <f t="shared" si="1"/>
        <v>42000</v>
      </c>
      <c r="I8" s="11">
        <v>1</v>
      </c>
      <c r="J8" s="25">
        <v>46000</v>
      </c>
      <c r="K8" s="25">
        <f t="shared" si="2"/>
        <v>46000</v>
      </c>
      <c r="L8" s="25">
        <f t="shared" si="3"/>
        <v>42000</v>
      </c>
      <c r="M8" s="25">
        <f t="shared" si="4"/>
        <v>42000</v>
      </c>
      <c r="O8" s="10"/>
    </row>
    <row r="9" spans="1:17" s="2" customFormat="1" ht="15" x14ac:dyDescent="0.25">
      <c r="A9" s="23">
        <v>4</v>
      </c>
      <c r="B9" s="21" t="s">
        <v>19</v>
      </c>
      <c r="C9" s="28">
        <v>1</v>
      </c>
      <c r="D9" s="25">
        <v>60000</v>
      </c>
      <c r="E9" s="25">
        <f t="shared" si="0"/>
        <v>60000</v>
      </c>
      <c r="F9" s="11">
        <v>1</v>
      </c>
      <c r="G9" s="26">
        <v>66000</v>
      </c>
      <c r="H9" s="25">
        <f t="shared" si="1"/>
        <v>66000</v>
      </c>
      <c r="I9" s="11">
        <v>1</v>
      </c>
      <c r="J9" s="25">
        <v>72000</v>
      </c>
      <c r="K9" s="25">
        <f t="shared" si="2"/>
        <v>72000</v>
      </c>
      <c r="L9" s="25">
        <f t="shared" si="3"/>
        <v>66000</v>
      </c>
      <c r="M9" s="25">
        <f t="shared" si="4"/>
        <v>66000</v>
      </c>
      <c r="O9" s="10"/>
    </row>
    <row r="10" spans="1:17" s="2" customFormat="1" ht="105" x14ac:dyDescent="0.25">
      <c r="A10" s="23">
        <v>5</v>
      </c>
      <c r="B10" s="22" t="s">
        <v>20</v>
      </c>
      <c r="C10" s="28">
        <v>1</v>
      </c>
      <c r="D10" s="25">
        <v>292000</v>
      </c>
      <c r="E10" s="25">
        <f t="shared" si="0"/>
        <v>292000</v>
      </c>
      <c r="F10" s="11">
        <v>1</v>
      </c>
      <c r="G10" s="27">
        <v>280000</v>
      </c>
      <c r="H10" s="25">
        <f t="shared" si="1"/>
        <v>280000</v>
      </c>
      <c r="I10" s="11">
        <v>1</v>
      </c>
      <c r="J10" s="25">
        <v>268000</v>
      </c>
      <c r="K10" s="25">
        <f t="shared" si="2"/>
        <v>268000</v>
      </c>
      <c r="L10" s="25">
        <f t="shared" si="3"/>
        <v>280000</v>
      </c>
      <c r="M10" s="25">
        <f t="shared" si="4"/>
        <v>280000</v>
      </c>
      <c r="O10" s="10"/>
    </row>
    <row r="11" spans="1:17" s="2" customFormat="1" ht="15" x14ac:dyDescent="0.25">
      <c r="A11" s="23">
        <v>6</v>
      </c>
      <c r="B11" s="21" t="s">
        <v>21</v>
      </c>
      <c r="C11" s="28">
        <v>1</v>
      </c>
      <c r="D11" s="25">
        <v>1050000</v>
      </c>
      <c r="E11" s="25">
        <f t="shared" si="0"/>
        <v>1050000</v>
      </c>
      <c r="F11" s="11">
        <v>1</v>
      </c>
      <c r="G11" s="26">
        <v>990000</v>
      </c>
      <c r="H11" s="25">
        <f t="shared" si="1"/>
        <v>990000</v>
      </c>
      <c r="I11" s="11">
        <v>1</v>
      </c>
      <c r="J11" s="25">
        <v>930000</v>
      </c>
      <c r="K11" s="25">
        <f t="shared" si="2"/>
        <v>930000</v>
      </c>
      <c r="L11" s="25">
        <f t="shared" si="3"/>
        <v>990000</v>
      </c>
      <c r="M11" s="25">
        <f t="shared" si="4"/>
        <v>990000</v>
      </c>
      <c r="O11" s="10"/>
    </row>
    <row r="12" spans="1:17" s="2" customFormat="1" ht="105" x14ac:dyDescent="0.25">
      <c r="A12" s="23">
        <v>7</v>
      </c>
      <c r="B12" s="21" t="s">
        <v>22</v>
      </c>
      <c r="C12" s="28">
        <v>1</v>
      </c>
      <c r="D12" s="25">
        <v>460000</v>
      </c>
      <c r="E12" s="25">
        <f t="shared" si="0"/>
        <v>460000</v>
      </c>
      <c r="F12" s="11">
        <v>1</v>
      </c>
      <c r="G12" s="26">
        <v>410000</v>
      </c>
      <c r="H12" s="25">
        <f t="shared" si="1"/>
        <v>410000</v>
      </c>
      <c r="I12" s="11">
        <v>1</v>
      </c>
      <c r="J12" s="25">
        <v>360000</v>
      </c>
      <c r="K12" s="25">
        <f t="shared" si="2"/>
        <v>360000</v>
      </c>
      <c r="L12" s="25">
        <f t="shared" si="3"/>
        <v>410000</v>
      </c>
      <c r="M12" s="25">
        <f t="shared" si="4"/>
        <v>410000</v>
      </c>
      <c r="O12" s="10"/>
    </row>
    <row r="13" spans="1:17" s="2" customFormat="1" ht="30" x14ac:dyDescent="0.25">
      <c r="A13" s="23">
        <v>8</v>
      </c>
      <c r="B13" s="21" t="s">
        <v>23</v>
      </c>
      <c r="C13" s="28">
        <v>1</v>
      </c>
      <c r="D13" s="25">
        <v>35000</v>
      </c>
      <c r="E13" s="25">
        <f t="shared" si="0"/>
        <v>35000</v>
      </c>
      <c r="F13" s="11">
        <v>1</v>
      </c>
      <c r="G13" s="26">
        <v>50000</v>
      </c>
      <c r="H13" s="25">
        <f t="shared" si="1"/>
        <v>50000</v>
      </c>
      <c r="I13" s="11">
        <v>1</v>
      </c>
      <c r="J13" s="25">
        <v>65000</v>
      </c>
      <c r="K13" s="25">
        <f t="shared" si="2"/>
        <v>65000</v>
      </c>
      <c r="L13" s="25">
        <f t="shared" si="3"/>
        <v>50000</v>
      </c>
      <c r="M13" s="25">
        <f t="shared" si="4"/>
        <v>50000</v>
      </c>
      <c r="O13" s="10"/>
    </row>
    <row r="14" spans="1:17" s="2" customFormat="1" ht="165" x14ac:dyDescent="0.25">
      <c r="A14" s="23">
        <v>9</v>
      </c>
      <c r="B14" s="21" t="s">
        <v>24</v>
      </c>
      <c r="C14" s="28">
        <v>1</v>
      </c>
      <c r="D14" s="25">
        <v>155000</v>
      </c>
      <c r="E14" s="25">
        <f t="shared" si="0"/>
        <v>155000</v>
      </c>
      <c r="F14" s="11">
        <v>1</v>
      </c>
      <c r="G14" s="26">
        <v>160000</v>
      </c>
      <c r="H14" s="25">
        <f t="shared" si="1"/>
        <v>160000</v>
      </c>
      <c r="I14" s="11">
        <v>1</v>
      </c>
      <c r="J14" s="25">
        <v>165000</v>
      </c>
      <c r="K14" s="25">
        <f t="shared" si="2"/>
        <v>165000</v>
      </c>
      <c r="L14" s="25">
        <f t="shared" si="3"/>
        <v>160000</v>
      </c>
      <c r="M14" s="25">
        <f t="shared" si="4"/>
        <v>160000</v>
      </c>
      <c r="O14" s="10"/>
    </row>
    <row r="15" spans="1:17" s="2" customFormat="1" ht="90" x14ac:dyDescent="0.25">
      <c r="A15" s="23">
        <v>10</v>
      </c>
      <c r="B15" s="21" t="s">
        <v>25</v>
      </c>
      <c r="C15" s="28">
        <v>1</v>
      </c>
      <c r="D15" s="25">
        <v>85000</v>
      </c>
      <c r="E15" s="25">
        <f t="shared" si="0"/>
        <v>85000</v>
      </c>
      <c r="F15" s="11">
        <v>1</v>
      </c>
      <c r="G15" s="27">
        <v>80000</v>
      </c>
      <c r="H15" s="25">
        <f t="shared" si="1"/>
        <v>80000</v>
      </c>
      <c r="I15" s="11">
        <v>1</v>
      </c>
      <c r="J15" s="25">
        <v>75000</v>
      </c>
      <c r="K15" s="25">
        <f t="shared" si="2"/>
        <v>75000</v>
      </c>
      <c r="L15" s="25">
        <f t="shared" si="3"/>
        <v>80000</v>
      </c>
      <c r="M15" s="25">
        <f t="shared" si="4"/>
        <v>80000</v>
      </c>
      <c r="O15" s="10"/>
    </row>
    <row r="16" spans="1:17" s="2" customFormat="1" ht="150" x14ac:dyDescent="0.25">
      <c r="A16" s="23">
        <v>11</v>
      </c>
      <c r="B16" s="21" t="s">
        <v>26</v>
      </c>
      <c r="C16" s="28">
        <v>1</v>
      </c>
      <c r="D16" s="25">
        <v>171000</v>
      </c>
      <c r="E16" s="25">
        <f t="shared" si="0"/>
        <v>171000</v>
      </c>
      <c r="F16" s="11">
        <v>1</v>
      </c>
      <c r="G16" s="27">
        <v>180000</v>
      </c>
      <c r="H16" s="25">
        <f t="shared" si="1"/>
        <v>180000</v>
      </c>
      <c r="I16" s="11">
        <v>1</v>
      </c>
      <c r="J16" s="25">
        <v>189000</v>
      </c>
      <c r="K16" s="25">
        <f t="shared" si="2"/>
        <v>189000</v>
      </c>
      <c r="L16" s="25">
        <f t="shared" si="3"/>
        <v>180000</v>
      </c>
      <c r="M16" s="25">
        <f t="shared" si="4"/>
        <v>180000</v>
      </c>
      <c r="O16" s="10"/>
    </row>
    <row r="17" spans="1:15" s="2" customFormat="1" ht="180" x14ac:dyDescent="0.25">
      <c r="A17" s="23">
        <v>12</v>
      </c>
      <c r="B17" s="21" t="s">
        <v>27</v>
      </c>
      <c r="C17" s="28">
        <v>1</v>
      </c>
      <c r="D17" s="25">
        <v>280000</v>
      </c>
      <c r="E17" s="25">
        <f t="shared" si="0"/>
        <v>280000</v>
      </c>
      <c r="F17" s="11">
        <v>1</v>
      </c>
      <c r="G17" s="27">
        <v>250000</v>
      </c>
      <c r="H17" s="25">
        <f t="shared" si="1"/>
        <v>250000</v>
      </c>
      <c r="I17" s="11">
        <v>1</v>
      </c>
      <c r="J17" s="25">
        <v>220000</v>
      </c>
      <c r="K17" s="25">
        <f t="shared" si="2"/>
        <v>220000</v>
      </c>
      <c r="L17" s="25">
        <f t="shared" si="3"/>
        <v>250000</v>
      </c>
      <c r="M17" s="25">
        <f t="shared" si="4"/>
        <v>250000</v>
      </c>
      <c r="O17" s="10"/>
    </row>
    <row r="18" spans="1:15" s="2" customFormat="1" ht="135" x14ac:dyDescent="0.25">
      <c r="A18" s="23">
        <v>13</v>
      </c>
      <c r="B18" s="21" t="s">
        <v>28</v>
      </c>
      <c r="C18" s="28">
        <v>1</v>
      </c>
      <c r="D18" s="25">
        <v>280000</v>
      </c>
      <c r="E18" s="25">
        <f t="shared" si="0"/>
        <v>280000</v>
      </c>
      <c r="F18" s="11">
        <v>1</v>
      </c>
      <c r="G18" s="27">
        <v>250000</v>
      </c>
      <c r="H18" s="25">
        <f t="shared" si="1"/>
        <v>250000</v>
      </c>
      <c r="I18" s="11">
        <v>1</v>
      </c>
      <c r="J18" s="25">
        <v>220000</v>
      </c>
      <c r="K18" s="25">
        <f t="shared" si="2"/>
        <v>220000</v>
      </c>
      <c r="L18" s="25">
        <f t="shared" si="3"/>
        <v>250000</v>
      </c>
      <c r="M18" s="25">
        <f t="shared" si="4"/>
        <v>250000</v>
      </c>
      <c r="O18" s="10"/>
    </row>
    <row r="19" spans="1:15" s="2" customFormat="1" ht="120" x14ac:dyDescent="0.25">
      <c r="A19" s="23">
        <v>14</v>
      </c>
      <c r="B19" s="21" t="s">
        <v>29</v>
      </c>
      <c r="C19" s="28">
        <v>1</v>
      </c>
      <c r="D19" s="25">
        <v>220000</v>
      </c>
      <c r="E19" s="25">
        <f t="shared" si="0"/>
        <v>220000</v>
      </c>
      <c r="F19" s="11">
        <v>1</v>
      </c>
      <c r="G19" s="26">
        <v>230000</v>
      </c>
      <c r="H19" s="25">
        <f t="shared" si="1"/>
        <v>230000</v>
      </c>
      <c r="I19" s="11">
        <v>1</v>
      </c>
      <c r="J19" s="25">
        <v>240000</v>
      </c>
      <c r="K19" s="25">
        <f t="shared" si="2"/>
        <v>240000</v>
      </c>
      <c r="L19" s="25">
        <f t="shared" si="3"/>
        <v>230000</v>
      </c>
      <c r="M19" s="25">
        <f t="shared" si="4"/>
        <v>230000</v>
      </c>
      <c r="O19" s="10"/>
    </row>
    <row r="20" spans="1:15" s="2" customFormat="1" ht="135" x14ac:dyDescent="0.25">
      <c r="A20" s="23">
        <v>15</v>
      </c>
      <c r="B20" s="21" t="s">
        <v>30</v>
      </c>
      <c r="C20" s="28">
        <v>1</v>
      </c>
      <c r="D20" s="25">
        <v>220000</v>
      </c>
      <c r="E20" s="25">
        <f t="shared" si="0"/>
        <v>220000</v>
      </c>
      <c r="F20" s="11">
        <v>1</v>
      </c>
      <c r="G20" s="26">
        <v>230000</v>
      </c>
      <c r="H20" s="25">
        <f t="shared" si="1"/>
        <v>230000</v>
      </c>
      <c r="I20" s="11">
        <v>1</v>
      </c>
      <c r="J20" s="25">
        <v>240000</v>
      </c>
      <c r="K20" s="25">
        <f t="shared" si="2"/>
        <v>240000</v>
      </c>
      <c r="L20" s="25">
        <f t="shared" si="3"/>
        <v>230000</v>
      </c>
      <c r="M20" s="25">
        <f t="shared" si="4"/>
        <v>230000</v>
      </c>
      <c r="O20" s="10"/>
    </row>
    <row r="21" spans="1:15" s="2" customFormat="1" ht="120" x14ac:dyDescent="0.25">
      <c r="A21" s="23">
        <v>16</v>
      </c>
      <c r="B21" s="21" t="s">
        <v>31</v>
      </c>
      <c r="C21" s="28">
        <v>1</v>
      </c>
      <c r="D21" s="25">
        <v>290000</v>
      </c>
      <c r="E21" s="25">
        <f t="shared" si="0"/>
        <v>290000</v>
      </c>
      <c r="F21" s="11">
        <v>1</v>
      </c>
      <c r="G21" s="26">
        <v>270000</v>
      </c>
      <c r="H21" s="25">
        <f t="shared" si="1"/>
        <v>270000</v>
      </c>
      <c r="I21" s="11">
        <v>1</v>
      </c>
      <c r="J21" s="25">
        <v>250000</v>
      </c>
      <c r="K21" s="25">
        <f t="shared" si="2"/>
        <v>250000</v>
      </c>
      <c r="L21" s="25">
        <f t="shared" si="3"/>
        <v>270000</v>
      </c>
      <c r="M21" s="25">
        <f t="shared" si="4"/>
        <v>270000</v>
      </c>
      <c r="O21" s="10"/>
    </row>
    <row r="22" spans="1:15" s="2" customFormat="1" ht="45" x14ac:dyDescent="0.25">
      <c r="A22" s="23">
        <v>18</v>
      </c>
      <c r="B22" s="21" t="s">
        <v>32</v>
      </c>
      <c r="C22" s="28">
        <v>1</v>
      </c>
      <c r="D22" s="25">
        <v>60000</v>
      </c>
      <c r="E22" s="25">
        <f t="shared" si="0"/>
        <v>60000</v>
      </c>
      <c r="F22" s="11">
        <v>1</v>
      </c>
      <c r="G22" s="26">
        <v>68000</v>
      </c>
      <c r="H22" s="25">
        <f t="shared" si="1"/>
        <v>68000</v>
      </c>
      <c r="I22" s="11">
        <v>1</v>
      </c>
      <c r="J22" s="25">
        <v>76000</v>
      </c>
      <c r="K22" s="25">
        <f t="shared" si="2"/>
        <v>76000</v>
      </c>
      <c r="L22" s="25">
        <f t="shared" si="3"/>
        <v>68000</v>
      </c>
      <c r="M22" s="25">
        <f t="shared" si="4"/>
        <v>68000</v>
      </c>
      <c r="O22" s="10"/>
    </row>
    <row r="23" spans="1:15" s="2" customFormat="1" ht="15" x14ac:dyDescent="0.25">
      <c r="A23" s="23">
        <v>19</v>
      </c>
      <c r="B23" s="21" t="s">
        <v>33</v>
      </c>
      <c r="C23" s="28">
        <v>1</v>
      </c>
      <c r="D23" s="25">
        <v>310000</v>
      </c>
      <c r="E23" s="25">
        <f t="shared" si="0"/>
        <v>310000</v>
      </c>
      <c r="F23" s="11">
        <v>1</v>
      </c>
      <c r="G23" s="26">
        <v>296000</v>
      </c>
      <c r="H23" s="25">
        <f t="shared" si="1"/>
        <v>296000</v>
      </c>
      <c r="I23" s="11">
        <v>1</v>
      </c>
      <c r="J23" s="25">
        <v>282000</v>
      </c>
      <c r="K23" s="25">
        <f t="shared" si="2"/>
        <v>282000</v>
      </c>
      <c r="L23" s="25">
        <f t="shared" si="3"/>
        <v>296000</v>
      </c>
      <c r="M23" s="25">
        <f t="shared" si="4"/>
        <v>296000</v>
      </c>
      <c r="O23" s="10"/>
    </row>
    <row r="24" spans="1:15" s="2" customFormat="1" ht="60" x14ac:dyDescent="0.25">
      <c r="A24" s="23">
        <v>20</v>
      </c>
      <c r="B24" s="21" t="s">
        <v>34</v>
      </c>
      <c r="C24" s="28">
        <v>1</v>
      </c>
      <c r="D24" s="25">
        <v>225000</v>
      </c>
      <c r="E24" s="25">
        <f t="shared" si="0"/>
        <v>225000</v>
      </c>
      <c r="F24" s="11">
        <v>1</v>
      </c>
      <c r="G24" s="26">
        <v>228000</v>
      </c>
      <c r="H24" s="25">
        <f t="shared" si="1"/>
        <v>228000</v>
      </c>
      <c r="I24" s="11">
        <v>1</v>
      </c>
      <c r="J24" s="25">
        <v>231000</v>
      </c>
      <c r="K24" s="25">
        <f t="shared" si="2"/>
        <v>231000</v>
      </c>
      <c r="L24" s="25">
        <f t="shared" si="3"/>
        <v>228000</v>
      </c>
      <c r="M24" s="25">
        <f t="shared" si="4"/>
        <v>228000</v>
      </c>
      <c r="O24" s="10"/>
    </row>
    <row r="25" spans="1:15" s="2" customFormat="1" ht="60" x14ac:dyDescent="0.25">
      <c r="A25" s="23">
        <v>21</v>
      </c>
      <c r="B25" s="21" t="s">
        <v>35</v>
      </c>
      <c r="C25" s="28">
        <v>1</v>
      </c>
      <c r="D25" s="25">
        <v>7000</v>
      </c>
      <c r="E25" s="25">
        <f t="shared" si="0"/>
        <v>7000</v>
      </c>
      <c r="F25" s="11">
        <v>1</v>
      </c>
      <c r="G25" s="27">
        <v>5700</v>
      </c>
      <c r="H25" s="25">
        <f t="shared" si="1"/>
        <v>5700</v>
      </c>
      <c r="I25" s="11">
        <v>1</v>
      </c>
      <c r="J25" s="25">
        <v>4400</v>
      </c>
      <c r="K25" s="25">
        <f t="shared" si="2"/>
        <v>4400</v>
      </c>
      <c r="L25" s="25">
        <f t="shared" si="3"/>
        <v>5700</v>
      </c>
      <c r="M25" s="25">
        <f t="shared" si="4"/>
        <v>5700</v>
      </c>
      <c r="O25" s="10"/>
    </row>
    <row r="26" spans="1:15" s="2" customFormat="1" ht="30" x14ac:dyDescent="0.25">
      <c r="A26" s="23">
        <v>22</v>
      </c>
      <c r="B26" s="21" t="s">
        <v>36</v>
      </c>
      <c r="C26" s="28">
        <v>1</v>
      </c>
      <c r="D26" s="25">
        <v>33000</v>
      </c>
      <c r="E26" s="25">
        <f t="shared" si="0"/>
        <v>33000</v>
      </c>
      <c r="F26" s="11">
        <v>1</v>
      </c>
      <c r="G26" s="26">
        <v>28800</v>
      </c>
      <c r="H26" s="25">
        <f t="shared" si="1"/>
        <v>28800</v>
      </c>
      <c r="I26" s="11">
        <v>1</v>
      </c>
      <c r="J26" s="25">
        <v>24600</v>
      </c>
      <c r="K26" s="25">
        <f t="shared" si="2"/>
        <v>24600</v>
      </c>
      <c r="L26" s="25">
        <f t="shared" si="3"/>
        <v>28800</v>
      </c>
      <c r="M26" s="25">
        <f t="shared" si="4"/>
        <v>28800</v>
      </c>
      <c r="O26" s="10"/>
    </row>
    <row r="27" spans="1:15" s="2" customFormat="1" ht="15" x14ac:dyDescent="0.25">
      <c r="A27" s="23">
        <v>23</v>
      </c>
      <c r="B27" s="21" t="s">
        <v>37</v>
      </c>
      <c r="C27" s="28">
        <v>1</v>
      </c>
      <c r="D27" s="25">
        <v>80000</v>
      </c>
      <c r="E27" s="25">
        <f t="shared" si="0"/>
        <v>80000</v>
      </c>
      <c r="F27" s="11">
        <v>1</v>
      </c>
      <c r="G27" s="26">
        <v>88000</v>
      </c>
      <c r="H27" s="25">
        <f t="shared" si="1"/>
        <v>88000</v>
      </c>
      <c r="I27" s="11">
        <v>1</v>
      </c>
      <c r="J27" s="25">
        <v>96000</v>
      </c>
      <c r="K27" s="25">
        <f t="shared" si="2"/>
        <v>96000</v>
      </c>
      <c r="L27" s="25">
        <f t="shared" si="3"/>
        <v>88000</v>
      </c>
      <c r="M27" s="25">
        <f t="shared" si="4"/>
        <v>88000</v>
      </c>
      <c r="O27" s="10"/>
    </row>
    <row r="28" spans="1:15" s="2" customFormat="1" ht="15" x14ac:dyDescent="0.25">
      <c r="A28" s="24">
        <v>24</v>
      </c>
      <c r="B28" s="21" t="s">
        <v>38</v>
      </c>
      <c r="C28" s="28">
        <v>1</v>
      </c>
      <c r="D28" s="25">
        <v>305000</v>
      </c>
      <c r="E28" s="25">
        <f t="shared" si="0"/>
        <v>305000</v>
      </c>
      <c r="F28" s="11">
        <v>1</v>
      </c>
      <c r="G28" s="26">
        <v>293000</v>
      </c>
      <c r="H28" s="25">
        <f t="shared" si="1"/>
        <v>293000</v>
      </c>
      <c r="I28" s="11">
        <v>1</v>
      </c>
      <c r="J28" s="25">
        <v>281000</v>
      </c>
      <c r="K28" s="25">
        <f t="shared" si="2"/>
        <v>281000</v>
      </c>
      <c r="L28" s="25">
        <f t="shared" si="3"/>
        <v>293000</v>
      </c>
      <c r="M28" s="25">
        <f t="shared" si="4"/>
        <v>293000</v>
      </c>
      <c r="O28" s="10"/>
    </row>
    <row r="29" spans="1:15" s="2" customFormat="1" ht="15" x14ac:dyDescent="0.25">
      <c r="A29" s="23">
        <v>25</v>
      </c>
      <c r="B29" s="21" t="s">
        <v>39</v>
      </c>
      <c r="C29" s="28">
        <v>1</v>
      </c>
      <c r="D29" s="25">
        <v>470000</v>
      </c>
      <c r="E29" s="25">
        <f t="shared" si="0"/>
        <v>470000</v>
      </c>
      <c r="F29" s="11">
        <v>1</v>
      </c>
      <c r="G29" s="26">
        <v>487000</v>
      </c>
      <c r="H29" s="25">
        <f t="shared" si="1"/>
        <v>487000</v>
      </c>
      <c r="I29" s="11">
        <v>1</v>
      </c>
      <c r="J29" s="25">
        <v>504000</v>
      </c>
      <c r="K29" s="25">
        <f t="shared" si="2"/>
        <v>504000</v>
      </c>
      <c r="L29" s="25">
        <f t="shared" si="3"/>
        <v>487000</v>
      </c>
      <c r="M29" s="25">
        <f t="shared" si="4"/>
        <v>487000</v>
      </c>
      <c r="O29" s="10"/>
    </row>
    <row r="30" spans="1:15" ht="15" x14ac:dyDescent="0.25">
      <c r="A30" s="23">
        <v>26</v>
      </c>
      <c r="B30" s="21" t="s">
        <v>40</v>
      </c>
      <c r="C30" s="28">
        <v>1</v>
      </c>
      <c r="D30" s="25">
        <v>120000</v>
      </c>
      <c r="E30" s="25">
        <f t="shared" si="0"/>
        <v>120000</v>
      </c>
      <c r="F30" s="11">
        <v>1</v>
      </c>
      <c r="G30" s="26">
        <v>115000</v>
      </c>
      <c r="H30" s="25">
        <f t="shared" si="1"/>
        <v>115000</v>
      </c>
      <c r="I30" s="11">
        <v>1</v>
      </c>
      <c r="J30" s="25">
        <v>110000</v>
      </c>
      <c r="K30" s="25">
        <f t="shared" si="2"/>
        <v>110000</v>
      </c>
      <c r="L30" s="25">
        <f t="shared" si="3"/>
        <v>115000</v>
      </c>
      <c r="M30" s="25">
        <f t="shared" si="4"/>
        <v>115000</v>
      </c>
      <c r="O30" s="10"/>
    </row>
    <row r="31" spans="1:15" ht="30" x14ac:dyDescent="0.25">
      <c r="A31" s="23">
        <v>27</v>
      </c>
      <c r="B31" s="21" t="s">
        <v>41</v>
      </c>
      <c r="C31" s="28">
        <v>1</v>
      </c>
      <c r="D31" s="25">
        <v>610000</v>
      </c>
      <c r="E31" s="25">
        <f t="shared" si="0"/>
        <v>610000</v>
      </c>
      <c r="F31" s="11">
        <v>1</v>
      </c>
      <c r="G31" s="26">
        <v>560000</v>
      </c>
      <c r="H31" s="25">
        <f t="shared" si="1"/>
        <v>560000</v>
      </c>
      <c r="I31" s="11">
        <v>1</v>
      </c>
      <c r="J31" s="25">
        <v>510000</v>
      </c>
      <c r="K31" s="25">
        <f t="shared" si="2"/>
        <v>510000</v>
      </c>
      <c r="L31" s="25">
        <f t="shared" si="3"/>
        <v>560000</v>
      </c>
      <c r="M31" s="25">
        <f t="shared" si="4"/>
        <v>560000</v>
      </c>
      <c r="O31" s="10"/>
    </row>
    <row r="32" spans="1:15" ht="15" x14ac:dyDescent="0.25">
      <c r="A32" s="23">
        <v>28</v>
      </c>
      <c r="B32" s="21" t="s">
        <v>42</v>
      </c>
      <c r="C32" s="28">
        <v>1</v>
      </c>
      <c r="D32" s="25">
        <v>30000</v>
      </c>
      <c r="E32" s="25">
        <f t="shared" si="0"/>
        <v>30000</v>
      </c>
      <c r="F32" s="11">
        <v>1</v>
      </c>
      <c r="G32" s="26">
        <v>24000</v>
      </c>
      <c r="H32" s="25">
        <f t="shared" si="1"/>
        <v>24000</v>
      </c>
      <c r="I32" s="11">
        <v>1</v>
      </c>
      <c r="J32" s="25">
        <v>18000</v>
      </c>
      <c r="K32" s="25">
        <f t="shared" si="2"/>
        <v>18000</v>
      </c>
      <c r="L32" s="25">
        <f t="shared" si="3"/>
        <v>24000</v>
      </c>
      <c r="M32" s="25">
        <f t="shared" si="4"/>
        <v>24000</v>
      </c>
      <c r="O32" s="10"/>
    </row>
    <row r="33" spans="1:15" ht="15" x14ac:dyDescent="0.25">
      <c r="A33" s="23">
        <v>29</v>
      </c>
      <c r="B33" s="21" t="s">
        <v>43</v>
      </c>
      <c r="C33" s="28">
        <v>1</v>
      </c>
      <c r="D33" s="25">
        <v>70000</v>
      </c>
      <c r="E33" s="25">
        <f t="shared" si="0"/>
        <v>70000</v>
      </c>
      <c r="F33" s="11">
        <v>1</v>
      </c>
      <c r="G33" s="26">
        <v>75000</v>
      </c>
      <c r="H33" s="25">
        <f t="shared" si="1"/>
        <v>75000</v>
      </c>
      <c r="I33" s="11">
        <v>1</v>
      </c>
      <c r="J33" s="25">
        <v>80000</v>
      </c>
      <c r="K33" s="25">
        <f t="shared" si="2"/>
        <v>80000</v>
      </c>
      <c r="L33" s="25">
        <f t="shared" si="3"/>
        <v>75000</v>
      </c>
      <c r="M33" s="25">
        <f t="shared" si="4"/>
        <v>75000</v>
      </c>
      <c r="O33" s="10"/>
    </row>
    <row r="34" spans="1:15" ht="15" x14ac:dyDescent="0.25">
      <c r="A34" s="23">
        <v>30</v>
      </c>
      <c r="B34" s="21" t="s">
        <v>44</v>
      </c>
      <c r="C34" s="28">
        <v>1</v>
      </c>
      <c r="D34" s="25">
        <v>3500000</v>
      </c>
      <c r="E34" s="25">
        <f t="shared" si="0"/>
        <v>3500000</v>
      </c>
      <c r="F34" s="11">
        <v>1</v>
      </c>
      <c r="G34" s="26">
        <v>3360000</v>
      </c>
      <c r="H34" s="25">
        <f t="shared" si="1"/>
        <v>3360000</v>
      </c>
      <c r="I34" s="11">
        <v>1</v>
      </c>
      <c r="J34" s="25">
        <v>3220000</v>
      </c>
      <c r="K34" s="25">
        <f t="shared" si="2"/>
        <v>3220000</v>
      </c>
      <c r="L34" s="25">
        <f t="shared" si="3"/>
        <v>3360000</v>
      </c>
      <c r="M34" s="25">
        <f t="shared" si="4"/>
        <v>3360000</v>
      </c>
      <c r="O34" s="10"/>
    </row>
    <row r="35" spans="1:15" ht="15" x14ac:dyDescent="0.25">
      <c r="A35" s="23">
        <v>31</v>
      </c>
      <c r="B35" s="21" t="s">
        <v>45</v>
      </c>
      <c r="C35" s="28">
        <v>1</v>
      </c>
      <c r="D35" s="25">
        <v>960000</v>
      </c>
      <c r="E35" s="25">
        <f t="shared" si="0"/>
        <v>960000</v>
      </c>
      <c r="F35" s="11">
        <v>1</v>
      </c>
      <c r="G35" s="26">
        <v>980000</v>
      </c>
      <c r="H35" s="25">
        <f t="shared" si="1"/>
        <v>980000</v>
      </c>
      <c r="I35" s="11">
        <v>1</v>
      </c>
      <c r="J35" s="25">
        <v>1000000</v>
      </c>
      <c r="K35" s="25">
        <f t="shared" si="2"/>
        <v>1000000</v>
      </c>
      <c r="L35" s="25">
        <f t="shared" si="3"/>
        <v>980000</v>
      </c>
      <c r="M35" s="25">
        <f t="shared" si="4"/>
        <v>980000</v>
      </c>
      <c r="O35" s="10"/>
    </row>
    <row r="36" spans="1:15" ht="15" x14ac:dyDescent="0.25">
      <c r="A36" s="23">
        <v>32</v>
      </c>
      <c r="B36" s="21" t="s">
        <v>46</v>
      </c>
      <c r="C36" s="28">
        <v>1</v>
      </c>
      <c r="D36" s="25">
        <v>510000</v>
      </c>
      <c r="E36" s="25">
        <f t="shared" si="0"/>
        <v>510000</v>
      </c>
      <c r="F36" s="11">
        <v>1</v>
      </c>
      <c r="G36" s="26">
        <v>480000</v>
      </c>
      <c r="H36" s="25">
        <f t="shared" si="1"/>
        <v>480000</v>
      </c>
      <c r="I36" s="11">
        <v>1</v>
      </c>
      <c r="J36" s="25">
        <v>450000</v>
      </c>
      <c r="K36" s="25">
        <f t="shared" si="2"/>
        <v>450000</v>
      </c>
      <c r="L36" s="25">
        <f t="shared" si="3"/>
        <v>480000</v>
      </c>
      <c r="M36" s="25">
        <f t="shared" si="4"/>
        <v>480000</v>
      </c>
      <c r="O36" s="10"/>
    </row>
    <row r="37" spans="1:15" ht="45" x14ac:dyDescent="0.25">
      <c r="A37" s="23">
        <v>33</v>
      </c>
      <c r="B37" s="21" t="s">
        <v>47</v>
      </c>
      <c r="C37" s="28">
        <v>1</v>
      </c>
      <c r="D37" s="25">
        <v>25000</v>
      </c>
      <c r="E37" s="25">
        <f t="shared" si="0"/>
        <v>25000</v>
      </c>
      <c r="F37" s="11">
        <v>1</v>
      </c>
      <c r="G37" s="27">
        <v>19000</v>
      </c>
      <c r="H37" s="25">
        <f t="shared" si="1"/>
        <v>19000</v>
      </c>
      <c r="I37" s="11">
        <v>1</v>
      </c>
      <c r="J37" s="25">
        <v>13000</v>
      </c>
      <c r="K37" s="25">
        <f t="shared" si="2"/>
        <v>13000</v>
      </c>
      <c r="L37" s="25">
        <f t="shared" si="3"/>
        <v>19000</v>
      </c>
      <c r="M37" s="25">
        <f t="shared" si="4"/>
        <v>19000</v>
      </c>
      <c r="O37" s="10"/>
    </row>
    <row r="38" spans="1:15" ht="75" x14ac:dyDescent="0.25">
      <c r="A38" s="23">
        <v>34</v>
      </c>
      <c r="B38" s="21" t="s">
        <v>48</v>
      </c>
      <c r="C38" s="28">
        <v>1</v>
      </c>
      <c r="D38" s="25">
        <v>24500</v>
      </c>
      <c r="E38" s="25">
        <f t="shared" si="0"/>
        <v>24500</v>
      </c>
      <c r="F38" s="11">
        <v>1</v>
      </c>
      <c r="G38" s="27">
        <v>21600</v>
      </c>
      <c r="H38" s="25">
        <f t="shared" si="1"/>
        <v>21600</v>
      </c>
      <c r="I38" s="11">
        <v>1</v>
      </c>
      <c r="J38" s="25">
        <v>18700</v>
      </c>
      <c r="K38" s="25">
        <f t="shared" si="2"/>
        <v>18700</v>
      </c>
      <c r="L38" s="25">
        <f t="shared" si="3"/>
        <v>21600</v>
      </c>
      <c r="M38" s="25">
        <f t="shared" si="4"/>
        <v>21600</v>
      </c>
      <c r="O38" s="10"/>
    </row>
    <row r="39" spans="1:15" ht="75" x14ac:dyDescent="0.25">
      <c r="A39" s="24">
        <v>35</v>
      </c>
      <c r="B39" s="21" t="s">
        <v>49</v>
      </c>
      <c r="C39" s="28">
        <v>1</v>
      </c>
      <c r="D39" s="25">
        <v>11000</v>
      </c>
      <c r="E39" s="25">
        <f t="shared" si="0"/>
        <v>11000</v>
      </c>
      <c r="F39" s="11">
        <v>1</v>
      </c>
      <c r="G39" s="27">
        <v>12800</v>
      </c>
      <c r="H39" s="25">
        <f t="shared" si="1"/>
        <v>12800</v>
      </c>
      <c r="I39" s="11">
        <v>1</v>
      </c>
      <c r="J39" s="25">
        <v>14600</v>
      </c>
      <c r="K39" s="25">
        <f t="shared" si="2"/>
        <v>14600</v>
      </c>
      <c r="L39" s="25">
        <f t="shared" si="3"/>
        <v>12800</v>
      </c>
      <c r="M39" s="25">
        <f t="shared" si="4"/>
        <v>12800</v>
      </c>
      <c r="O39" s="10"/>
    </row>
    <row r="40" spans="1:15" ht="75" x14ac:dyDescent="0.25">
      <c r="A40" s="24">
        <v>38</v>
      </c>
      <c r="B40" s="21" t="s">
        <v>50</v>
      </c>
      <c r="C40" s="28">
        <v>1</v>
      </c>
      <c r="D40" s="25">
        <v>44000</v>
      </c>
      <c r="E40" s="25">
        <f t="shared" si="0"/>
        <v>44000</v>
      </c>
      <c r="F40" s="11">
        <v>1</v>
      </c>
      <c r="G40" s="26">
        <v>34000</v>
      </c>
      <c r="H40" s="25">
        <f t="shared" si="1"/>
        <v>34000</v>
      </c>
      <c r="I40" s="11">
        <v>1</v>
      </c>
      <c r="J40" s="25">
        <v>24000</v>
      </c>
      <c r="K40" s="25">
        <f t="shared" si="2"/>
        <v>24000</v>
      </c>
      <c r="L40" s="25">
        <f t="shared" si="3"/>
        <v>34000</v>
      </c>
      <c r="M40" s="25">
        <f t="shared" si="4"/>
        <v>34000</v>
      </c>
      <c r="O40" s="10"/>
    </row>
    <row r="41" spans="1:15" ht="30" x14ac:dyDescent="0.25">
      <c r="A41" s="23">
        <v>39</v>
      </c>
      <c r="B41" s="21" t="s">
        <v>51</v>
      </c>
      <c r="C41" s="28">
        <v>1</v>
      </c>
      <c r="D41" s="25">
        <v>51000</v>
      </c>
      <c r="E41" s="25">
        <f t="shared" si="0"/>
        <v>51000</v>
      </c>
      <c r="F41" s="11">
        <v>1</v>
      </c>
      <c r="G41" s="26">
        <v>48600</v>
      </c>
      <c r="H41" s="25">
        <f t="shared" si="1"/>
        <v>48600</v>
      </c>
      <c r="I41" s="11">
        <v>1</v>
      </c>
      <c r="J41" s="25">
        <v>46200</v>
      </c>
      <c r="K41" s="25">
        <f t="shared" si="2"/>
        <v>46200</v>
      </c>
      <c r="L41" s="25">
        <f t="shared" si="3"/>
        <v>48600</v>
      </c>
      <c r="M41" s="25">
        <f t="shared" si="4"/>
        <v>48600</v>
      </c>
      <c r="O41" s="10"/>
    </row>
    <row r="42" spans="1:15" ht="90" x14ac:dyDescent="0.25">
      <c r="A42" s="23">
        <v>40</v>
      </c>
      <c r="B42" s="21" t="s">
        <v>52</v>
      </c>
      <c r="C42" s="28">
        <v>1</v>
      </c>
      <c r="D42" s="25">
        <v>160000</v>
      </c>
      <c r="E42" s="25">
        <f t="shared" si="0"/>
        <v>160000</v>
      </c>
      <c r="F42" s="11">
        <v>1</v>
      </c>
      <c r="G42" s="26">
        <v>145000</v>
      </c>
      <c r="H42" s="25">
        <f t="shared" si="1"/>
        <v>145000</v>
      </c>
      <c r="I42" s="11">
        <v>1</v>
      </c>
      <c r="J42" s="25">
        <v>130000</v>
      </c>
      <c r="K42" s="25">
        <f t="shared" si="2"/>
        <v>130000</v>
      </c>
      <c r="L42" s="25">
        <f t="shared" si="3"/>
        <v>145000</v>
      </c>
      <c r="M42" s="25">
        <f t="shared" si="4"/>
        <v>145000</v>
      </c>
      <c r="O42" s="10"/>
    </row>
    <row r="43" spans="1:15" ht="75" x14ac:dyDescent="0.25">
      <c r="A43" s="23">
        <v>41</v>
      </c>
      <c r="B43" s="21" t="s">
        <v>53</v>
      </c>
      <c r="C43" s="28">
        <v>1</v>
      </c>
      <c r="D43" s="25">
        <v>240000</v>
      </c>
      <c r="E43" s="25">
        <f t="shared" si="0"/>
        <v>240000</v>
      </c>
      <c r="F43" s="11">
        <v>1</v>
      </c>
      <c r="G43" s="26">
        <v>252000</v>
      </c>
      <c r="H43" s="25">
        <f t="shared" si="1"/>
        <v>252000</v>
      </c>
      <c r="I43" s="11">
        <v>1</v>
      </c>
      <c r="J43" s="25">
        <v>264000</v>
      </c>
      <c r="K43" s="25">
        <f t="shared" si="2"/>
        <v>264000</v>
      </c>
      <c r="L43" s="25">
        <f t="shared" si="3"/>
        <v>252000</v>
      </c>
      <c r="M43" s="25">
        <f t="shared" si="4"/>
        <v>252000</v>
      </c>
      <c r="O43" s="10"/>
    </row>
    <row r="44" spans="1:15" ht="75" x14ac:dyDescent="0.25">
      <c r="A44" s="23">
        <v>42</v>
      </c>
      <c r="B44" s="21" t="s">
        <v>54</v>
      </c>
      <c r="C44" s="28">
        <v>1</v>
      </c>
      <c r="D44" s="25">
        <v>140000</v>
      </c>
      <c r="E44" s="25">
        <f t="shared" si="0"/>
        <v>140000</v>
      </c>
      <c r="F44" s="11">
        <v>1</v>
      </c>
      <c r="G44" s="26">
        <v>146000</v>
      </c>
      <c r="H44" s="25">
        <f t="shared" si="1"/>
        <v>146000</v>
      </c>
      <c r="I44" s="11">
        <v>1</v>
      </c>
      <c r="J44" s="25">
        <v>152000</v>
      </c>
      <c r="K44" s="25">
        <f t="shared" si="2"/>
        <v>152000</v>
      </c>
      <c r="L44" s="25">
        <f t="shared" si="3"/>
        <v>146000</v>
      </c>
      <c r="M44" s="25">
        <f t="shared" si="4"/>
        <v>146000</v>
      </c>
      <c r="O44" s="10"/>
    </row>
    <row r="45" spans="1:15" x14ac:dyDescent="0.25">
      <c r="B45" s="7"/>
      <c r="C45" s="8"/>
      <c r="D45" s="7" t="s">
        <v>13</v>
      </c>
      <c r="E45" s="9">
        <f>SUM(E6:E44)</f>
        <v>11750500</v>
      </c>
      <c r="F45" s="8"/>
      <c r="G45" s="7" t="s">
        <v>13</v>
      </c>
      <c r="H45" s="13">
        <f>SUM(H6:H44)</f>
        <v>11372500</v>
      </c>
      <c r="I45" s="8"/>
      <c r="J45" s="7" t="s">
        <v>13</v>
      </c>
      <c r="K45" s="9">
        <f>SUM(K6:K44)</f>
        <v>10994500</v>
      </c>
      <c r="L45" s="7" t="s">
        <v>13</v>
      </c>
      <c r="M45" s="9">
        <f>SUM(M6:M44)</f>
        <v>11372500</v>
      </c>
      <c r="O45" s="10"/>
    </row>
    <row r="46" spans="1:15" x14ac:dyDescent="0.25">
      <c r="B46" s="4"/>
      <c r="C46" s="3"/>
      <c r="D46" s="4" t="s">
        <v>14</v>
      </c>
      <c r="E46" s="14">
        <f>+E45*0.19</f>
        <v>2232595</v>
      </c>
      <c r="F46" s="3"/>
      <c r="G46" s="4" t="s">
        <v>14</v>
      </c>
      <c r="H46" s="15">
        <f>+H45*0.19</f>
        <v>2160775</v>
      </c>
      <c r="I46" s="3"/>
      <c r="J46" s="4" t="s">
        <v>14</v>
      </c>
      <c r="K46" s="14">
        <f>+K45*0.19</f>
        <v>2088955</v>
      </c>
      <c r="L46" s="4" t="s">
        <v>14</v>
      </c>
      <c r="M46" s="6">
        <f>+M45*0.19</f>
        <v>2160775</v>
      </c>
      <c r="O46" s="10"/>
    </row>
    <row r="47" spans="1:15" x14ac:dyDescent="0.25">
      <c r="B47" s="4"/>
      <c r="C47" s="3"/>
      <c r="D47" s="4" t="s">
        <v>15</v>
      </c>
      <c r="E47" s="5">
        <f>+E45+E46</f>
        <v>13983095</v>
      </c>
      <c r="F47" s="3"/>
      <c r="G47" s="4" t="s">
        <v>15</v>
      </c>
      <c r="H47" s="16">
        <f>+H45+H46</f>
        <v>13533275</v>
      </c>
      <c r="I47" s="3"/>
      <c r="J47" s="4" t="s">
        <v>15</v>
      </c>
      <c r="K47" s="5">
        <f>+K45+K46</f>
        <v>13083455</v>
      </c>
      <c r="L47" s="4" t="s">
        <v>15</v>
      </c>
      <c r="M47" s="5">
        <f>+M45+M46</f>
        <v>13533275</v>
      </c>
      <c r="O47" s="10"/>
    </row>
    <row r="48" spans="1:15" x14ac:dyDescent="0.25">
      <c r="H48" s="17"/>
      <c r="O48" s="10"/>
    </row>
    <row r="49" spans="8:15" x14ac:dyDescent="0.25">
      <c r="H49" s="17"/>
      <c r="O49" s="10"/>
    </row>
    <row r="50" spans="8:15" x14ac:dyDescent="0.25">
      <c r="H50" s="17"/>
      <c r="O50" s="10"/>
    </row>
    <row r="51" spans="8:15" x14ac:dyDescent="0.25">
      <c r="H51" s="17"/>
      <c r="O51" s="10"/>
    </row>
    <row r="52" spans="8:15" x14ac:dyDescent="0.25">
      <c r="H52" s="17"/>
    </row>
    <row r="53" spans="8:15" x14ac:dyDescent="0.25">
      <c r="H53" s="17"/>
    </row>
    <row r="54" spans="8:15" x14ac:dyDescent="0.25">
      <c r="H54" s="17"/>
    </row>
    <row r="55" spans="8:15" x14ac:dyDescent="0.25">
      <c r="H55" s="17"/>
    </row>
    <row r="56" spans="8:15" x14ac:dyDescent="0.25">
      <c r="H56" s="17"/>
    </row>
    <row r="57" spans="8:15" x14ac:dyDescent="0.25">
      <c r="H57" s="17"/>
    </row>
  </sheetData>
  <mergeCells count="15">
    <mergeCell ref="P4:Q4"/>
    <mergeCell ref="A1:M1"/>
    <mergeCell ref="A3:A5"/>
    <mergeCell ref="B3:B5"/>
    <mergeCell ref="C3:C5"/>
    <mergeCell ref="D3:E3"/>
    <mergeCell ref="D4:E4"/>
    <mergeCell ref="F3:F5"/>
    <mergeCell ref="G3:H3"/>
    <mergeCell ref="G4:H4"/>
    <mergeCell ref="I3:I5"/>
    <mergeCell ref="J3:K3"/>
    <mergeCell ref="J4:K4"/>
    <mergeCell ref="L3:L5"/>
    <mergeCell ref="M3:M5"/>
  </mergeCells>
  <dataValidations count="1">
    <dataValidation type="decimal" operator="greaterThan" allowBlank="1" showErrorMessage="1" sqref="A6:A44" xr:uid="{9223C80F-7860-4959-8B82-5AC25581ABE9}">
      <formula1>0</formula1>
    </dataValidation>
  </dataValidations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Director Administrativo</cp:lastModifiedBy>
  <dcterms:created xsi:type="dcterms:W3CDTF">2024-06-27T15:46:05Z</dcterms:created>
  <dcterms:modified xsi:type="dcterms:W3CDTF">2024-11-08T16:07:00Z</dcterms:modified>
</cp:coreProperties>
</file>