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boga\Downloads\"/>
    </mc:Choice>
  </mc:AlternateContent>
  <xr:revisionPtr revIDLastSave="0" documentId="13_ncr:1_{AD99C064-3A5D-460D-9A30-2E971A09FF32}" xr6:coauthVersionLast="47" xr6:coauthVersionMax="47" xr10:uidLastSave="{00000000-0000-0000-0000-000000000000}"/>
  <bookViews>
    <workbookView xWindow="-110" yWindow="-110" windowWidth="19420" windowHeight="10300" tabRatio="602" firstSheet="1" activeTab="7" xr2:uid="{4440ECB2-7011-414D-9C0A-8B3515AB2F4A}"/>
  </bookViews>
  <sheets>
    <sheet name="PRESUPUESTOS" sheetId="1" r:id="rId1"/>
    <sheet name="PROPONENTES" sheetId="2" r:id="rId2"/>
    <sheet name="EXPERIENCIA" sheetId="4" state="hidden" r:id="rId3"/>
    <sheet name="INTEGRANTES" sheetId="3" r:id="rId4"/>
    <sheet name="FINANCIERO" sheetId="16" r:id="rId5"/>
    <sheet name="Cap. RESIDUAL" sheetId="17" r:id="rId6"/>
    <sheet name="HAB.GEN." sheetId="13" r:id="rId7"/>
    <sheet name="PONDERACION" sheetId="19" r:id="rId8"/>
  </sheets>
  <externalReferences>
    <externalReference r:id="rId9"/>
    <externalReference r:id="rId10"/>
    <externalReference r:id="rId11"/>
  </externalReferences>
  <definedNames>
    <definedName name="_xlnm._FilterDatabase" localSheetId="1" hidden="1">PROPONENTES!$B$10:$E$69</definedName>
    <definedName name="CONDCUMEXP">[1]LISTAS!$P$2:$P$3</definedName>
    <definedName name="CUMPLIMIENTO">[1]LISTAS!$E$2:$E$3</definedName>
    <definedName name="DEPENDENCIAS">[2]LISTAS!$B$2:$B$18</definedName>
    <definedName name="EQUIPO">[1]LISTAS!$W$2:$W$4</definedName>
    <definedName name="Estado">[2]LISTAS!$D$2:$D$3</definedName>
    <definedName name="EXPERACEPTABLE">[2]LISTAS!$G$2:$G$3</definedName>
    <definedName name="fcierre">PRESUPUESTOS!$D$6</definedName>
    <definedName name="FSOSTENIBILIDAD">[1]LISTAS!$X$2:$X$4</definedName>
    <definedName name="HABILIDAD">[1]LISTAS!$K$2:$K$4</definedName>
    <definedName name="LONGREQUERIDA" localSheetId="7">EXPERIENCIA!#REF!</definedName>
    <definedName name="LONGREQUERIDA">EXPERIENCIA!#REF!</definedName>
    <definedName name="NUMMINCONT">[1]PRESUPUESTOS!$K$26</definedName>
    <definedName name="PEJECUCION">[2]LISTAS!$F$2:$F$3</definedName>
    <definedName name="PORPOM">EXPERIENCIA!$K$12</definedName>
    <definedName name="PORREQUERIDO" localSheetId="7">EXPERIENCIA!#REF!</definedName>
    <definedName name="PORREQUERIDO">EXPERIENCIA!#REF!</definedName>
    <definedName name="POS">[3]PRESUPUESTOS!$E$13</definedName>
    <definedName name="POSMMLV">PRESUPUESTOS!$E$13</definedName>
    <definedName name="SALARIOS_REQUE" localSheetId="7">[1]EXPERIENCIA!#REF!</definedName>
    <definedName name="SALARIOS_REQUE">[1]EXPERIENCIA!#REF!</definedName>
    <definedName name="SINO">[2]LISTAS!$E$2:$E$5</definedName>
    <definedName name="SINOP">[1]LISTAS!$Y$2:$Y$5</definedName>
    <definedName name="VALREQUERIDO" localSheetId="7">[1]EXPERIENCIA!#REF!</definedName>
    <definedName name="VALREQUERIDO">[1]EXPERIENCIA!#REF!</definedName>
    <definedName name="Z_00BEB2F7_D512_4FD6_99EC_38A9140053B0_.wvu.FilterData" localSheetId="1" hidden="1">PROPONENTES!$B$10:$E$69</definedName>
    <definedName name="Z_00EF4F74_F9E2_492F_AEA5_03A6F90E7A6E_.wvu.FilterData" localSheetId="1" hidden="1">PROPONENTES!$B$10:$E$69</definedName>
    <definedName name="Z_0CBEA09E_24B8_4CE5_A052_7237E9208379_.wvu.FilterData" localSheetId="1" hidden="1">PROPONENTES!$B$10:$E$69</definedName>
    <definedName name="Z_0DC298A3_8B91_4A6F_A522_C9D38E35323A_.wvu.FilterData" localSheetId="1" hidden="1">PROPONENTES!$B$10:$E$69</definedName>
    <definedName name="Z_14541BF5_0465_48AC_AA9B_6DF727C28C3B_.wvu.FilterData" localSheetId="1" hidden="1">PROPONENTES!$B$10:$E$69</definedName>
    <definedName name="Z_2BAEC9B3_0E7A_438A_8BED_8CDDD975B704_.wvu.FilterData" localSheetId="1" hidden="1">PROPONENTES!$B$10:$E$69</definedName>
    <definedName name="Z_336D9D86_D608_4C98_B125_75472AF8FF76_.wvu.FilterData" localSheetId="1" hidden="1">PROPONENTES!$B$10:$E$69</definedName>
    <definedName name="Z_3CE2D034_8410_4FEE_8A95_E4A408FB563E_.wvu.FilterData" localSheetId="1" hidden="1">PROPONENTES!$B$10:$E$69</definedName>
    <definedName name="Z_43E77DE3_13DE_4141_9AEA_CB62AA362231_.wvu.FilterData" localSheetId="1" hidden="1">PROPONENTES!$B$10:$E$69</definedName>
    <definedName name="Z_44DFA7AA_9337_473F_AB91_A113A02AA536_.wvu.FilterData" localSheetId="1" hidden="1">PROPONENTES!$B$10:$E$69</definedName>
    <definedName name="Z_4798D01C_6FEB_456B_9549_CC57C41D40CE_.wvu.FilterData" localSheetId="1" hidden="1">PROPONENTES!$B$10:$E$69</definedName>
    <definedName name="Z_48994EF3_2C60_40C7_8646_A8CDD55A3134_.wvu.FilterData" localSheetId="1" hidden="1">PROPONENTES!$B$10:$E$69</definedName>
    <definedName name="Z_4FD7B380_97FE_41A2_99C1_9E1A481B7C5B_.wvu.PrintTitles" localSheetId="1" hidden="1">PROPONENTES!$1:$9</definedName>
    <definedName name="Z_4FD7B380_97FE_41A2_99C1_9E1A481B7C5B_.wvu.Rows" localSheetId="0" hidden="1">PRESUPUESTOS!#REF!</definedName>
    <definedName name="Z_57591DBC_B804_4CA7_AA77_59493D1063DD_.wvu.FilterData" localSheetId="1" hidden="1">PROPONENTES!$B$10:$E$69</definedName>
    <definedName name="Z_6277E10A_9678_4C88_A4C6_6256483178E1_.wvu.FilterData" localSheetId="1" hidden="1">PROPONENTES!$B$10:$E$69</definedName>
    <definedName name="Z_62AD5D6F_77AE_40FD_98FA_201B32EA9342_.wvu.FilterData" localSheetId="1" hidden="1">PROPONENTES!$B$10:$E$69</definedName>
    <definedName name="Z_66FF8151_5B7E_43FC_892D_8CA6BF800F5A_.wvu.FilterData" localSheetId="1" hidden="1">PROPONENTES!$B$10:$E$69</definedName>
    <definedName name="Z_6751C600_851D_4A22_A20E_216F070F80D3_.wvu.FilterData" localSheetId="1" hidden="1">PROPONENTES!$B$10:$E$69</definedName>
    <definedName name="Z_6DEBB5B4_F7A8_4E6E_B9B3_D2238ED58EF8_.wvu.FilterData" localSheetId="1" hidden="1">PROPONENTES!$B$10:$E$69</definedName>
    <definedName name="Z_6E71BEFB_61B2_401E_9961_32884E4CD56C_.wvu.FilterData" localSheetId="1" hidden="1">PROPONENTES!$B$10:$E$69</definedName>
    <definedName name="Z_7517B15E_DA4F_4EAC_A529_B68C216260ED_.wvu.FilterData" localSheetId="1" hidden="1">PROPONENTES!$B$10:$E$69</definedName>
    <definedName name="Z_80C24600_88D4_451B_BBA1_9A0E392E1697_.wvu.FilterData" localSheetId="1" hidden="1">PROPONENTES!$B$10:$E$69</definedName>
    <definedName name="Z_81968FDB_1391_4AD4_A424_A72ABFD4A155_.wvu.FilterData" localSheetId="1" hidden="1">PROPONENTES!$B$10:$E$69</definedName>
    <definedName name="Z_87D853F2_10B3_42D8_86B9_C26B04067625_.wvu.FilterData" localSheetId="1" hidden="1">PROPONENTES!$B$10:$E$69</definedName>
    <definedName name="Z_894C2253_06BD_4885_9575_926D57CB5026_.wvu.FilterData" localSheetId="1" hidden="1">PROPONENTES!$B$10:$E$69</definedName>
    <definedName name="Z_8AEC0B40_CE7B_4EFE_B23E_A2A81A08A70A_.wvu.FilterData" localSheetId="1" hidden="1">PROPONENTES!$B$10:$E$69</definedName>
    <definedName name="Z_9F94E489_9692_4C63_A554_7FBA98A324C0_.wvu.FilterData" localSheetId="1" hidden="1">PROPONENTES!$B$10:$E$69</definedName>
    <definedName name="Z_ACC049A5_7811_4145_BF10_ED04E3DC85BB_.wvu.FilterData" localSheetId="1" hidden="1">PROPONENTES!$B$10:$E$69</definedName>
    <definedName name="Z_B11F0B59_33A5_455A_9188_E654E3F3DBD9_.wvu.FilterData" localSheetId="1" hidden="1">PROPONENTES!$B$10:$E$69</definedName>
    <definedName name="Z_B2E23012_3637_467B_8059_2A5A9B8E348F_.wvu.FilterData" localSheetId="1" hidden="1">PROPONENTES!$B$10:$E$69</definedName>
    <definedName name="Z_C194E63C_6FBF_416C_85D5_A9CDFAB52174_.wvu.FilterData" localSheetId="1" hidden="1">PROPONENTES!$B$10:$E$69</definedName>
    <definedName name="Z_C26976F7_FA5C_4AE5_B1F4_350BEE2336ED_.wvu.FilterData" localSheetId="1" hidden="1">PROPONENTES!$B$10:$E$69</definedName>
    <definedName name="Z_CEAAB41B_958E_4E73_9883_41493A92D0A8_.wvu.FilterData" localSheetId="1" hidden="1">PROPONENTES!$B$10:$E$69</definedName>
    <definedName name="Z_D26B9AD6_92B9_4593_89A4_73335607D464_.wvu.FilterData" localSheetId="1" hidden="1">PROPONENTES!$B$10:$E$69</definedName>
    <definedName name="Z_D8444D4F_EC6B_4A64_BA76_1FBCE0F138D4_.wvu.FilterData" localSheetId="1" hidden="1">PROPONENTES!$B$10:$E$69</definedName>
    <definedName name="Z_DC3CA17E_103C_4351_B2ED_8ED8C3F346A6_.wvu.FilterData" localSheetId="1" hidden="1">PROPONENTES!$B$10:$E$69</definedName>
    <definedName name="Z_DDA08836_FFF7_4F47_B058_4616FC9BD320_.wvu.PrintTitles" localSheetId="1" hidden="1">PROPONENTES!$1:$9</definedName>
    <definedName name="Z_DDA08836_FFF7_4F47_B058_4616FC9BD320_.wvu.Rows" localSheetId="0" hidden="1">PRESUPUESTOS!#REF!</definedName>
    <definedName name="Z_DEEFDB1C_DF26_42BE_9311_252B204EC022_.wvu.FilterData" localSheetId="1" hidden="1">PROPONENTES!$B$10:$E$69</definedName>
    <definedName name="Z_ED692DE3_DE6C_4D84_8E7E_C57C1AC713E7_.wvu.FilterData" localSheetId="1" hidden="1">PROPONENTES!$B$10:$E$69</definedName>
    <definedName name="Z_F79A193F_3EF9_4855_9B36_928080A7233E_.wvu.FilterData" localSheetId="1" hidden="1">PROPONENTES!$B$10:$E$69</definedName>
    <definedName name="Z_F91B3D9E_99BE_431C_9408_7249A370ED24_.wvu.FilterData" localSheetId="1" hidden="1">PROPONENTES!$B$10:$E$69</definedName>
    <definedName name="Z_FE45C100_E653_4B65_8B8E_835909EF4CC2_.wvu.FilterData" localSheetId="1" hidden="1">PROPONENTES!$B$10:$E$69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0" i="19" l="1"/>
  <c r="J21" i="19"/>
  <c r="J22" i="19"/>
  <c r="J23" i="19"/>
  <c r="J24" i="19"/>
  <c r="J25" i="19"/>
  <c r="J26" i="19"/>
  <c r="J27" i="19"/>
  <c r="J28" i="19"/>
  <c r="J29" i="19"/>
  <c r="J30" i="19"/>
  <c r="J31" i="19"/>
  <c r="J32" i="19"/>
  <c r="J33" i="19"/>
  <c r="J34" i="19"/>
  <c r="J35" i="19"/>
  <c r="J36" i="19"/>
  <c r="J19" i="19"/>
  <c r="G21" i="17" l="1"/>
  <c r="F16" i="17"/>
  <c r="G21" i="16"/>
  <c r="G22" i="16" s="1"/>
  <c r="G23" i="16" s="1"/>
  <c r="G24" i="16" s="1"/>
  <c r="G25" i="16" s="1"/>
  <c r="G26" i="16" s="1"/>
  <c r="G27" i="16" s="1"/>
  <c r="G28" i="16" s="1"/>
  <c r="G29" i="16" s="1"/>
  <c r="G30" i="16" s="1"/>
  <c r="G31" i="16" s="1"/>
  <c r="G32" i="16" s="1"/>
  <c r="G33" i="16" s="1"/>
  <c r="G34" i="16" s="1"/>
  <c r="G35" i="16" s="1"/>
  <c r="G36" i="16" s="1"/>
  <c r="G37" i="16" s="1"/>
  <c r="G38" i="16" s="1"/>
  <c r="G39" i="16" s="1"/>
  <c r="G40" i="16" s="1"/>
  <c r="G41" i="16" s="1"/>
  <c r="G42" i="16" s="1"/>
  <c r="G43" i="16" s="1"/>
  <c r="G44" i="16" s="1"/>
  <c r="G45" i="16" s="1"/>
  <c r="G46" i="16" s="1"/>
  <c r="G47" i="16" s="1"/>
  <c r="G48" i="16" s="1"/>
  <c r="G49" i="16" s="1"/>
  <c r="G50" i="16" s="1"/>
  <c r="G51" i="16" s="1"/>
  <c r="G52" i="16" s="1"/>
  <c r="G53" i="16" s="1"/>
  <c r="G54" i="16" s="1"/>
  <c r="G55" i="16" s="1"/>
  <c r="G56" i="16" s="1"/>
  <c r="G57" i="16" s="1"/>
  <c r="G58" i="16" s="1"/>
  <c r="G59" i="16" s="1"/>
  <c r="G60" i="16" s="1"/>
  <c r="G61" i="16" s="1"/>
  <c r="G62" i="16" s="1"/>
  <c r="G63" i="16" s="1"/>
  <c r="G64" i="16" s="1"/>
  <c r="G65" i="16" s="1"/>
  <c r="G66" i="16" s="1"/>
  <c r="G67" i="16" s="1"/>
  <c r="G68" i="16" s="1"/>
  <c r="F16" i="16"/>
  <c r="D58" i="3"/>
  <c r="C58" i="3"/>
  <c r="C57" i="3"/>
  <c r="D53" i="3"/>
  <c r="D50" i="3"/>
  <c r="C50" i="3"/>
  <c r="D47" i="3"/>
  <c r="C47" i="3"/>
  <c r="D44" i="3"/>
  <c r="C44" i="3"/>
  <c r="D41" i="3"/>
  <c r="C41" i="3"/>
  <c r="C40" i="3"/>
  <c r="D36" i="3"/>
  <c r="C36" i="3"/>
  <c r="C35" i="3"/>
  <c r="C34" i="3"/>
  <c r="D31" i="3"/>
  <c r="C31" i="3"/>
  <c r="C30" i="3"/>
  <c r="C27" i="3"/>
  <c r="D23" i="3"/>
  <c r="C23" i="3"/>
  <c r="C22" i="3"/>
  <c r="D19" i="3"/>
  <c r="D16" i="3"/>
  <c r="C16" i="3"/>
  <c r="D13" i="3"/>
  <c r="C13" i="3"/>
  <c r="C61" i="3" l="1"/>
  <c r="D61" i="3"/>
  <c r="C63" i="3"/>
  <c r="C64" i="3" s="1"/>
  <c r="D63" i="3"/>
  <c r="C62" i="3" l="1"/>
  <c r="C65" i="3"/>
  <c r="C66" i="3" s="1"/>
  <c r="D65" i="3"/>
  <c r="C67" i="3" l="1"/>
  <c r="C68" i="3" s="1"/>
  <c r="D67" i="3"/>
  <c r="C69" i="3"/>
  <c r="D69" i="3"/>
  <c r="C72" i="3" l="1"/>
  <c r="D72" i="3"/>
  <c r="C74" i="3"/>
  <c r="D74" i="3"/>
  <c r="C77" i="3"/>
  <c r="C78" i="3" s="1"/>
  <c r="B77" i="3"/>
  <c r="D77" i="3"/>
  <c r="C73" i="3" l="1"/>
  <c r="C80" i="3" l="1"/>
  <c r="C79" i="3"/>
  <c r="B79" i="3"/>
  <c r="D79" i="3"/>
  <c r="D81" i="3" l="1"/>
  <c r="D85" i="3"/>
  <c r="C81" i="3"/>
  <c r="B81" i="3"/>
  <c r="D90" i="3" l="1"/>
  <c r="B85" i="3"/>
  <c r="C88" i="3" l="1"/>
  <c r="C89" i="3" s="1"/>
  <c r="C140" i="3"/>
  <c r="D146" i="3"/>
  <c r="C146" i="3"/>
  <c r="B146" i="3"/>
  <c r="D143" i="3"/>
  <c r="C143" i="3"/>
  <c r="B143" i="3"/>
  <c r="B140" i="3"/>
  <c r="C137" i="3"/>
  <c r="B137" i="3"/>
  <c r="C134" i="3"/>
  <c r="B134" i="3"/>
  <c r="D131" i="3"/>
  <c r="C131" i="3"/>
  <c r="B131" i="3"/>
  <c r="C128" i="3"/>
  <c r="B128" i="3"/>
  <c r="C124" i="3"/>
  <c r="C121" i="3"/>
  <c r="C119" i="3"/>
  <c r="C116" i="3"/>
  <c r="C112" i="3"/>
  <c r="C109" i="3"/>
  <c r="C106" i="3"/>
  <c r="C103" i="3"/>
  <c r="C100" i="3"/>
  <c r="C93" i="3"/>
  <c r="C90" i="3"/>
  <c r="B88" i="3"/>
  <c r="C85" i="3"/>
  <c r="B124" i="3"/>
  <c r="B121" i="3"/>
  <c r="D119" i="3"/>
  <c r="B119" i="3"/>
  <c r="B116" i="3"/>
  <c r="D112" i="3"/>
  <c r="B112" i="3"/>
  <c r="B109" i="3"/>
  <c r="B106" i="3"/>
  <c r="D103" i="3"/>
  <c r="B103" i="3"/>
  <c r="B100" i="3"/>
  <c r="D96" i="3"/>
  <c r="B96" i="3"/>
  <c r="B93" i="3"/>
  <c r="B90" i="3"/>
  <c r="H15" i="1"/>
  <c r="E13" i="1"/>
  <c r="H13" i="1" s="1"/>
  <c r="AA18" i="4"/>
  <c r="S18" i="4"/>
  <c r="T18" i="4" s="1"/>
  <c r="F14" i="4"/>
  <c r="D140" i="3"/>
  <c r="D137" i="3"/>
  <c r="D134" i="3"/>
  <c r="D128" i="3"/>
  <c r="D124" i="3"/>
  <c r="D121" i="3"/>
  <c r="D116" i="3"/>
  <c r="D109" i="3"/>
  <c r="D106" i="3"/>
  <c r="D100" i="3"/>
  <c r="D93" i="3"/>
  <c r="C96" i="3"/>
  <c r="D89" i="3"/>
  <c r="E15" i="1"/>
  <c r="D1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chucho</author>
  </authors>
  <commentList>
    <comment ref="H15" authorId="0" shapeId="0" xr:uid="{FA9E4069-C517-42A3-A646-944804D6BA58}">
      <text>
        <r>
          <rPr>
            <b/>
            <sz val="9"/>
            <color indexed="39"/>
            <rFont val="Tahoma"/>
            <family val="2"/>
          </rPr>
          <t xml:space="preserve">chucho:
</t>
        </r>
        <r>
          <rPr>
            <b/>
            <u val="double"/>
            <sz val="9"/>
            <color indexed="39"/>
            <rFont val="Tahoma"/>
            <family val="2"/>
          </rPr>
          <t>CONDICION "O" DE RECHAZO</t>
        </r>
        <r>
          <rPr>
            <b/>
            <sz val="9"/>
            <color indexed="39"/>
            <rFont val="Tahoma"/>
            <family val="2"/>
          </rPr>
          <t xml:space="preserve">
No presentar el “Formato 8 – Aceptación y cumplimiento de la formación y experiencia del personal clave” y no subsanar su entrega, en los términos de los numerales “1.6 Reglas de subsanabilidad, aclaraciones y xplicaciones” y "3.8.2 Exigencias mínimas de experiencia y
formación académica del equipo de trabajo – personal clave evaluable”</t>
        </r>
      </text>
    </comment>
  </commentList>
</comments>
</file>

<file path=xl/sharedStrings.xml><?xml version="1.0" encoding="utf-8"?>
<sst xmlns="http://schemas.openxmlformats.org/spreadsheetml/2006/main" count="5315" uniqueCount="922">
  <si>
    <t>Fecha de cierre del proceso:</t>
  </si>
  <si>
    <t>PRESUPUESTO OFICIAL DEL PROCESO</t>
  </si>
  <si>
    <t>MÓDULO</t>
  </si>
  <si>
    <t>DESCRIPCIÓN TRAMO/MODULO</t>
  </si>
  <si>
    <t>PRESUPUESTO OFICIAL</t>
  </si>
  <si>
    <t>COL pesos $</t>
  </si>
  <si>
    <t>SMMLV</t>
  </si>
  <si>
    <t>SUMATORIA =</t>
  </si>
  <si>
    <t>CUADRO No. 1</t>
  </si>
  <si>
    <t>LISTADO DE PROPONENTES</t>
  </si>
  <si>
    <t>CUENTA</t>
  </si>
  <si>
    <t>NÚMERO DE PROPUESTA</t>
  </si>
  <si>
    <t>PROPONENTE</t>
  </si>
  <si>
    <t>NOMBRE O RAZÓN SOCIAL</t>
  </si>
  <si>
    <t>NÚMERO DE INTEGRANTES</t>
  </si>
  <si>
    <t>CONSORCIO GIANI INVIAS GUAINIA</t>
  </si>
  <si>
    <t>SYPROC SAS</t>
  </si>
  <si>
    <t>CONSORCIO DE LA ORINOQUIA</t>
  </si>
  <si>
    <t>JUAN CARLOS BRICEÑO</t>
  </si>
  <si>
    <t>UNION TEMPORAL CIC 2024</t>
  </si>
  <si>
    <t>CONSORCIO HAKU 24</t>
  </si>
  <si>
    <t>CONSORCIO POR UNA META 2024</t>
  </si>
  <si>
    <t>CONSORCIO OBRAS VIALES GUAINIA</t>
  </si>
  <si>
    <t xml:space="preserve"> CONSORCIO AOX GUAINIA</t>
  </si>
  <si>
    <t>CONSORCIO EL COCO MICARSA</t>
  </si>
  <si>
    <t>CONSORCIO VIAL EL COCO</t>
  </si>
  <si>
    <t>INGTEC SAS</t>
  </si>
  <si>
    <t>CONSORCIO UNION GUAINIA 2024</t>
  </si>
  <si>
    <t>CONSORCIO TERCIARIO VIAL 2024</t>
  </si>
  <si>
    <t>CONSORCIO TERCERO VIAL 88220</t>
  </si>
  <si>
    <t>CONSORCIO REHABILITACIÓN VIAL 2024</t>
  </si>
  <si>
    <t>CONSORCIO MEGACONSTRUCCIONES 2025</t>
  </si>
  <si>
    <t>CONSORCIO INGENIERIA VIAL 3210</t>
  </si>
  <si>
    <t>CONSORCIO DEPARTAMENTOS DE GUAINIA</t>
  </si>
  <si>
    <t>CONSORCIO GROUP 2024</t>
  </si>
  <si>
    <t>CONSORCIO MANTENIMIENTO GUAINIA 2024</t>
  </si>
  <si>
    <t>CONSORCIO MEJORAMIENTO VIA 88220</t>
  </si>
  <si>
    <t>CONSORCIO CIVIL 88220</t>
  </si>
  <si>
    <t>CONSORCIO DIARCOS EL COCO</t>
  </si>
  <si>
    <t>CONSORCIO VIAL RURAL JCV</t>
  </si>
  <si>
    <t>UNIÓN TEMPORAL VIAL GUAINIA 0824</t>
  </si>
  <si>
    <t>CONSORCIO VIAL MANACA</t>
  </si>
  <si>
    <t>*</t>
  </si>
  <si>
    <t>CUADRO No. 2</t>
  </si>
  <si>
    <t>CONFORMACIÓN DE LOS PROPONENTES</t>
  </si>
  <si>
    <t>PROPUESTA No.</t>
  </si>
  <si>
    <t>PROPONENTE/INTEGRANTE</t>
  </si>
  <si>
    <t>Porcentaje de Participación</t>
  </si>
  <si>
    <t>NUMERO</t>
  </si>
  <si>
    <t>(Razon social/nombre)</t>
  </si>
  <si>
    <t>%</t>
  </si>
  <si>
    <t xml:space="preserve">TULCAN L J EIVAR </t>
  </si>
  <si>
    <t xml:space="preserve"> CYCOV SAS </t>
  </si>
  <si>
    <t>CONSTRUCTORA GIANI S.A.S.</t>
  </si>
  <si>
    <t>ANDGISS S.A.S.</t>
  </si>
  <si>
    <t>JAIRO DIAZ CONTRERAS</t>
  </si>
  <si>
    <t>M&amp;M INGENIEROS ASOCIADOS SAS</t>
  </si>
  <si>
    <t>NESTOR ALFONSO ORTIZ BELLO</t>
  </si>
  <si>
    <t>CONSTRUCTORA COINAR SAS</t>
  </si>
  <si>
    <t>JAIME CEPEDA FONSECA</t>
  </si>
  <si>
    <t>PAVIMENTOS E INGENIERIA RODRIGUEZ SAS</t>
  </si>
  <si>
    <t>EMUNAH SAS</t>
  </si>
  <si>
    <t>ARIARI INGENIERÍA SAS</t>
  </si>
  <si>
    <t>CARLOS AUGUSTO DAZA ORREGO</t>
  </si>
  <si>
    <t>JAASIEL INGENIERÍA SAS</t>
  </si>
  <si>
    <t>JOSE ALBERTO ZABALETA URBINA</t>
  </si>
  <si>
    <t>JZ INGENIERIA SAS</t>
  </si>
  <si>
    <t xml:space="preserve">ARTURO JURADO ALVARAN </t>
  </si>
  <si>
    <t>OBRAXX SAS</t>
  </si>
  <si>
    <t>IKM CONSTRUCTORES CONSULTORES S.A.S.</t>
  </si>
  <si>
    <t>PROYECTOS Y ESTRUCTURAS CIVILES SAS</t>
  </si>
  <si>
    <t>C &amp; C CONSTRUCTORA S.A.S</t>
  </si>
  <si>
    <t>B &amp; C DISEÑOS Y CONSTRUCCIONES LIMITADA</t>
  </si>
  <si>
    <t>JCV INGENIERIA Y CONSTRUCCIONES DE LOS LLANOS S.A.S</t>
  </si>
  <si>
    <t>ZENU CONSTRUCTORA SAS</t>
  </si>
  <si>
    <t>RT CONSTRUCCIONES &amp; DISEÑOS SAS</t>
  </si>
  <si>
    <t>VIAS &amp; CONSTRUCCIONES LC SAS</t>
  </si>
  <si>
    <t>GCS CONSTRUCTORES SAS</t>
  </si>
  <si>
    <t>DNP INGENIERIA SAS</t>
  </si>
  <si>
    <t xml:space="preserve">INGENIERIA TELECOMUNICACIONES DE ANTIOQUIA </t>
  </si>
  <si>
    <t>PROMAX INGENIERIA SAS</t>
  </si>
  <si>
    <t xml:space="preserve">INGENIERIA &amp; CONSTRUCCIONES TAK SAS </t>
  </si>
  <si>
    <t xml:space="preserve">MEGA CONSTRUCCIONES PACK SAS </t>
  </si>
  <si>
    <t>FUNDACIÓN REDES MONTEVERDE</t>
  </si>
  <si>
    <t>DECOP INGENIERIA SAS</t>
  </si>
  <si>
    <t>QR CIVIL SAS</t>
  </si>
  <si>
    <t>GRUPO GRAND CONSTRUCCIONES SAS</t>
  </si>
  <si>
    <t>CONSTRUVIAL LP SAS</t>
  </si>
  <si>
    <t>MR GROUP COL S.A.S</t>
  </si>
  <si>
    <t>GLOBAL GROUP COL S.A.S,</t>
  </si>
  <si>
    <t>INP CONSTRUCCIONES DE LA COSTA SAS</t>
  </si>
  <si>
    <t xml:space="preserve">CONSTRUCCIONES HHT SAS </t>
  </si>
  <si>
    <t xml:space="preserve">ELECTROMONTAJES SAS </t>
  </si>
  <si>
    <t>MTS CONTRUCCIONES SAS</t>
  </si>
  <si>
    <t>GRUPO L&amp;M CIVIL SAS</t>
  </si>
  <si>
    <t xml:space="preserve">AZ CIVIL SAS </t>
  </si>
  <si>
    <t>DIAMONDI SAS</t>
  </si>
  <si>
    <t>ÁREA MR SAS</t>
  </si>
  <si>
    <t>CONSTRUCTORA SANTOSP SAS</t>
  </si>
  <si>
    <t xml:space="preserve">JCONSTRUINT S.A.S </t>
  </si>
  <si>
    <t>INGEART CV SAS</t>
  </si>
  <si>
    <t>Verticalia Group S.A.S.</t>
  </si>
  <si>
    <t>Group Engineering JD S.A.S.</t>
  </si>
  <si>
    <t>ICIARCO S.A.S</t>
  </si>
  <si>
    <t>MANSER INGENIERIA SAS</t>
  </si>
  <si>
    <t>CUADRO No. 3</t>
  </si>
  <si>
    <t>VERIFICACIÓN DEL CUMPLIMIENTO DE LA EXPERIENCIA SOLICITADA EN EL PLIEGO DE CONDICIONES</t>
  </si>
  <si>
    <t>Porcentaje requerido respecto al PO</t>
  </si>
  <si>
    <t>Fecha mínima experiencia</t>
  </si>
  <si>
    <t>Fecha de cierre</t>
  </si>
  <si>
    <t>PROPONENTE:</t>
  </si>
  <si>
    <t>No. de orden</t>
  </si>
  <si>
    <t>Entidad contratante</t>
  </si>
  <si>
    <t>Contrato</t>
  </si>
  <si>
    <t>Formas de Ejecución</t>
  </si>
  <si>
    <t>Pais de Ejecución</t>
  </si>
  <si>
    <t>Validación Experiencia General
(SI/NO)</t>
  </si>
  <si>
    <t>No. INTEGRANTE</t>
  </si>
  <si>
    <t>Integrante que aporta experiencia</t>
  </si>
  <si>
    <t>Fecha de Iniciacion
(DD-MM-AA)</t>
  </si>
  <si>
    <t>Fecha de Terminacion
(DD-MM-AA)</t>
  </si>
  <si>
    <t>Tiempo Total Empleado
(Meses)</t>
  </si>
  <si>
    <t>No. de Consecutivo del Contrato en el RUP</t>
  </si>
  <si>
    <t>VERIFICACIÓN RUP</t>
  </si>
  <si>
    <t>VALOR TOTAL EJECUTADO DEL CONTRATO
(SMMLV)</t>
  </si>
  <si>
    <t>VFA</t>
  </si>
  <si>
    <t>OBSERVACIONES A LOS CONTRATOS</t>
  </si>
  <si>
    <t>No.</t>
  </si>
  <si>
    <t>Objeto</t>
  </si>
  <si>
    <t>I,C,UT</t>
  </si>
  <si>
    <t>Participación
(%)</t>
  </si>
  <si>
    <t>¿EL CONTRATO SE ENCUENTRA INSCRITO EN EL RUP?
(SI/NO)</t>
  </si>
  <si>
    <t>¿EL CONTRATO SE ENCUENTRA CLASIFICADO EN ALGUNA DE LAS CLASIFICACIONES ESTABLECIDAS EN EL PLIEGO? (SI/NO)</t>
  </si>
  <si>
    <t>VALOR TOTAL EJECUTADO DEL CONTRATO AFECTADO POR EL % DE PARTICIPACIÓN</t>
  </si>
  <si>
    <t>VFA POR CONTRATO
(SMMLV)</t>
  </si>
  <si>
    <t>I</t>
  </si>
  <si>
    <t>COLOMBIA</t>
  </si>
  <si>
    <t>SI</t>
  </si>
  <si>
    <t>C</t>
  </si>
  <si>
    <t>EVALUACIÓN CRITERIOS DE EXPERIENCIA</t>
  </si>
  <si>
    <t>REQUISITO PROPONENTE SINGULAR O PLURAL</t>
  </si>
  <si>
    <t>REQUISITO PARA EL PROPONENTE PLURAL</t>
  </si>
  <si>
    <t>MINIMA EXPERIENCIA (5%)</t>
  </si>
  <si>
    <t>RAZON DE NO CUMPLIMIENTO EXPER MIN 5% Y CUANDO NO APORTA EXPERIENCIA</t>
  </si>
  <si>
    <t xml:space="preserve">            EL INTEGRANTE ES:
→MIPYME
→EMPRENDIMIENTOS
→EMPRENDIMIENTOS Y MIPYME</t>
  </si>
  <si>
    <t>CUMPLIMIENTO
COMO:</t>
  </si>
  <si>
    <t>% DE PO A TENER EN CUENTA PARA LA EVALUACIÓN</t>
  </si>
  <si>
    <t xml:space="preserve">NÚMERO DE INTEGRANTES DEL CONSORCIO O UNIÓN TEMPORAL = </t>
  </si>
  <si>
    <t>¿UNO SOLO DE LOS INTEGRANTES CUMPLE CON ACREDITAR EL 50% DE LA EXPERIENCIA?</t>
  </si>
  <si>
    <t>¿EL INTEGRANTE CUMPLE CON ACREDITAR MIN L 5% DE LA EXPERIENCIA?
DE ACUERDO A LA SOLICITUD DEL PLIEGO</t>
  </si>
  <si>
    <t>NÚMERO DE CONTRATOS VÁLIDOS APORTADOS POR EL PROPONENTE</t>
  </si>
  <si>
    <t>% MÍNIMO DE PO A CERTIFICAR</t>
  </si>
  <si>
    <t>INTEGRANTE</t>
  </si>
  <si>
    <t>% DE PARTICIPACION</t>
  </si>
  <si>
    <t>VALOR REQUERIDO DE PO</t>
  </si>
  <si>
    <t>VALOR APORTADO</t>
  </si>
  <si>
    <t>CONDICIÓN CUMPLIMIENTO PO</t>
  </si>
  <si>
    <t>VALOR TOTAL EJECUTADO</t>
  </si>
  <si>
    <t>MIPYME</t>
  </si>
  <si>
    <t>VALOR EN SMMLV DEL PROPONENTE</t>
  </si>
  <si>
    <t>REQUERIDO</t>
  </si>
  <si>
    <t>ACREDITADO</t>
  </si>
  <si>
    <t xml:space="preserve">CONDICIÓN </t>
  </si>
  <si>
    <t>CONTRATOS PRESENTADOS</t>
  </si>
  <si>
    <t>CONDICIONES ADICIONALES CUMPLIMIENTO DE EXPERIENCIA</t>
  </si>
  <si>
    <t>PRESENTADOS</t>
  </si>
  <si>
    <t>¿EL PROPONENTE ACREDITA LOS REQUERIMIENTOS ADICIONALES DE EXPERIENCIA SOLICITADOS EN EL PLIEGO DE CONDICIONES?</t>
  </si>
  <si>
    <t xml:space="preserve">GOBERNACION
NORTE DE
SANTANDER
</t>
  </si>
  <si>
    <t>01027</t>
  </si>
  <si>
    <t>MANTENIMIENTO VIA PUENTE GOMEZ- SALAZAR, MUNICIPIO DE SALAZAR, DEPARTAMENTO NORTE DE SANTANDER, CENTRO ORIENTE</t>
  </si>
  <si>
    <t xml:space="preserve">UT </t>
  </si>
  <si>
    <t>SECRETARIA DE VIAS - GOBERNACION DE NORTE DE SANTANDER</t>
  </si>
  <si>
    <t>01202</t>
  </si>
  <si>
    <t>MEJORAMIENTO EN TRAMOS DE VIAS TERCIARIAS PRIORIZADAS EN LOS MUNICIPIOS DE CHINACOTA, RAGONVALIA Y HERRAN, NORTE DE SANTANDER</t>
  </si>
  <si>
    <t xml:space="preserve"> INVIAS</t>
  </si>
  <si>
    <t>OBRAS DE MEJORAMIENTO DEL SECTOR PR 63+0300 - PR 61+0300 DE LA CARRETERA CEBADAL - CONSACA - SANDONA - PASTO. RUTA 2501 B</t>
  </si>
  <si>
    <t>137/96</t>
  </si>
  <si>
    <t>CONSTRUCCION DE OBRAS DE CONSERVACION DEL PASO NACIONAL DE PAMPLONA DE LA CARRETERA PAMPLONA - CUCUTA</t>
  </si>
  <si>
    <t>GOBERNACION DE NORTE DE SANTANDER</t>
  </si>
  <si>
    <t>02079DEL 05 DE JULIO DE 2022</t>
  </si>
  <si>
    <t xml:space="preserve">MEJORAMIENTO DE VÍA TERCIARIA MEDIANTE EL USODE PLACA HUELLA EN EL SECTOR “DURANIA- LA HAMACA, VEREDA BUENAVISTA” DEL MUNICIPIO DE DURANIA, NORTE DE SANTANDER </t>
  </si>
  <si>
    <t xml:space="preserve">02084 DEL 18 DE JULIO DE 2022 </t>
  </si>
  <si>
    <t xml:space="preserve">CONSTRUCCION DE PLACA HUELLA EN VEREDABALSA DEL MUNICIPIO DE LABATECA, DEPARTAMENTO NORTE DE SANTANDER </t>
  </si>
  <si>
    <t>Caja de Vivienda Popular</t>
  </si>
  <si>
    <t>627 de 
2017</t>
  </si>
  <si>
    <t>Ejecutar obras de intervencion 
fisica a escala barrial 
consistente en la construccion 
de tramos viales ubicados en 
la ciudad de Bogotá.</t>
  </si>
  <si>
    <t>Municipio de Fusagasuga</t>
  </si>
  <si>
    <t>2021-
0875</t>
  </si>
  <si>
    <t>Construccion y rehabilitacion 
de las vias urbanas entre 
carrera 56 y 57 y calles 23 y 25 
de los barrios Ciudad Jardin y 
Llano Verde de la Comuna Sur 
Occidental del municipio de 
Fusagasuga - Cundinamarca</t>
  </si>
  <si>
    <t>INSTITUTO NACIONAL DE VIAS</t>
  </si>
  <si>
    <t>2145 de 2019</t>
  </si>
  <si>
    <t>MANTENIMIENTO DE LAS VIAS: 1. 2501A  HIGUERONES - MOJARRAS; 2. 25CC02 TIMBÍO - EL HATO - EL TABLÓN ; 3. 2601 PIENDAMÓ - MORALES; 4. 2602A PIENDAMÓ - SILVÍA - TOTORO; 5. 3105 SANTANDER DE QUILICHAO - RIO DESBARATADO103+0900, RUTA 6508.</t>
  </si>
  <si>
    <t>2217 de 2019</t>
  </si>
  <si>
    <t>MANTENIMIENTO Y MEJORAMIENTO DE LA CARRRETERA CUCUTA-DOS RIOS-SAN FAUSTINO-LA CHINA CODIGO 55NS09 DEPARTAMENTO NORTE DE SANTADER</t>
  </si>
  <si>
    <t xml:space="preserve">1204 DE 2014 </t>
  </si>
  <si>
    <t>MEJORAMIENTO Y/O MANTENIMIENTO DE LA CARRETERA CLUB CAMPESTRE ARMENIA RUTA 4002 DEL PR41+0760 AL PR50+0250, DIRECCION TERRITORIAL QUINDIO. DEPARTAMENTO DEL QUINDIO</t>
  </si>
  <si>
    <t>2979-2007</t>
  </si>
  <si>
    <t xml:space="preserve">Mantenimiento de la carretera Popayán – Guadualejo mediante reparación de pavimento rígido en la cabecera municipal de Inza cauca </t>
  </si>
  <si>
    <t>2020 de 2019</t>
  </si>
  <si>
    <t>MANTENIMIENTO DE LA CARRETERA GRANADA - SAN JOSÉ DEL GUAVIARE DEL PR 80+0000 AL PR 103+0900, RUTA 6508.</t>
  </si>
  <si>
    <t>Instituto de Desarrollo Urbano - IDU</t>
  </si>
  <si>
    <t>IDU-UEL-20-156-2004</t>
  </si>
  <si>
    <t xml:space="preserve">Construcción de obras de arte, y estabilización del trazado y señalización vertical en la vía laguna Chizaca pasando por Santa Ana Hasta La Unión en la localidad de Sumapaz en Bogotá D.C. </t>
  </si>
  <si>
    <t>GOBERNACION DEL CASANARE</t>
  </si>
  <si>
    <t>0193-03</t>
  </si>
  <si>
    <t>CONSTRUCCION PAVIMENTACION EN CONCRETO RIGIDO II 
ETAPA BARRIO LIBERTADORES TAURAMENA CASANARE</t>
  </si>
  <si>
    <t>0273-03</t>
  </si>
  <si>
    <t>CONSTRUCCION PAVIMENTACION EN CONCRETO EN EL BARRIO 
COVISEDCA MUNICIPIO DE YOPAL DEPARTAMENTO DE 
CASANARE</t>
  </si>
  <si>
    <t>471-2005</t>
  </si>
  <si>
    <t>PAVIMENTACION EN CONCRETO RIGIDO DE LA CALLE 17 ENTRE CARRERAS 23 Y 24 DEL MUNICIPIO DE YOPAL</t>
  </si>
  <si>
    <t>INVIAS</t>
  </si>
  <si>
    <t>1291-2022</t>
  </si>
  <si>
    <t>MEJORAMIENTO Y MANTENIMIENTO DE VÍAS 
TERCIARIAS EN JURISDICCIÓN DE LAS COMUNIDADES 
DE LOS PUEBLOS INDÍGENAS, AFROCOLOMBIANAS, 
RAIZALES Y PALENQUERAS NARP - PROGRAMA 
COLOMBIA RURAL EN LAS REGION AMAZÓNICA.</t>
  </si>
  <si>
    <t>CONSTRUCTORA SANTA ANA 
SA</t>
  </si>
  <si>
    <t>2883-2016</t>
  </si>
  <si>
    <t>MANTENIMIENTO Y 
MEJORAMIENTO DE VIAS 
VEHICULARES EN ASFALTO</t>
  </si>
  <si>
    <t>FONDO DE DESARROLLO LOCAL DE SAN CRISTOBAL</t>
  </si>
  <si>
    <t>317-2019</t>
  </si>
  <si>
    <t>EJECUTAR A PRECIOS UNITARIOS Y A
MONTO AGOTABLE LAS
ACTIVIDADES NECESARIAS PARA LA
EJECUCION DE LA MALLA VIAL
LOCAL INTERMEDIA Y ESPACIO
PUBLICO DE LA LOCALIDAD DE SAN
CRISTOBAL EN BOGOTÁ D.C</t>
  </si>
  <si>
    <t>NO</t>
  </si>
  <si>
    <t>ALCALDIA COTA CUNDINAMARCA</t>
  </si>
  <si>
    <t>773/2018</t>
  </si>
  <si>
    <t>APERTURA, CONSTRUCCION Y MEJORAMIENTO
DE LA VIA V1 DESDE K0+000 DESDE LA
INTERSECCION CON LA VIA DE INGRESO A LA
VEREDA PARCELAS HASTA EL K0+100 EN LA
ZONA INDUSTRIAL DEL MUNICIPIO DE COTA
CUNDINAMARCA</t>
  </si>
  <si>
    <t>UT</t>
  </si>
  <si>
    <t>MUNICIPIO DE 
ARBELAEZ 
CUNDINAMAR
CA</t>
  </si>
  <si>
    <t>COP-193-
2021</t>
  </si>
  <si>
    <t>MEJORAMIENTO DE LA VÍA: 1.) QUE CONDUCE
DEL CASCO URBANO HASTA LA VEREDA SANTA
ROSA SECTOR EL GLOBO (CONVENIO
INTERADMINISTRATIVO ICCU N° 392 DE 2020), 2.)
QUE CONDUCE DEL CASCO URBANO HASTA LA
VEREDA SAN LUIS SECTOR BERLÍN (CONVENIO
INTERADMINISTRATIVO ICCU N° 394 DE 2020) DEL
MUNICIPIO DE ARBELÁEZ, CUNDINAMARCA</t>
  </si>
  <si>
    <t>INSTITUTO DE DESARROLLO DEL META</t>
  </si>
  <si>
    <t>051/2010</t>
  </si>
  <si>
    <t>"MEJORAMIENTO DE LA VIA QUE CONDUCE DE
ACACIAS A LA MARIA QUEBRADITAS- PIÑUELA
DEL K0+000 AL +14+460 EN EL MUNICIPIO DE
ACACIAS META" Y MEJORAMIENTO DE LA VIA
UBICADA EN LA CRA 198 ENTRE CALLES 25 Y 28
DEL BARRIO GUARATARA EN EL MUNICIPIO DE
ACACIAS META".</t>
  </si>
  <si>
    <t>Municipio de Urumita</t>
  </si>
  <si>
    <t>094 de 2013</t>
  </si>
  <si>
    <t xml:space="preserve">Rehabilitacion Con Pavimento En Concreto Rigido De 3000 Psi De La Calle 6 Entre Carreras 1 Y 9 Y Construccion De Pavimento En La Calle 8 Entre Carreras 5 Y 7, En La Calle 12 Interna Al Barrio Jose Prudencio Padilla Entre Carreras 3b Y 4 Municipio De Urumita La Guajira. </t>
  </si>
  <si>
    <t>109 de 2015</t>
  </si>
  <si>
    <t>Construccion de pavimento rígido de 3000 psi en vias urbanas y reposicion de alcantarillado sanitario en sectores del municipio de Urumita - La Guajira.</t>
  </si>
  <si>
    <t>FONDO DE VALORIZACION DEL MUNICIPIO DE MEDELLIN</t>
  </si>
  <si>
    <t>2014-00251</t>
  </si>
  <si>
    <t>CONSTRUCCION DE LA PROLONGACION DE LA LOMA LOS PARRA ENTRE LA AVENIDA EL POBLADO (CARRERA 43A) Y LA CARRERA 43C (PATIO BONITO) TRAMO 2</t>
  </si>
  <si>
    <t>GOBERNACION DE CALDAS</t>
  </si>
  <si>
    <t>14082018-0819</t>
  </si>
  <si>
    <t>OBRAS DE MEJORAMIENTO, REHABILITACION Y PAVIMENTACION DE LA VIA NORCASIA-BERLIN, MUNICIPIO DE NORCASIA, DEPARTAMENTO DE CALDAS</t>
  </si>
  <si>
    <t>GOBERNACION DE 
ARAUCA</t>
  </si>
  <si>
    <t>307-2015</t>
  </si>
  <si>
    <t>MEJORAMIENTO Y 
REHABILITACION DE LA VIA QUE 
CONDUCE AL SECTOR DE 
COSTA HERMOSA DESDE EL 
SECTOR DEL AEROPUERTO 
ANTIGUO, MUNICIPIO DE 
ARAUCA, DEPARTAMENTO DE 
ARAUCA</t>
  </si>
  <si>
    <t>39 - 57</t>
  </si>
  <si>
    <t>DEPARTAMENTO DE 
ANTIOQUIA</t>
  </si>
  <si>
    <t>4600008746</t>
  </si>
  <si>
    <t>MEJORAMIENTO Y 
CONSTRUCCION DE OBRAS 
COMPLEMENTARIAS SOBRE EL 
CORREDOR VIAL CONCORDIAL - 
LA QUIEBRA -BETULIA Y 
CAICEDO URRAO</t>
  </si>
  <si>
    <t>MUNICIPIO DE CASTILLA LA NUEVA</t>
  </si>
  <si>
    <t>DC-198/2017</t>
  </si>
  <si>
    <t>MEJORAMIENTO DE LA VIA QUE 
CONDUCE DEL CENTRO 
POBLADO EL TORO A 
CASABLANCA, EN EL MUNICIPIO 
DE DE CASTILLA LA NUEVA</t>
  </si>
  <si>
    <t>ALCALDIA PISBA</t>
  </si>
  <si>
    <t>MP-LP_x0002_003</t>
  </si>
  <si>
    <t>CONSTRUCCION DE PAVIMENTO 
RIGIDO DE LAS VIAS INTERNAS 
DEL MUNICIPIO DE PISBA 
DEPARTAMENTO DE Boyacá</t>
  </si>
  <si>
    <t>Municipio de Hatonuevo</t>
  </si>
  <si>
    <t>003 de 2020</t>
  </si>
  <si>
    <t>MEJORAMIENTO DE VIAS MEDIANTE PLACA HUELLAS EN LOS MUNICIPIOS DE HATONUEVO Y BARRANCAS – LA GUAJIRA</t>
  </si>
  <si>
    <t>Municipio de Puerto Gaitan</t>
  </si>
  <si>
    <t>385-2017</t>
  </si>
  <si>
    <t>CONSTRUCCION DE LA RED VIAL URBANA E INTERURBANA EN PAVIMENTO RIGIDO Y FLEXIBLE EN EL MUNICIPIO DE PUERTO GAITAN, DEPARTAMENTO DEL META.</t>
  </si>
  <si>
    <t>Municipio de Sahagun</t>
  </si>
  <si>
    <t>099-2018</t>
  </si>
  <si>
    <t>MEJORAMIENTO DE VIA SECTOR LOS
AMARILLOS ENTRE LOS MUNICIPIOS DE
CIENEGA DE ORO Y SAHAGUN DEL
DEPARTAMENTO DE CÓRDOBA</t>
  </si>
  <si>
    <t>Departamengo del Magdalena</t>
  </si>
  <si>
    <t>1938-2015</t>
  </si>
  <si>
    <t xml:space="preserve">CONSTRUCCION DE OBRAS PARA EL MEJORAMIENTO DE LA VÍA FUNDACIÓN - SALAMINA  EN EL TRAMO DEL PR 32+540 AL PR 53+277 (PIÑUELA - PIVIJAY) EN EL DEPARTAMENTO DEL MAGDALENA. </t>
  </si>
  <si>
    <t>Municipio de Coveñas</t>
  </si>
  <si>
    <t xml:space="preserve">LP-004-2012
</t>
  </si>
  <si>
    <t>CONSTRUCCION DE PAVIMENTO DE LA VIA PRIMERA ENSENDA ENTRE EL CAMU Y PUNTA DE PIEDRA EN EL MUNICIPIO DE COVEÑAS DEPARTAMENTO DE SUCRE</t>
  </si>
  <si>
    <t>DEPARTAMENTO DE BOLIVAR</t>
  </si>
  <si>
    <t>02-ENERO DE 2018</t>
  </si>
  <si>
    <t>MEJORAMIENTO DE PAVIMENTO ASFALTICO
DE LA VIA QUECOMUNICA AL MUNICIPIO DE
MAHATES CON EL MUNICIPIODE
SOPLAVIENTO DEL DEPARTAMENTO DE
BOLÍVAR</t>
  </si>
  <si>
    <t>MUNICIPIO DE 
HATONUEVO</t>
  </si>
  <si>
    <t>MEJORAMIENTO DE VIAS MEDIANTE PLACA
HUELLAS EN LOS MUNICIPIOS DE
HATONUEVO Y BARRANCAS – LA GUAJIRA</t>
  </si>
  <si>
    <t>2182/201
9</t>
  </si>
  <si>
    <t>MEJORAMIENTO Y
MANTENIMIENTO DE LA
CARRETERA: OCAÑA_x0002_SARDINATA (7008), VARIANTE DE 
SARDINATA (7ONSA) Y
SARDINATA—CUCUTA (7009),
SECTOR
SARDINATA PR0+0000- EL ZULIA
PR57+0600, NORTE DE
SANTANDER</t>
  </si>
  <si>
    <t>001858-
2019</t>
  </si>
  <si>
    <t>MANTENIMIENTO DE LA
CARRETERA: TÚQUERRES
SAMANIEGO SECTOR PR34+0450
AL PR43+0100, RUTA 1702 . »</t>
  </si>
  <si>
    <t>GOBERNACION DE CORDOBA</t>
  </si>
  <si>
    <t>562-2014</t>
  </si>
  <si>
    <t>CONSTRUCCIÓN DE PAVIMENTO RÍGIDO PARA LOS CORREDORES VIALES ESTRATÉGICOS CORREGIMENTALES QUE COMUNICAN CON LAS CABECERAS URBANAS Y TRONCALES EN LOS MUNICIPIOS DEL MEDIO Y BAJO SINÚ – DEPARTAMENTO DE
CÓRDOBA.</t>
  </si>
  <si>
    <t>GOBERNACION DE 
CORDOBA</t>
  </si>
  <si>
    <t>CONSTRUCCIÓN DE PAVIMENTO RÍGIDO
PARA LOS CORREDORES VIALES
ESTRATÉGICOS CORREGIMENTALES QUE
COMUNICAN CON LAS CABECERAS URBANAS
Y TRONCALES EN LOS MUNICIPIOS DEL
MEDIO Y BAJO SINÚ – DEPARTAMENTO DE
CÓRDOBA.</t>
  </si>
  <si>
    <t>MUNICIPIO DE TARAZÁ</t>
  </si>
  <si>
    <t>01-05-2008</t>
  </si>
  <si>
    <t>CONSTRUCCIÓN DE LA MALLA VIAL URBANA DEL MUNICIPIO DE TARAZÁ, ANTIOQUIA</t>
  </si>
  <si>
    <t xml:space="preserve">I </t>
  </si>
  <si>
    <t>MUNICIPIO DE FUNZA</t>
  </si>
  <si>
    <t>560 DE 2017</t>
  </si>
  <si>
    <t>MEJORAMIENTO DE LAS VÍAS Y ANDENES DE LOS TRAMOS VIALES DE LA CALLE 24 ENTRE CARRERAS 2B Y 2C, CARRERA 24A ENTRE CALLES 2B Y 2C, CARRERA 2B ENTRE CALLES 25 Y 25B, CARRERA 21A ENTRE CALLE 10 E INTERIOR, CALLE 25 ENTRE CARRERAS 2B Y 2C Y CARRERA 6B ENTRE CALLE 13 E INTERIOR MUNICIPIO DE FUNZA CUNDINAMARCA</t>
  </si>
  <si>
    <t>PETRONOVA COLOMBIA</t>
  </si>
  <si>
    <t>PNA/TIN/02/13</t>
  </si>
  <si>
    <t>OBRAS CIVILES NECESARIAS PARA LA ADECUACION Y MANTENIMIENTO DE LA VIA URIBE-DIVISO UBICADO EN EL DEPARTAMENTO DEL META</t>
  </si>
  <si>
    <t>MUNICIPIO DE VALPARAISO</t>
  </si>
  <si>
    <t>152 DE 2019</t>
  </si>
  <si>
    <t xml:space="preserve">MEJORAMIENTO DE LAS VIAS TERCIARIAS NARANJAL, EL ENCANTO, MESETA-COMUNA LA VIRGEN TRES ESQUINAS EL GUAYABO PLAYA RICA LA MACHONTA Y SAN ANTONIO MUNICIPIO DE VALPARAISO </t>
  </si>
  <si>
    <t>MINISTERIO DE DEFENSA</t>
  </si>
  <si>
    <t>1027 DE 2014</t>
  </si>
  <si>
    <t>PAVIMENTACION Y CONSTRUCCION DE OBRAS DE ARTE DE LA VIA PRINCIPAL DEL CENTRO POBLADO DE LA ARADA MUNICIPIO DE ALPUJARRA TOLIMA</t>
  </si>
  <si>
    <t>MIUNICIPIO DE PAIPA</t>
  </si>
  <si>
    <t>230 DE 2020</t>
  </si>
  <si>
    <t>MANTENIMIENTO DE LA VIA DE BAJO VOLUMEN DE TRANSITO EN LA VERADA LA PLAYA DEL MUNICIPIO DE PAIPA BOYACA</t>
  </si>
  <si>
    <t>GOBERNACIÓN 
DEL CESAR</t>
  </si>
  <si>
    <t>2017-02-
0498</t>
  </si>
  <si>
    <t>CONSTRUCCIÓN DE PAVIMENTO EN 
CONCRETO RIGIDO EN VÍAS 
URBANASDE LOS MUNICIPIOS DE 
VALLEDUPAR, CHIRIGUANA, LA 
PAZ, EL PASOCORREGIMIENTO DE 
LA LOMA), CHIMICHAGUA, SAN 
ALBERTO Y CODAZZI, EN 
ELDEPARTAMENTO DEL CESAR</t>
  </si>
  <si>
    <t>MUNICIPIO DE 
YOPAL</t>
  </si>
  <si>
    <t>100.19.03
57 DE 
2006</t>
  </si>
  <si>
    <t>CONSTRUCCION DE VIAS DE 
ACCESO, PASO A NIVEL Y 
DESNIVEL, INTERCAMBIADOR VIAL 
TIPO GLORIETA DEL MUNICIPIO DE 
YOPAL, DEPARTAMENTO ED 
CASANARE,
DE CONFORIMIDAD CON LOS 
PLIEGOS DE CONDICIONES Y 
PROPUESTA PRESENTADA LOS 
CUALES HACEN PARTE INTEGRAL 
DEL PRESENTE CONTRATO</t>
  </si>
  <si>
    <t>|</t>
  </si>
  <si>
    <t>A1</t>
  </si>
  <si>
    <t>B1</t>
  </si>
  <si>
    <t/>
  </si>
  <si>
    <t>G1</t>
  </si>
  <si>
    <t>H1</t>
  </si>
  <si>
    <t>I1</t>
  </si>
  <si>
    <t>J1</t>
  </si>
  <si>
    <t>K1</t>
  </si>
  <si>
    <t>CUMPLE</t>
  </si>
  <si>
    <t>CUMPLE=MIPYME</t>
  </si>
  <si>
    <t>L1</t>
  </si>
  <si>
    <t>NO CUMPLE</t>
  </si>
  <si>
    <t>M1</t>
  </si>
  <si>
    <t>N1</t>
  </si>
  <si>
    <t>O1</t>
  </si>
  <si>
    <t>P1</t>
  </si>
  <si>
    <t>VÁLIDOS</t>
  </si>
  <si>
    <t>A2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</si>
  <si>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</si>
  <si>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</si>
  <si>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</si>
  <si>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</si>
  <si>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</si>
  <si>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</si>
  <si>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</si>
  <si>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</si>
  <si>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</si>
  <si>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K2</t>
  </si>
  <si>
    <t>L2</t>
  </si>
  <si>
    <t>M2</t>
  </si>
  <si>
    <t>N2</t>
  </si>
  <si>
    <t>O2</t>
  </si>
  <si>
    <t>P2</t>
  </si>
  <si>
    <t>A3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</si>
  <si>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</si>
  <si>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</si>
  <si>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</si>
  <si>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</si>
  <si>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</si>
  <si>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</si>
  <si>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</si>
  <si>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</si>
  <si>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</si>
  <si>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K3</t>
  </si>
  <si>
    <t>L3</t>
  </si>
  <si>
    <t>M3</t>
  </si>
  <si>
    <t>N3</t>
  </si>
  <si>
    <t>O3</t>
  </si>
  <si>
    <t>P3</t>
  </si>
  <si>
    <t>A4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</si>
  <si>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</si>
  <si>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</si>
  <si>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</si>
  <si>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</si>
  <si>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</si>
  <si>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</si>
  <si>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</si>
  <si>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</si>
  <si>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</si>
  <si>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K4</t>
  </si>
  <si>
    <t>L4</t>
  </si>
  <si>
    <t>M4</t>
  </si>
  <si>
    <t>N4</t>
  </si>
  <si>
    <t>O4</t>
  </si>
  <si>
    <t>P4</t>
  </si>
  <si>
    <t>A5</t>
  </si>
  <si>
    <t>B5</t>
  </si>
  <si>
    <t>C5</t>
  </si>
  <si>
    <t>D5</t>
  </si>
  <si>
    <t>E5</t>
  </si>
  <si>
    <t>F5</t>
  </si>
  <si>
    <t>G5</t>
  </si>
  <si>
    <t>H5</t>
  </si>
  <si>
    <t>I5</t>
  </si>
  <si>
    <t>J5</t>
  </si>
  <si>
    <t>K5</t>
  </si>
  <si>
    <t>L5</t>
  </si>
  <si>
    <t>M5</t>
  </si>
  <si>
    <t>N5</t>
  </si>
  <si>
    <t>O5</t>
  </si>
  <si>
    <t>P5</t>
  </si>
  <si>
    <t>A6</t>
  </si>
  <si>
    <t>B6</t>
  </si>
  <si>
    <t>C6</t>
  </si>
  <si>
    <t>D6</t>
  </si>
  <si>
    <t>E6</t>
  </si>
  <si>
    <t>F6</t>
  </si>
  <si>
    <t>G6</t>
  </si>
  <si>
    <t>H6</t>
  </si>
  <si>
    <t>I6</t>
  </si>
  <si>
    <t>J6</t>
  </si>
  <si>
    <t>K6</t>
  </si>
  <si>
    <t>L6</t>
  </si>
  <si>
    <t>M6</t>
  </si>
  <si>
    <t>N6</t>
  </si>
  <si>
    <t>O6</t>
  </si>
  <si>
    <t>P6</t>
  </si>
  <si>
    <t>A7</t>
  </si>
  <si>
    <t>B7</t>
  </si>
  <si>
    <t>C7</t>
  </si>
  <si>
    <t>D7</t>
  </si>
  <si>
    <t>E7</t>
  </si>
  <si>
    <t>F7</t>
  </si>
  <si>
    <t>G7</t>
  </si>
  <si>
    <t>H7</t>
  </si>
  <si>
    <t>I7</t>
  </si>
  <si>
    <t>J7</t>
  </si>
  <si>
    <t>K7</t>
  </si>
  <si>
    <t>L7</t>
  </si>
  <si>
    <t>EXP = 0 y PART &gt; 10%</t>
  </si>
  <si>
    <t>M7</t>
  </si>
  <si>
    <t>N7</t>
  </si>
  <si>
    <t>O7</t>
  </si>
  <si>
    <t>P7</t>
  </si>
  <si>
    <t>A8</t>
  </si>
  <si>
    <t>B8</t>
  </si>
  <si>
    <t>C8</t>
  </si>
  <si>
    <t>D8</t>
  </si>
  <si>
    <t>E8</t>
  </si>
  <si>
    <t>F8</t>
  </si>
  <si>
    <t>G8</t>
  </si>
  <si>
    <t>H8</t>
  </si>
  <si>
    <t>I8</t>
  </si>
  <si>
    <t>J8</t>
  </si>
  <si>
    <t>K8</t>
  </si>
  <si>
    <t>L8</t>
  </si>
  <si>
    <t>M8</t>
  </si>
  <si>
    <t>N8</t>
  </si>
  <si>
    <t>O8</t>
  </si>
  <si>
    <t>P8</t>
  </si>
  <si>
    <t>A9</t>
  </si>
  <si>
    <t>B9</t>
  </si>
  <si>
    <t>C9</t>
  </si>
  <si>
    <t>D9</t>
  </si>
  <si>
    <t>E9</t>
  </si>
  <si>
    <t>F9</t>
  </si>
  <si>
    <t>G9</t>
  </si>
  <si>
    <t>H9</t>
  </si>
  <si>
    <t>I9</t>
  </si>
  <si>
    <t>J9</t>
  </si>
  <si>
    <t>K9</t>
  </si>
  <si>
    <t>L9</t>
  </si>
  <si>
    <t>M9</t>
  </si>
  <si>
    <t>N9</t>
  </si>
  <si>
    <t>O9</t>
  </si>
  <si>
    <t>P9</t>
  </si>
  <si>
    <t>A10</t>
  </si>
  <si>
    <t>B10</t>
  </si>
  <si>
    <t>C10</t>
  </si>
  <si>
    <t>D10</t>
  </si>
  <si>
    <t>E10</t>
  </si>
  <si>
    <t>F10</t>
  </si>
  <si>
    <t>G10</t>
  </si>
  <si>
    <t>H10</t>
  </si>
  <si>
    <t>I10</t>
  </si>
  <si>
    <t>J10</t>
  </si>
  <si>
    <t>K10</t>
  </si>
  <si>
    <t>L10</t>
  </si>
  <si>
    <t>M10</t>
  </si>
  <si>
    <t>N10</t>
  </si>
  <si>
    <t>O10</t>
  </si>
  <si>
    <t>P10</t>
  </si>
  <si>
    <t>A11</t>
  </si>
  <si>
    <t>B11</t>
  </si>
  <si>
    <t>C11</t>
  </si>
  <si>
    <t>D11</t>
  </si>
  <si>
    <t>E11</t>
  </si>
  <si>
    <t>F11</t>
  </si>
  <si>
    <t>G11</t>
  </si>
  <si>
    <t>H11</t>
  </si>
  <si>
    <t>I11</t>
  </si>
  <si>
    <t>J11</t>
  </si>
  <si>
    <t>K11</t>
  </si>
  <si>
    <t>L11</t>
  </si>
  <si>
    <t>M11</t>
  </si>
  <si>
    <t>N11</t>
  </si>
  <si>
    <t>O11</t>
  </si>
  <si>
    <t>P11</t>
  </si>
  <si>
    <t>A12</t>
  </si>
  <si>
    <t>B12</t>
  </si>
  <si>
    <t>C12</t>
  </si>
  <si>
    <t>D12</t>
  </si>
  <si>
    <t>E12</t>
  </si>
  <si>
    <t>F12</t>
  </si>
  <si>
    <t>G12</t>
  </si>
  <si>
    <t>H12</t>
  </si>
  <si>
    <t>I12</t>
  </si>
  <si>
    <t>J12</t>
  </si>
  <si>
    <t>K12</t>
  </si>
  <si>
    <t>L12</t>
  </si>
  <si>
    <t>M12</t>
  </si>
  <si>
    <t>N12</t>
  </si>
  <si>
    <t>O12</t>
  </si>
  <si>
    <t>P12</t>
  </si>
  <si>
    <t>A13</t>
  </si>
  <si>
    <t>B13</t>
  </si>
  <si>
    <t>C13</t>
  </si>
  <si>
    <t>D13</t>
  </si>
  <si>
    <t>E13</t>
  </si>
  <si>
    <t>F13</t>
  </si>
  <si>
    <t>G13</t>
  </si>
  <si>
    <t>H13</t>
  </si>
  <si>
    <t>I13</t>
  </si>
  <si>
    <t>J13</t>
  </si>
  <si>
    <t>K13</t>
  </si>
  <si>
    <t>L13</t>
  </si>
  <si>
    <t>M13</t>
  </si>
  <si>
    <t>N13</t>
  </si>
  <si>
    <t>O13</t>
  </si>
  <si>
    <t>P13</t>
  </si>
  <si>
    <t>A14</t>
  </si>
  <si>
    <t>B14</t>
  </si>
  <si>
    <t>C14</t>
  </si>
  <si>
    <t>D14</t>
  </si>
  <si>
    <t>E14</t>
  </si>
  <si>
    <t>F14</t>
  </si>
  <si>
    <t>G14</t>
  </si>
  <si>
    <t>H14</t>
  </si>
  <si>
    <t>I14</t>
  </si>
  <si>
    <t>J14</t>
  </si>
  <si>
    <t>K14</t>
  </si>
  <si>
    <t>L14</t>
  </si>
  <si>
    <t>M14</t>
  </si>
  <si>
    <t>N14</t>
  </si>
  <si>
    <t>O14</t>
  </si>
  <si>
    <t>P14</t>
  </si>
  <si>
    <t>A15</t>
  </si>
  <si>
    <t>B15</t>
  </si>
  <si>
    <t>C15</t>
  </si>
  <si>
    <t>D15</t>
  </si>
  <si>
    <t>E15</t>
  </si>
  <si>
    <t>F15</t>
  </si>
  <si>
    <t>G15</t>
  </si>
  <si>
    <t>H15</t>
  </si>
  <si>
    <t>I15</t>
  </si>
  <si>
    <t>J15</t>
  </si>
  <si>
    <t>K15</t>
  </si>
  <si>
    <t>L15</t>
  </si>
  <si>
    <t>M15</t>
  </si>
  <si>
    <t>N15</t>
  </si>
  <si>
    <t>O15</t>
  </si>
  <si>
    <t>P15</t>
  </si>
  <si>
    <t>A16</t>
  </si>
  <si>
    <t>B16</t>
  </si>
  <si>
    <t>C16</t>
  </si>
  <si>
    <t>D16</t>
  </si>
  <si>
    <t>E16</t>
  </si>
  <si>
    <t>F16</t>
  </si>
  <si>
    <t>G16</t>
  </si>
  <si>
    <t>H16</t>
  </si>
  <si>
    <t>I16</t>
  </si>
  <si>
    <t>J16</t>
  </si>
  <si>
    <t>K16</t>
  </si>
  <si>
    <t>L16</t>
  </si>
  <si>
    <t>M16</t>
  </si>
  <si>
    <t>N16</t>
  </si>
  <si>
    <t>O16</t>
  </si>
  <si>
    <t>P16</t>
  </si>
  <si>
    <t>A17</t>
  </si>
  <si>
    <t>B17</t>
  </si>
  <si>
    <t>C17</t>
  </si>
  <si>
    <t>D17</t>
  </si>
  <si>
    <t>E17</t>
  </si>
  <si>
    <t>F17</t>
  </si>
  <si>
    <t>G17</t>
  </si>
  <si>
    <t>H17</t>
  </si>
  <si>
    <t>I17</t>
  </si>
  <si>
    <t>J17</t>
  </si>
  <si>
    <t>K17</t>
  </si>
  <si>
    <t>L17</t>
  </si>
  <si>
    <t>M17</t>
  </si>
  <si>
    <t>N17</t>
  </si>
  <si>
    <t>O17</t>
  </si>
  <si>
    <t>P17</t>
  </si>
  <si>
    <t>A18</t>
  </si>
  <si>
    <t>B18</t>
  </si>
  <si>
    <t>C18</t>
  </si>
  <si>
    <t>D18</t>
  </si>
  <si>
    <t>E18</t>
  </si>
  <si>
    <t>F18</t>
  </si>
  <si>
    <t>G18</t>
  </si>
  <si>
    <t>H18</t>
  </si>
  <si>
    <t>I18</t>
  </si>
  <si>
    <t>J18</t>
  </si>
  <si>
    <t>K18</t>
  </si>
  <si>
    <t>L18</t>
  </si>
  <si>
    <t>M18</t>
  </si>
  <si>
    <t>N18</t>
  </si>
  <si>
    <t>O18</t>
  </si>
  <si>
    <t>P18</t>
  </si>
  <si>
    <t>A19</t>
  </si>
  <si>
    <t>B19</t>
  </si>
  <si>
    <t>C19</t>
  </si>
  <si>
    <t>D19</t>
  </si>
  <si>
    <t>E19</t>
  </si>
  <si>
    <t>F19</t>
  </si>
  <si>
    <t>G19</t>
  </si>
  <si>
    <t>H19</t>
  </si>
  <si>
    <t>I19</t>
  </si>
  <si>
    <t>J19</t>
  </si>
  <si>
    <t>K19</t>
  </si>
  <si>
    <t>L19</t>
  </si>
  <si>
    <t>M19</t>
  </si>
  <si>
    <t>N19</t>
  </si>
  <si>
    <t>O19</t>
  </si>
  <si>
    <t>P19</t>
  </si>
  <si>
    <t>A20</t>
  </si>
  <si>
    <t>B20</t>
  </si>
  <si>
    <t>C20</t>
  </si>
  <si>
    <t>D20</t>
  </si>
  <si>
    <t>E20</t>
  </si>
  <si>
    <t>F20</t>
  </si>
  <si>
    <t>G20</t>
  </si>
  <si>
    <t>H20</t>
  </si>
  <si>
    <t>I20</t>
  </si>
  <si>
    <t>J20</t>
  </si>
  <si>
    <t>K20</t>
  </si>
  <si>
    <t>L20</t>
  </si>
  <si>
    <t>M20</t>
  </si>
  <si>
    <t>N20</t>
  </si>
  <si>
    <t>O20</t>
  </si>
  <si>
    <t>P20</t>
  </si>
  <si>
    <t>A21</t>
  </si>
  <si>
    <t>B21</t>
  </si>
  <si>
    <t>C21</t>
  </si>
  <si>
    <t>D21</t>
  </si>
  <si>
    <t>E21</t>
  </si>
  <si>
    <t>F21</t>
  </si>
  <si>
    <t>G21</t>
  </si>
  <si>
    <t>H21</t>
  </si>
  <si>
    <t>I21</t>
  </si>
  <si>
    <t>J21</t>
  </si>
  <si>
    <t>K21</t>
  </si>
  <si>
    <t>L21</t>
  </si>
  <si>
    <t>M21</t>
  </si>
  <si>
    <t>N21</t>
  </si>
  <si>
    <t>O21</t>
  </si>
  <si>
    <t>P21</t>
  </si>
  <si>
    <t>A22</t>
  </si>
  <si>
    <t>B22</t>
  </si>
  <si>
    <t>C22</t>
  </si>
  <si>
    <t>D22</t>
  </si>
  <si>
    <t>E22</t>
  </si>
  <si>
    <t>F22</t>
  </si>
  <si>
    <t>G22</t>
  </si>
  <si>
    <t>H22</t>
  </si>
  <si>
    <t>I22</t>
  </si>
  <si>
    <t>J22</t>
  </si>
  <si>
    <t>K22</t>
  </si>
  <si>
    <t>L22</t>
  </si>
  <si>
    <t>M22</t>
  </si>
  <si>
    <t>N22</t>
  </si>
  <si>
    <t>O22</t>
  </si>
  <si>
    <t>P22</t>
  </si>
  <si>
    <t>A23</t>
  </si>
  <si>
    <t>B23</t>
  </si>
  <si>
    <t>C23</t>
  </si>
  <si>
    <t>D23</t>
  </si>
  <si>
    <t>E23</t>
  </si>
  <si>
    <t>F23</t>
  </si>
  <si>
    <t>G23</t>
  </si>
  <si>
    <t>H23</t>
  </si>
  <si>
    <t>I23</t>
  </si>
  <si>
    <t>J23</t>
  </si>
  <si>
    <t>K23</t>
  </si>
  <si>
    <t>L23</t>
  </si>
  <si>
    <t>M23</t>
  </si>
  <si>
    <t>N23</t>
  </si>
  <si>
    <t>O23</t>
  </si>
  <si>
    <t>P23</t>
  </si>
  <si>
    <t>A24</t>
  </si>
  <si>
    <t>B24</t>
  </si>
  <si>
    <t>C24</t>
  </si>
  <si>
    <t>D24</t>
  </si>
  <si>
    <t>E24</t>
  </si>
  <si>
    <t>F24</t>
  </si>
  <si>
    <t>G24</t>
  </si>
  <si>
    <t>H24</t>
  </si>
  <si>
    <t>I24</t>
  </si>
  <si>
    <t>J24</t>
  </si>
  <si>
    <t>K24</t>
  </si>
  <si>
    <t>L24</t>
  </si>
  <si>
    <t>M24</t>
  </si>
  <si>
    <t>N24</t>
  </si>
  <si>
    <t>O24</t>
  </si>
  <si>
    <t>P24</t>
  </si>
  <si>
    <t>A25</t>
  </si>
  <si>
    <t>B25</t>
  </si>
  <si>
    <t>C25</t>
  </si>
  <si>
    <t>D25</t>
  </si>
  <si>
    <t>E25</t>
  </si>
  <si>
    <t>F25</t>
  </si>
  <si>
    <t>G25</t>
  </si>
  <si>
    <t>H25</t>
  </si>
  <si>
    <t>I25</t>
  </si>
  <si>
    <t>J25</t>
  </si>
  <si>
    <t>K25</t>
  </si>
  <si>
    <t>L25</t>
  </si>
  <si>
    <t>M25</t>
  </si>
  <si>
    <t>N25</t>
  </si>
  <si>
    <t>O25</t>
  </si>
  <si>
    <t>P25</t>
  </si>
  <si>
    <t>A26</t>
  </si>
  <si>
    <t>B26</t>
  </si>
  <si>
    <t>C26</t>
  </si>
  <si>
    <t>D26</t>
  </si>
  <si>
    <t>E26</t>
  </si>
  <si>
    <t>F26</t>
  </si>
  <si>
    <t>G26</t>
  </si>
  <si>
    <t>H26</t>
  </si>
  <si>
    <t>I26</t>
  </si>
  <si>
    <t>J26</t>
  </si>
  <si>
    <t>K26</t>
  </si>
  <si>
    <t>L26</t>
  </si>
  <si>
    <t>M26</t>
  </si>
  <si>
    <t>N26</t>
  </si>
  <si>
    <t>O26</t>
  </si>
  <si>
    <t>P26</t>
  </si>
  <si>
    <t>A27</t>
  </si>
  <si>
    <t>B27</t>
  </si>
  <si>
    <t>C27</t>
  </si>
  <si>
    <t>D27</t>
  </si>
  <si>
    <t>E27</t>
  </si>
  <si>
    <t>F27</t>
  </si>
  <si>
    <t>G27</t>
  </si>
  <si>
    <t>H27</t>
  </si>
  <si>
    <t>I27</t>
  </si>
  <si>
    <t>J27</t>
  </si>
  <si>
    <t>K27</t>
  </si>
  <si>
    <t>L27</t>
  </si>
  <si>
    <t>M27</t>
  </si>
  <si>
    <t>N27</t>
  </si>
  <si>
    <t>O27</t>
  </si>
  <si>
    <t>P27</t>
  </si>
  <si>
    <t>A28</t>
  </si>
  <si>
    <t>B28</t>
  </si>
  <si>
    <t>C28</t>
  </si>
  <si>
    <t>D28</t>
  </si>
  <si>
    <t>E28</t>
  </si>
  <si>
    <t>F28</t>
  </si>
  <si>
    <t>G28</t>
  </si>
  <si>
    <t>H28</t>
  </si>
  <si>
    <t>I28</t>
  </si>
  <si>
    <t>J28</t>
  </si>
  <si>
    <t>K28</t>
  </si>
  <si>
    <t>L28</t>
  </si>
  <si>
    <t>M28</t>
  </si>
  <si>
    <t>N28</t>
  </si>
  <si>
    <t>O28</t>
  </si>
  <si>
    <t>P28</t>
  </si>
  <si>
    <t xml:space="preserve">MEJORAMIENTO DE LA VÍA QUE COMUNICA LA VEREDA EL ENCANTO CON EL
CORREGIMIENTO DEL SILENCIO DEL MUNICIPIO DE CAREPA, DEPARTAMENTO DE
ANTIOQUIA, </t>
  </si>
  <si>
    <t>CONSORCIO AMC VIA EL SILENCIO</t>
  </si>
  <si>
    <t>CONSORCIO ENCANTO 24</t>
  </si>
  <si>
    <t>CONSORCIO NUEVO HORIZONTE CAREPA</t>
  </si>
  <si>
    <t>CONSORCIO OBRAS SAFKA</t>
  </si>
  <si>
    <t>CONSORCIO OBRAS VHMM</t>
  </si>
  <si>
    <t>CONSORCIO PLAN VIAL CAREPA</t>
  </si>
  <si>
    <t>ANDRES FELIPE BOTERO MARIN</t>
  </si>
  <si>
    <t>PROYECTOS Y VIAS S.A.S.</t>
  </si>
  <si>
    <t>SEÑALVIAS SAS</t>
  </si>
  <si>
    <t>ATQ CONSTRUCTORES SAS</t>
  </si>
  <si>
    <t>SAFRID INGENIERIA SAS</t>
  </si>
  <si>
    <t>MANUEL ALEJANDRO MANZANO DIAZ</t>
  </si>
  <si>
    <t>VEFA INGENIERIA Y CONSULTORIA SAS</t>
  </si>
  <si>
    <t>INGENIECOL SAS</t>
  </si>
  <si>
    <t>MUNICIPIO DE CAREPA</t>
  </si>
  <si>
    <t>SECRETARIA DE PLANEACION Y OBRAS PÚBLICAS</t>
  </si>
  <si>
    <t>LP-001-2024</t>
  </si>
  <si>
    <t xml:space="preserve">OBJETO: MEJORAMIENTO DE LA VÍA QUE COMUNICA LA VEREDA EL ENCANTO CON EL
CORREGIMIENTO DEL SILENCIO DEL MUNICIPIO DE CAREPA, DEPARTAMENTO DE
ANTIOQUIA, </t>
  </si>
  <si>
    <t>OBJETO:  MEJORAMIENTO DE LA VÍA QUE COMUNICA LA VEREDA EL ENCANTO CON EL
CORREGIMIENTO DEL SILENCIO DEL MUNICIPIO DE CAREPA, DEPARTAMENTO DE
ANTIOQUIA, ”</t>
  </si>
  <si>
    <t>080-07</t>
  </si>
  <si>
    <t>ORGANIZACIÓN DE ESTADOSIBEROAMERICANOS PARA LA EDUCACION, LA CIENCIA Y LA CULTURA - OEI</t>
  </si>
  <si>
    <t>CONSTRUCCION DE LA A VENIDA DE LA CONSTITUCION</t>
  </si>
  <si>
    <t>BELISARIO ALFREDO DE LEON NARVAEZ</t>
  </si>
  <si>
    <t>CONDICIONES ADICIONALES CUMPLIMIENTO DE EXPERIENCIA (LONGITUD MINIMA DE 700 M)</t>
  </si>
  <si>
    <t>GENERAL SERVICIOS S&amp;G S.A.S</t>
  </si>
  <si>
    <t xml:space="preserve">CONSORCIO RED VIAL CAREPA </t>
  </si>
  <si>
    <t>CONSORCIO PROCYC CAREPA</t>
  </si>
  <si>
    <t>CONSORCIO RENOSYV MEDELLIN</t>
  </si>
  <si>
    <t>CONSORCIO VIAL EL ENCANTO 2024</t>
  </si>
  <si>
    <t>CONSORCIO VIAL ANTIOQUIA</t>
  </si>
  <si>
    <t xml:space="preserve">CONSORCIO TB SERVICIOS </t>
  </si>
  <si>
    <t>CONSORCIO VIAL ANTIOQUIA 2024</t>
  </si>
  <si>
    <t>CONSORCIO VIAL CAREPA 2508</t>
  </si>
  <si>
    <t>CONSROCIO VIAL CAREPA 2204</t>
  </si>
  <si>
    <t>CONSROCIO BETA</t>
  </si>
  <si>
    <t>CONSORCIO GEPAV – SEN</t>
  </si>
  <si>
    <t xml:space="preserve">CONSORCIO VIAL RENACER CAREPA </t>
  </si>
  <si>
    <t>CALCULO Y COSTRUCCIONES SAS</t>
  </si>
  <si>
    <t>PROIN PROYECTOS DE INGENIERIA SAS</t>
  </si>
  <si>
    <t>MAVICON CONSTRUCCION E INGENIERIA SAS</t>
  </si>
  <si>
    <t>RENOSTER SAS</t>
  </si>
  <si>
    <t>SEÑALES Y VIAS SAS</t>
  </si>
  <si>
    <t>BERNARDO ANTONIO TORRES NARVAEZ</t>
  </si>
  <si>
    <t>BIG CONSTRUCTORES SAS</t>
  </si>
  <si>
    <t xml:space="preserve">INGEPROYECTS SAS ZOMAC </t>
  </si>
  <si>
    <t>INVERSIONES LIKANER SAS</t>
  </si>
  <si>
    <t>ICG PROYECTOS S.A.S.</t>
  </si>
  <si>
    <t>APOLINAR TORRES BELLO</t>
  </si>
  <si>
    <t>JUAN JOSE DE JESUS BAUTISTA KARDUSS</t>
  </si>
  <si>
    <t>SERVIVICIOS INTEGRALES S.I. SAS</t>
  </si>
  <si>
    <t>HINCCO SAS</t>
  </si>
  <si>
    <t>MTS CONSTRUCCIONES SAS</t>
  </si>
  <si>
    <t>INSFRAESTRUCTURA DE COLOMBIA SAS - INFRACO SAS</t>
  </si>
  <si>
    <t xml:space="preserve">INGENIERIA TELECOMUNICACIONES DE ANTIOQUIA  SAS </t>
  </si>
  <si>
    <t xml:space="preserve">CONSTRUCCIONES GOLDEN BQ SAS </t>
  </si>
  <si>
    <t>INGENIERIA &amp; CONSTRUCCIONES TAK SAS</t>
  </si>
  <si>
    <t>MECCIVIL S.A.S</t>
  </si>
  <si>
    <t>Hernando Sandoval Guzman</t>
  </si>
  <si>
    <t>Conciviles OQ S.A.S</t>
  </si>
  <si>
    <t>GENERADORA DE PROYECTOS DE PUERTOS ARQUITECTURA Y VIAS SAS</t>
  </si>
  <si>
    <t>ARDIKA INGENIERIA SAS</t>
  </si>
  <si>
    <t>CONSORCIO PAVIMENTO ARCONGRUP</t>
  </si>
  <si>
    <t>GRUPO EMPRESARIAL SILVAPAL SAS</t>
  </si>
  <si>
    <t>ARQUITECTURA &amp; CONSTRUCCIONES SOSTENIBLES MJ SAS</t>
  </si>
  <si>
    <t>CONSORCIO FAISAN</t>
  </si>
  <si>
    <t>CONSORCIO MOLDIC</t>
  </si>
  <si>
    <t>CONSORCIO VIAL CAREPA 2024</t>
  </si>
  <si>
    <t>ING. CONSTRUGENESIS S.A.S</t>
  </si>
  <si>
    <t>CONSORCIO STJ S.A.S</t>
  </si>
  <si>
    <t>CONSORCIO 5D JEMAD CAREPA</t>
  </si>
  <si>
    <t>GRUPO EGV</t>
  </si>
  <si>
    <t>CONSORCIO VAMELLI</t>
  </si>
  <si>
    <t>SINCOL S.A.S</t>
  </si>
  <si>
    <t>BYC CONSTRUCTORES S.A.S</t>
  </si>
  <si>
    <t>CONSORCIO VIAS RURALES - CAREPA</t>
  </si>
  <si>
    <t>BELISARIO ALFREDO DE LEÓN NARVAEZ</t>
  </si>
  <si>
    <t xml:space="preserve">CONSORCIO VIAL CAREPA </t>
  </si>
  <si>
    <t>CONSORCIO GENESIS</t>
  </si>
  <si>
    <t>CONSORCIO VIAS CAREPA 2024</t>
  </si>
  <si>
    <t>CONSORCIO CONSTRUCTOR 2024</t>
  </si>
  <si>
    <t>SENING S.A.S</t>
  </si>
  <si>
    <t>CONSORCIO VIAS CAREPA S&amp;S</t>
  </si>
  <si>
    <t>PROAINCOL</t>
  </si>
  <si>
    <t>IUA S.A.S</t>
  </si>
  <si>
    <t>MIT S.A.S</t>
  </si>
  <si>
    <t>GENUS GROUP S.A.S</t>
  </si>
  <si>
    <t>CONSORCIO BULL</t>
  </si>
  <si>
    <t xml:space="preserve">DICCO S.A.S </t>
  </si>
  <si>
    <t xml:space="preserve">CONSORCIO OC CAREPA </t>
  </si>
  <si>
    <t>GLOBAL E&amp;D S.A.S</t>
  </si>
  <si>
    <t>SOSDOM S.A.S</t>
  </si>
  <si>
    <t xml:space="preserve">CONSORCIO INFRAESTRUCTURA VIAL CAREPA </t>
  </si>
  <si>
    <t xml:space="preserve">ASFALTO &amp; CONSTRUCCIONES SAS </t>
  </si>
  <si>
    <t>OBSERVACION</t>
  </si>
  <si>
    <t>NO HABIL</t>
  </si>
  <si>
    <t>OMEGA INGENIERIA ASOCIADOS SAS</t>
  </si>
  <si>
    <t>COLCAT EMPRESA CONSTRUCTORA SAS</t>
  </si>
  <si>
    <t>BULLISH CONSTRUCCIONES E INGENIERÍA
SAS</t>
  </si>
  <si>
    <t>INGEN&amp;AR LTDA</t>
  </si>
  <si>
    <t>ISAIAS VARGAS GONZALEZ</t>
  </si>
  <si>
    <t>BARINCO INGENIEROS S.A.S</t>
  </si>
  <si>
    <t>OSCAR ADOLFO DIEZ YEPES</t>
  </si>
  <si>
    <t>CONSTRUCTORA ML S.A.S</t>
  </si>
  <si>
    <t>SIGMA CONSTRUCCIONES S.A.S</t>
  </si>
  <si>
    <t>GRUPO SYC S.A.S</t>
  </si>
  <si>
    <t>SYPROC S.A.S</t>
  </si>
  <si>
    <t>T &amp; M TECNICAS &amp; MONTAJES S.A.S</t>
  </si>
  <si>
    <t xml:space="preserve">CONSTRUCTORA Y EDIFICACIONES J&amp;M S.A.S </t>
  </si>
  <si>
    <t>5D INGENIERIA E INFRAESTRUCTURA S.A.S.</t>
  </si>
  <si>
    <t>JEMAD INGENIERIA S.A.S</t>
  </si>
  <si>
    <t>GRUPO VAMOCI S.A.S</t>
  </si>
  <si>
    <t>CONSTRUCCIONES ELITE 2000 S.A.S.</t>
  </si>
  <si>
    <t>MARIO POMPILIO SINISTERRA JALLER</t>
  </si>
  <si>
    <t>CARLOS ARMANDO DURANGO MARTELO</t>
  </si>
  <si>
    <t>J &amp; C CONSTRUCCIONES S.A.S</t>
  </si>
  <si>
    <t>ASOCIACIÓN DE MUNICIPIOS SOSTENIBLES DE COLOMBIA</t>
  </si>
  <si>
    <t xml:space="preserve">CESAR ANTONIO PADRON TORRES </t>
  </si>
  <si>
    <t>RAING PROYECTOS SAS</t>
  </si>
  <si>
    <t>GRUPO GENESIS PROYECT´S SAS</t>
  </si>
  <si>
    <t>GRUPO TECMEDIC SAS</t>
  </si>
  <si>
    <t>C&amp;C CONSTRUCCIONES Y SERVICIOS SAS</t>
  </si>
  <si>
    <t>CONSORCIO CONSTRUCTOR</t>
  </si>
  <si>
    <t>PROMICON INGENIERÍA S.A.S</t>
  </si>
  <si>
    <t xml:space="preserve">PROYECTOS DE INGENIERIA JG S.A.S. </t>
  </si>
  <si>
    <t xml:space="preserve">PJ INGENIERIA Y SERVICIOS S.A.S </t>
  </si>
  <si>
    <t xml:space="preserve">SUPROCON SAS </t>
  </si>
  <si>
    <t>SUMINISTRARTE SAS</t>
  </si>
  <si>
    <t>HABIL</t>
  </si>
  <si>
    <t>ALCALDIA MUNICIPIO DE CAREPA</t>
  </si>
  <si>
    <t>LOTE No.UNICO</t>
  </si>
  <si>
    <t>Propuesta No.</t>
  </si>
  <si>
    <t>CUMPLE/NO CUMPLE</t>
  </si>
  <si>
    <t>HABILIDAD POR PROPONENTE</t>
  </si>
  <si>
    <t>No. DE PROPUESTA</t>
  </si>
  <si>
    <t>CAPACIDAD JURÍDICA</t>
  </si>
  <si>
    <t>CAPACIDAD FINANCIERA</t>
  </si>
  <si>
    <t>CALIFICACIÓN DEFINITIVA</t>
  </si>
  <si>
    <t>(Hábil / No Hábil)</t>
  </si>
  <si>
    <t>NO HÁBIL</t>
  </si>
  <si>
    <t>HÁBIL</t>
  </si>
  <si>
    <t>CONSORCIO VAMELI</t>
  </si>
  <si>
    <t>BYC CONSTRUCCIONES S.A.S</t>
  </si>
  <si>
    <t>CONSORCIO VIAS RURALES  - CAREPA</t>
  </si>
  <si>
    <t>CONSORCIO CONSTRUCTORA CAREPA</t>
  </si>
  <si>
    <t xml:space="preserve">OBJETO: MEJORAMIENTO DE LA VÍA QUE COMUNICA LA VEREDA EL ENCANTO CON EL CORREGIMIENTO DEL SILENCIO DEL MUNICIPIO DE CAREPA, DEPARTAMENTO DE ANTIOQUIA, </t>
  </si>
  <si>
    <t xml:space="preserve">LICITACION OBRA PUBLICA </t>
  </si>
  <si>
    <t>CUADRO No.10</t>
  </si>
  <si>
    <t xml:space="preserve">CAPACIDAD TECNICA EXPERIENCIA </t>
  </si>
  <si>
    <t>CAPACIDAD RESIDUAL</t>
  </si>
  <si>
    <t>CUADRO No. 11</t>
  </si>
  <si>
    <t xml:space="preserve">FACTOR FINANCIERO </t>
  </si>
  <si>
    <t xml:space="preserve">NO CUMPLE </t>
  </si>
  <si>
    <t>NO SUBSANO</t>
  </si>
  <si>
    <t>RECHAZADO</t>
  </si>
  <si>
    <t>FACTOR DE CLIDAD</t>
  </si>
  <si>
    <t xml:space="preserve">INDUSTRIA NACIONAL </t>
  </si>
  <si>
    <t>VINCULACION DE PEROSONAS CON DISCAPACIDAD</t>
  </si>
  <si>
    <t>EMPREDIMEENTO Y EMPRESA DE MUJERES</t>
  </si>
  <si>
    <t>TOTAL</t>
  </si>
  <si>
    <t xml:space="preserve">PONDERACION </t>
  </si>
  <si>
    <t xml:space="preserve">CAPACIDAD RESIDUAL </t>
  </si>
  <si>
    <t>CUADRO No.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</si>
</sst>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&quot;LICITACION PUBLICA No. &quot;@"/>
    <numFmt numFmtId="165" formatCode="&quot;TOT.MOD=&quot;\ 0"/>
    <numFmt numFmtId="166" formatCode="&quot;NN&quot;\ 0"/>
    <numFmt numFmtId="167" formatCode="mmmm\ d\,\ yyyy"/>
    <numFmt numFmtId="168" formatCode="&quot;No. &quot;#,##0"/>
    <numFmt numFmtId="169" formatCode="#,##0.0"/>
    <numFmt numFmtId="170" formatCode="&quot;VTE = &quot;#,##0.00"/>
    <numFmt numFmtId="171" formatCode="dd/mm/yyyy;@"/>
    <numFmt numFmtId="172" formatCode="_ &quot;$&quot;\ * #,##0.00_ ;_ &quot;$&quot;\ * \-#,##0.00_ ;_ &quot;$&quot;\ * &quot;-&quot;??_ ;_ @_ "/>
    <numFmt numFmtId="173" formatCode="&quot;MODULO &quot;#,##0"/>
    <numFmt numFmtId="174" formatCode="&quot;RESUMEN HABILIDAD EVALUACIÓN MODULO  &quot;#"/>
  </numFmts>
  <fonts count="68">
    <font>
      <sz val="12"/>
      <color theme="1"/>
      <name val="Calibri"/>
      <family val="2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theme="0"/>
      <name val="Arial"/>
      <family val="2"/>
    </font>
    <font>
      <b/>
      <u/>
      <sz val="12"/>
      <name val="Arial"/>
      <family val="2"/>
    </font>
    <font>
      <b/>
      <sz val="8"/>
      <color theme="0"/>
      <name val="Aptos Narrow"/>
      <family val="2"/>
      <scheme val="minor"/>
    </font>
    <font>
      <sz val="1"/>
      <name val="Arial"/>
      <family val="2"/>
    </font>
    <font>
      <b/>
      <sz val="8"/>
      <name val="Arial"/>
      <family val="2"/>
    </font>
    <font>
      <sz val="8"/>
      <color rgb="FFFF0000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sz val="10"/>
      <color indexed="10"/>
      <name val="Arial"/>
      <family val="2"/>
    </font>
    <font>
      <b/>
      <sz val="8"/>
      <name val="Sans Serif 10cpi"/>
      <family val="3"/>
    </font>
    <font>
      <b/>
      <sz val="12"/>
      <name val="Times New Roman"/>
      <family val="1"/>
    </font>
    <font>
      <sz val="8"/>
      <name val="Aptos Narrow"/>
      <family val="2"/>
      <scheme val="minor"/>
    </font>
    <font>
      <sz val="6"/>
      <color indexed="10"/>
      <name val="Arial"/>
      <family val="2"/>
    </font>
    <font>
      <sz val="10"/>
      <name val="Times New Roman"/>
      <family val="1"/>
    </font>
    <font>
      <sz val="12"/>
      <color indexed="8"/>
      <name val="Calibri"/>
      <family val="2"/>
    </font>
    <font>
      <sz val="10"/>
      <name val="Aptos Narrow"/>
      <family val="2"/>
      <scheme val="minor"/>
    </font>
    <font>
      <sz val="4"/>
      <name val="Arial"/>
      <family val="2"/>
    </font>
    <font>
      <b/>
      <sz val="9"/>
      <color theme="0"/>
      <name val="Arial"/>
      <family val="2"/>
    </font>
    <font>
      <sz val="4"/>
      <color theme="0"/>
      <name val="Arial"/>
      <family val="2"/>
    </font>
    <font>
      <sz val="10"/>
      <color theme="0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10"/>
      <color indexed="9"/>
      <name val="Arial"/>
      <family val="2"/>
    </font>
    <font>
      <sz val="4"/>
      <name val="Aptos Narrow"/>
      <family val="2"/>
      <scheme val="minor"/>
    </font>
    <font>
      <b/>
      <sz val="9"/>
      <color theme="0"/>
      <name val="Aptos Narrow"/>
      <family val="2"/>
      <scheme val="minor"/>
    </font>
    <font>
      <b/>
      <sz val="7"/>
      <color theme="0"/>
      <name val="Aptos Narrow"/>
      <family val="2"/>
      <scheme val="minor"/>
    </font>
    <font>
      <b/>
      <sz val="9"/>
      <name val="Aptos Narrow"/>
      <family val="2"/>
      <scheme val="minor"/>
    </font>
    <font>
      <sz val="9"/>
      <name val="Aptos Narrow"/>
      <family val="2"/>
      <scheme val="minor"/>
    </font>
    <font>
      <sz val="4"/>
      <color theme="0"/>
      <name val="Calibri"/>
      <family val="2"/>
    </font>
    <font>
      <sz val="12"/>
      <color theme="0"/>
      <name val="Calibri"/>
      <family val="2"/>
    </font>
    <font>
      <b/>
      <sz val="7"/>
      <color theme="0"/>
      <name val="Calibri"/>
      <family val="2"/>
    </font>
    <font>
      <b/>
      <sz val="24"/>
      <color theme="0" tint="-0.14999847407452621"/>
      <name val="Swis721 BdOul BT"/>
      <family val="5"/>
    </font>
    <font>
      <b/>
      <sz val="60"/>
      <color theme="0" tint="-0.14999847407452621"/>
      <name val="Swis721 BdCnOul BT"/>
      <family val="5"/>
    </font>
    <font>
      <b/>
      <sz val="9"/>
      <name val="Calibri"/>
      <family val="2"/>
    </font>
    <font>
      <b/>
      <sz val="7"/>
      <name val="Arial"/>
      <family val="2"/>
    </font>
    <font>
      <b/>
      <sz val="16"/>
      <color rgb="FF0000FF"/>
      <name val="Franklin Gothic Demi"/>
      <family val="2"/>
    </font>
    <font>
      <b/>
      <sz val="12"/>
      <color theme="0"/>
      <name val="Arial Narrow"/>
      <family val="2"/>
    </font>
    <font>
      <b/>
      <sz val="16"/>
      <name val="Arial Narrow"/>
      <family val="2"/>
    </font>
    <font>
      <b/>
      <sz val="12"/>
      <name val="Arial Narrow"/>
      <family val="2"/>
    </font>
    <font>
      <sz val="4"/>
      <color theme="1"/>
      <name val="Calibri"/>
      <family val="2"/>
    </font>
    <font>
      <b/>
      <sz val="10"/>
      <name val="Calibri"/>
      <family val="2"/>
    </font>
    <font>
      <sz val="12"/>
      <name val="Calibri"/>
      <family val="2"/>
    </font>
    <font>
      <b/>
      <sz val="8"/>
      <name val="Aptos Narrow"/>
      <family val="2"/>
      <scheme val="minor"/>
    </font>
    <font>
      <b/>
      <sz val="8"/>
      <color rgb="FFFF0000"/>
      <name val="Arial"/>
      <family val="2"/>
    </font>
    <font>
      <sz val="5"/>
      <name val="Arial"/>
      <family val="2"/>
    </font>
    <font>
      <b/>
      <sz val="9"/>
      <name val="Arial"/>
      <family val="2"/>
    </font>
    <font>
      <b/>
      <sz val="11"/>
      <color theme="1"/>
      <name val="Aptos Narrow"/>
      <family val="2"/>
      <scheme val="minor"/>
    </font>
    <font>
      <sz val="4"/>
      <color indexed="10"/>
      <name val="Arial"/>
      <family val="2"/>
    </font>
    <font>
      <b/>
      <u val="double"/>
      <sz val="10"/>
      <name val="Arial"/>
      <family val="2"/>
    </font>
    <font>
      <sz val="4"/>
      <color theme="1"/>
      <name val="Arial"/>
      <family val="2"/>
    </font>
    <font>
      <b/>
      <sz val="11"/>
      <color rgb="FF000000"/>
      <name val="Calibri"/>
      <family val="2"/>
    </font>
    <font>
      <b/>
      <sz val="14"/>
      <name val="Arial Narrow"/>
      <family val="2"/>
    </font>
    <font>
      <b/>
      <u val="double"/>
      <sz val="12"/>
      <name val="Arial Narrow"/>
      <family val="2"/>
    </font>
    <font>
      <b/>
      <sz val="11"/>
      <color theme="0"/>
      <name val="Arial"/>
      <family val="2"/>
    </font>
    <font>
      <sz val="9"/>
      <name val="Arial Narrow"/>
      <family val="2"/>
    </font>
    <font>
      <b/>
      <sz val="9"/>
      <color indexed="39"/>
      <name val="Tahoma"/>
      <family val="2"/>
    </font>
    <font>
      <b/>
      <u val="double"/>
      <sz val="9"/>
      <color indexed="39"/>
      <name val="Tahoma"/>
      <family val="2"/>
    </font>
    <font>
      <sz val="11"/>
      <name val="Calibri"/>
      <family val="2"/>
    </font>
    <font>
      <b/>
      <sz val="9"/>
      <name val="Arial Narrow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644646"/>
        <bgColor indexed="64"/>
      </patternFill>
    </fill>
    <fill>
      <patternFill patternType="solid">
        <fgColor rgb="FFE6DCDC"/>
        <bgColor indexed="64"/>
      </patternFill>
    </fill>
    <fill>
      <patternFill patternType="solid">
        <fgColor rgb="FFC8BEBE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44646"/>
        <bgColor rgb="FF000000"/>
      </patternFill>
    </fill>
    <fill>
      <patternFill patternType="solid">
        <fgColor rgb="FFFFFFFF"/>
        <bgColor rgb="FF000000"/>
      </patternFill>
    </fill>
    <fill>
      <patternFill patternType="lightGrid">
        <fgColor rgb="FFD28660"/>
        <bgColor rgb="FFF0DCC8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11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E6DCDC"/>
      </right>
      <top style="medium">
        <color indexed="64"/>
      </top>
      <bottom style="thin">
        <color rgb="FFE6DCDC"/>
      </bottom>
      <diagonal/>
    </border>
    <border>
      <left style="thin">
        <color rgb="FFE6DCDC"/>
      </left>
      <right style="thin">
        <color rgb="FFE6DCDC"/>
      </right>
      <top style="medium">
        <color indexed="64"/>
      </top>
      <bottom style="thin">
        <color rgb="FFE6DCDC"/>
      </bottom>
      <diagonal/>
    </border>
    <border>
      <left style="thin">
        <color rgb="FFE6DCDC"/>
      </left>
      <right style="medium">
        <color indexed="64"/>
      </right>
      <top style="medium">
        <color indexed="64"/>
      </top>
      <bottom style="thin">
        <color rgb="FFE6DCDC"/>
      </bottom>
      <diagonal/>
    </border>
    <border>
      <left style="medium">
        <color indexed="64"/>
      </left>
      <right style="thin">
        <color rgb="FFE6DCDC"/>
      </right>
      <top style="thin">
        <color rgb="FFE6DCDC"/>
      </top>
      <bottom style="medium">
        <color indexed="64"/>
      </bottom>
      <diagonal/>
    </border>
    <border>
      <left style="thin">
        <color rgb="FFE6DCDC"/>
      </left>
      <right style="thin">
        <color rgb="FFE6DCDC"/>
      </right>
      <top style="thin">
        <color rgb="FFE6DCDC"/>
      </top>
      <bottom style="medium">
        <color indexed="64"/>
      </bottom>
      <diagonal/>
    </border>
    <border>
      <left style="thin">
        <color rgb="FFE6DCDC"/>
      </left>
      <right style="medium">
        <color indexed="64"/>
      </right>
      <top style="thin">
        <color rgb="FFE6DCDC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9" fontId="23" fillId="0" borderId="0" applyFont="0" applyFill="0" applyBorder="0" applyAlignment="0" applyProtection="0"/>
    <xf numFmtId="0" fontId="23" fillId="2" borderId="1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172" fontId="3" fillId="0" borderId="0" applyFont="0" applyFill="0" applyBorder="0" applyAlignment="0" applyProtection="0"/>
    <xf numFmtId="0" fontId="3" fillId="0" borderId="0"/>
    <xf numFmtId="0" fontId="1" fillId="0" borderId="0"/>
  </cellStyleXfs>
  <cellXfs count="421">
    <xf numFmtId="0" fontId="0" fillId="0" borderId="0" xfId="0"/>
    <xf numFmtId="1" fontId="4" fillId="0" borderId="0" xfId="3" applyNumberFormat="1" applyFont="1" applyAlignment="1">
      <alignment vertical="center" wrapText="1"/>
    </xf>
    <xf numFmtId="0" fontId="5" fillId="0" borderId="0" xfId="3" applyFont="1"/>
    <xf numFmtId="1" fontId="6" fillId="0" borderId="0" xfId="3" applyNumberFormat="1" applyFont="1" applyAlignment="1">
      <alignment horizontal="center" vertical="center" wrapText="1"/>
    </xf>
    <xf numFmtId="1" fontId="7" fillId="0" borderId="0" xfId="3" applyNumberFormat="1" applyFont="1" applyAlignment="1">
      <alignment vertical="center" wrapText="1"/>
    </xf>
    <xf numFmtId="1" fontId="6" fillId="0" borderId="0" xfId="3" applyNumberFormat="1" applyFont="1" applyAlignment="1">
      <alignment vertical="center" wrapText="1"/>
    </xf>
    <xf numFmtId="4" fontId="5" fillId="0" borderId="0" xfId="3" applyNumberFormat="1" applyFont="1"/>
    <xf numFmtId="14" fontId="5" fillId="0" borderId="0" xfId="3" applyNumberFormat="1" applyFont="1"/>
    <xf numFmtId="0" fontId="5" fillId="0" borderId="0" xfId="3" applyFont="1" applyAlignment="1">
      <alignment horizontal="center" vertical="center"/>
    </xf>
    <xf numFmtId="0" fontId="12" fillId="0" borderId="9" xfId="3" applyFont="1" applyBorder="1" applyAlignment="1">
      <alignment horizontal="center" vertical="center" wrapText="1"/>
    </xf>
    <xf numFmtId="0" fontId="13" fillId="0" borderId="0" xfId="3" applyFont="1" applyAlignment="1">
      <alignment horizontal="center" vertical="center" wrapText="1"/>
    </xf>
    <xf numFmtId="4" fontId="13" fillId="0" borderId="0" xfId="3" applyNumberFormat="1" applyFont="1" applyAlignment="1">
      <alignment horizontal="center" vertical="center" wrapText="1"/>
    </xf>
    <xf numFmtId="4" fontId="13" fillId="0" borderId="10" xfId="3" applyNumberFormat="1" applyFont="1" applyBorder="1" applyAlignment="1">
      <alignment horizontal="center" vertical="center" wrapText="1"/>
    </xf>
    <xf numFmtId="0" fontId="4" fillId="0" borderId="11" xfId="3" applyFont="1" applyBorder="1" applyAlignment="1">
      <alignment horizontal="center" vertical="center"/>
    </xf>
    <xf numFmtId="4" fontId="13" fillId="0" borderId="2" xfId="3" applyNumberFormat="1" applyFont="1" applyBorder="1" applyAlignment="1">
      <alignment horizontal="center" vertical="center" wrapText="1"/>
    </xf>
    <xf numFmtId="4" fontId="5" fillId="5" borderId="12" xfId="3" applyNumberFormat="1" applyFont="1" applyFill="1" applyBorder="1" applyAlignment="1">
      <alignment horizontal="center" vertical="center"/>
    </xf>
    <xf numFmtId="0" fontId="5" fillId="0" borderId="9" xfId="3" applyFont="1" applyBorder="1" applyAlignment="1">
      <alignment vertical="center"/>
    </xf>
    <xf numFmtId="0" fontId="5" fillId="0" borderId="0" xfId="3" applyFont="1" applyAlignment="1">
      <alignment vertical="center"/>
    </xf>
    <xf numFmtId="0" fontId="5" fillId="0" borderId="10" xfId="3" applyFont="1" applyBorder="1" applyAlignment="1">
      <alignment vertical="center"/>
    </xf>
    <xf numFmtId="0" fontId="3" fillId="0" borderId="0" xfId="3"/>
    <xf numFmtId="0" fontId="3" fillId="0" borderId="0" xfId="4"/>
    <xf numFmtId="0" fontId="17" fillId="0" borderId="0" xfId="3" applyFont="1"/>
    <xf numFmtId="0" fontId="18" fillId="0" borderId="0" xfId="3" applyFont="1"/>
    <xf numFmtId="0" fontId="6" fillId="0" borderId="0" xfId="3" applyFont="1" applyAlignment="1">
      <alignment horizontal="centerContinuous" vertical="center" wrapText="1"/>
    </xf>
    <xf numFmtId="1" fontId="19" fillId="0" borderId="0" xfId="3" applyNumberFormat="1" applyFont="1" applyAlignment="1">
      <alignment horizontal="centerContinuous" vertical="center" wrapText="1"/>
    </xf>
    <xf numFmtId="1" fontId="3" fillId="0" borderId="0" xfId="3" applyNumberFormat="1" applyAlignment="1">
      <alignment horizontal="centerContinuous" vertical="center"/>
    </xf>
    <xf numFmtId="0" fontId="3" fillId="0" borderId="0" xfId="3" applyAlignment="1">
      <alignment horizontal="centerContinuous" vertical="center"/>
    </xf>
    <xf numFmtId="0" fontId="11" fillId="3" borderId="20" xfId="3" applyFont="1" applyFill="1" applyBorder="1" applyAlignment="1">
      <alignment horizontal="center" vertical="center"/>
    </xf>
    <xf numFmtId="0" fontId="11" fillId="3" borderId="21" xfId="3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1" fontId="20" fillId="0" borderId="22" xfId="3" applyNumberFormat="1" applyFont="1" applyBorder="1" applyAlignment="1">
      <alignment horizontal="center" vertical="center"/>
    </xf>
    <xf numFmtId="1" fontId="20" fillId="0" borderId="23" xfId="3" applyNumberFormat="1" applyFont="1" applyBorder="1" applyAlignment="1">
      <alignment horizontal="center" vertical="center"/>
    </xf>
    <xf numFmtId="166" fontId="20" fillId="0" borderId="23" xfId="3" applyNumberFormat="1" applyFont="1" applyBorder="1" applyAlignment="1">
      <alignment horizontal="left" wrapText="1"/>
    </xf>
    <xf numFmtId="1" fontId="20" fillId="0" borderId="24" xfId="3" applyNumberFormat="1" applyFont="1" applyBorder="1" applyAlignment="1">
      <alignment horizontal="center" vertical="center" wrapText="1"/>
    </xf>
    <xf numFmtId="1" fontId="15" fillId="0" borderId="25" xfId="3" applyNumberFormat="1" applyFont="1" applyBorder="1" applyAlignment="1">
      <alignment horizontal="center" vertical="center"/>
    </xf>
    <xf numFmtId="1" fontId="5" fillId="0" borderId="26" xfId="3" applyNumberFormat="1" applyFont="1" applyBorder="1" applyAlignment="1">
      <alignment horizontal="center" vertical="center"/>
    </xf>
    <xf numFmtId="166" fontId="5" fillId="0" borderId="26" xfId="3" applyNumberFormat="1" applyFont="1" applyBorder="1" applyAlignment="1">
      <alignment horizontal="left" wrapText="1"/>
    </xf>
    <xf numFmtId="166" fontId="5" fillId="0" borderId="27" xfId="3" applyNumberFormat="1" applyFont="1" applyBorder="1" applyAlignment="1">
      <alignment horizontal="left" wrapText="1"/>
    </xf>
    <xf numFmtId="1" fontId="3" fillId="0" borderId="0" xfId="3" applyNumberFormat="1"/>
    <xf numFmtId="0" fontId="21" fillId="0" borderId="0" xfId="6" applyFont="1" applyAlignment="1" applyProtection="1">
      <alignment horizontal="justify" vertical="center"/>
      <protection locked="0"/>
    </xf>
    <xf numFmtId="0" fontId="3" fillId="0" borderId="0" xfId="6" applyProtection="1">
      <protection hidden="1"/>
    </xf>
    <xf numFmtId="0" fontId="24" fillId="0" borderId="0" xfId="6" applyFont="1" applyAlignment="1" applyProtection="1">
      <alignment horizontal="center" vertical="center"/>
      <protection locked="0"/>
    </xf>
    <xf numFmtId="0" fontId="16" fillId="3" borderId="30" xfId="4" applyFont="1" applyFill="1" applyBorder="1" applyAlignment="1">
      <alignment horizontal="center" vertical="center" wrapText="1"/>
    </xf>
    <xf numFmtId="9" fontId="16" fillId="3" borderId="31" xfId="1" applyFont="1" applyFill="1" applyBorder="1" applyAlignment="1">
      <alignment horizontal="center" vertical="center" wrapText="1"/>
    </xf>
    <xf numFmtId="0" fontId="21" fillId="0" borderId="0" xfId="6" applyFont="1" applyAlignment="1" applyProtection="1">
      <alignment horizontal="center" vertical="center"/>
      <protection locked="0"/>
    </xf>
    <xf numFmtId="0" fontId="16" fillId="3" borderId="33" xfId="4" applyFont="1" applyFill="1" applyBorder="1" applyAlignment="1">
      <alignment horizontal="center" vertical="center" wrapText="1"/>
    </xf>
    <xf numFmtId="9" fontId="16" fillId="3" borderId="34" xfId="1" applyFont="1" applyFill="1" applyBorder="1" applyAlignment="1">
      <alignment horizontal="center" vertical="center" wrapText="1"/>
    </xf>
    <xf numFmtId="0" fontId="3" fillId="0" borderId="0" xfId="6" applyAlignment="1" applyProtection="1">
      <alignment horizontal="center"/>
      <protection hidden="1"/>
    </xf>
    <xf numFmtId="0" fontId="13" fillId="0" borderId="35" xfId="6" applyFont="1" applyBorder="1" applyAlignment="1" applyProtection="1">
      <alignment horizontal="center"/>
      <protection hidden="1"/>
    </xf>
    <xf numFmtId="0" fontId="13" fillId="0" borderId="36" xfId="6" applyFont="1" applyBorder="1" applyAlignment="1" applyProtection="1">
      <alignment horizontal="center" vertical="center"/>
      <protection hidden="1"/>
    </xf>
    <xf numFmtId="9" fontId="13" fillId="0" borderId="37" xfId="1" applyFont="1" applyBorder="1" applyAlignment="1" applyProtection="1">
      <alignment horizontal="center" vertical="center"/>
      <protection hidden="1"/>
    </xf>
    <xf numFmtId="0" fontId="13" fillId="3" borderId="22" xfId="4" applyFont="1" applyFill="1" applyBorder="1" applyAlignment="1">
      <alignment horizontal="center" vertical="center" wrapText="1"/>
    </xf>
    <xf numFmtId="0" fontId="13" fillId="3" borderId="23" xfId="4" applyFont="1" applyFill="1" applyBorder="1" applyAlignment="1">
      <alignment horizontal="left" vertical="center" wrapText="1"/>
    </xf>
    <xf numFmtId="9" fontId="13" fillId="3" borderId="24" xfId="1" applyFont="1" applyFill="1" applyBorder="1" applyAlignment="1">
      <alignment horizontal="center" vertical="center" wrapText="1"/>
    </xf>
    <xf numFmtId="3" fontId="15" fillId="0" borderId="25" xfId="6" applyNumberFormat="1" applyFont="1" applyBorder="1" applyProtection="1">
      <protection hidden="1"/>
    </xf>
    <xf numFmtId="3" fontId="5" fillId="0" borderId="26" xfId="6" applyNumberFormat="1" applyFont="1" applyBorder="1" applyProtection="1">
      <protection hidden="1"/>
    </xf>
    <xf numFmtId="9" fontId="5" fillId="0" borderId="27" xfId="1" applyFont="1" applyBorder="1" applyProtection="1">
      <protection hidden="1"/>
    </xf>
    <xf numFmtId="0" fontId="8" fillId="0" borderId="0" xfId="6" applyFont="1" applyAlignment="1" applyProtection="1">
      <alignment horizontal="center" vertical="center"/>
      <protection locked="0"/>
    </xf>
    <xf numFmtId="9" fontId="8" fillId="0" borderId="0" xfId="1" applyFont="1" applyAlignment="1" applyProtection="1">
      <alignment horizontal="center" vertical="center"/>
      <protection locked="0"/>
    </xf>
    <xf numFmtId="9" fontId="3" fillId="0" borderId="0" xfId="1" applyFont="1" applyProtection="1">
      <protection hidden="1"/>
    </xf>
    <xf numFmtId="0" fontId="25" fillId="0" borderId="0" xfId="4" applyFont="1" applyAlignment="1">
      <alignment horizontal="center" vertical="center"/>
    </xf>
    <xf numFmtId="0" fontId="3" fillId="0" borderId="0" xfId="4" applyAlignment="1">
      <alignment horizontal="center" vertical="center"/>
    </xf>
    <xf numFmtId="0" fontId="3" fillId="0" borderId="0" xfId="4" applyAlignment="1">
      <alignment wrapText="1"/>
    </xf>
    <xf numFmtId="167" fontId="5" fillId="0" borderId="0" xfId="4" applyNumberFormat="1" applyFont="1" applyAlignment="1">
      <alignment horizontal="center"/>
    </xf>
    <xf numFmtId="167" fontId="5" fillId="0" borderId="0" xfId="4" applyNumberFormat="1" applyFont="1" applyAlignment="1">
      <alignment horizontal="center" wrapText="1"/>
    </xf>
    <xf numFmtId="9" fontId="26" fillId="3" borderId="16" xfId="2" applyNumberFormat="1" applyFont="1" applyFill="1" applyBorder="1" applyAlignment="1">
      <alignment horizontal="center" vertical="center" wrapText="1"/>
    </xf>
    <xf numFmtId="9" fontId="26" fillId="3" borderId="17" xfId="2" applyNumberFormat="1" applyFont="1" applyFill="1" applyBorder="1" applyAlignment="1">
      <alignment horizontal="center" vertical="center" wrapText="1"/>
    </xf>
    <xf numFmtId="15" fontId="26" fillId="3" borderId="18" xfId="2" applyNumberFormat="1" applyFont="1" applyFill="1" applyBorder="1" applyAlignment="1">
      <alignment horizontal="center" vertical="center" wrapText="1"/>
    </xf>
    <xf numFmtId="9" fontId="26" fillId="3" borderId="19" xfId="2" applyNumberFormat="1" applyFont="1" applyFill="1" applyBorder="1" applyAlignment="1">
      <alignment horizontal="center" vertical="center"/>
    </xf>
    <xf numFmtId="15" fontId="26" fillId="3" borderId="20" xfId="2" applyNumberFormat="1" applyFont="1" applyFill="1" applyBorder="1" applyAlignment="1">
      <alignment horizontal="center" vertical="center"/>
    </xf>
    <xf numFmtId="15" fontId="26" fillId="3" borderId="21" xfId="2" applyNumberFormat="1" applyFont="1" applyFill="1" applyBorder="1" applyAlignment="1">
      <alignment horizontal="center" vertical="center"/>
    </xf>
    <xf numFmtId="0" fontId="3" fillId="0" borderId="0" xfId="4" quotePrefix="1"/>
    <xf numFmtId="0" fontId="27" fillId="6" borderId="0" xfId="4" applyFont="1" applyFill="1" applyAlignment="1">
      <alignment horizontal="center" vertical="center"/>
    </xf>
    <xf numFmtId="0" fontId="16" fillId="0" borderId="0" xfId="4" applyFont="1" applyAlignment="1">
      <alignment horizontal="center" vertical="center"/>
    </xf>
    <xf numFmtId="0" fontId="16" fillId="0" borderId="0" xfId="4" applyFont="1" applyAlignment="1">
      <alignment horizontal="center" vertical="center" wrapText="1"/>
    </xf>
    <xf numFmtId="0" fontId="28" fillId="0" borderId="0" xfId="4" applyFont="1"/>
    <xf numFmtId="168" fontId="27" fillId="7" borderId="0" xfId="4" applyNumberFormat="1" applyFont="1" applyFill="1" applyAlignment="1">
      <alignment horizontal="center" vertical="center"/>
    </xf>
    <xf numFmtId="168" fontId="30" fillId="0" borderId="0" xfId="4" applyNumberFormat="1" applyFont="1" applyAlignment="1">
      <alignment horizontal="center" vertical="center"/>
    </xf>
    <xf numFmtId="0" fontId="29" fillId="0" borderId="0" xfId="4" applyFont="1" applyAlignment="1">
      <alignment horizontal="left" vertical="center"/>
    </xf>
    <xf numFmtId="0" fontId="31" fillId="0" borderId="0" xfId="4" applyFont="1" applyAlignment="1">
      <alignment horizontal="center" vertical="center"/>
    </xf>
    <xf numFmtId="0" fontId="31" fillId="0" borderId="0" xfId="4" applyFont="1"/>
    <xf numFmtId="0" fontId="32" fillId="0" borderId="0" xfId="4" applyFont="1" applyAlignment="1">
      <alignment horizontal="center" vertical="center"/>
    </xf>
    <xf numFmtId="0" fontId="36" fillId="0" borderId="0" xfId="4" applyFont="1"/>
    <xf numFmtId="0" fontId="33" fillId="3" borderId="2" xfId="4" applyFont="1" applyFill="1" applyBorder="1" applyAlignment="1">
      <alignment horizontal="center" vertical="center"/>
    </xf>
    <xf numFmtId="0" fontId="33" fillId="3" borderId="0" xfId="4" applyFont="1" applyFill="1" applyAlignment="1">
      <alignment horizontal="center" vertical="center"/>
    </xf>
    <xf numFmtId="9" fontId="33" fillId="3" borderId="2" xfId="7" applyFont="1" applyFill="1" applyBorder="1" applyAlignment="1">
      <alignment horizontal="center" vertical="center" wrapText="1"/>
    </xf>
    <xf numFmtId="0" fontId="33" fillId="3" borderId="2" xfId="4" applyFont="1" applyFill="1" applyBorder="1" applyAlignment="1">
      <alignment horizontal="center" vertical="center" wrapText="1"/>
    </xf>
    <xf numFmtId="0" fontId="33" fillId="3" borderId="46" xfId="4" applyFont="1" applyFill="1" applyBorder="1" applyAlignment="1">
      <alignment horizontal="center" vertical="center" wrapText="1"/>
    </xf>
    <xf numFmtId="0" fontId="27" fillId="0" borderId="0" xfId="4" applyFont="1" applyAlignment="1">
      <alignment horizontal="center" vertical="center"/>
    </xf>
    <xf numFmtId="0" fontId="15" fillId="0" borderId="48" xfId="4" applyFont="1" applyBorder="1" applyAlignment="1">
      <alignment horizontal="center" vertical="center"/>
    </xf>
    <xf numFmtId="0" fontId="15" fillId="0" borderId="49" xfId="4" applyFont="1" applyBorder="1" applyAlignment="1">
      <alignment horizontal="center" vertical="center"/>
    </xf>
    <xf numFmtId="0" fontId="15" fillId="0" borderId="50" xfId="4" applyFont="1" applyBorder="1" applyAlignment="1">
      <alignment horizontal="center" vertical="center"/>
    </xf>
    <xf numFmtId="0" fontId="15" fillId="0" borderId="38" xfId="4" applyFont="1" applyBorder="1" applyAlignment="1">
      <alignment vertical="center"/>
    </xf>
    <xf numFmtId="0" fontId="15" fillId="0" borderId="40" xfId="4" applyFont="1" applyBorder="1" applyAlignment="1">
      <alignment vertical="center"/>
    </xf>
    <xf numFmtId="0" fontId="25" fillId="0" borderId="0" xfId="4" applyFont="1" applyAlignment="1">
      <alignment horizontal="center" vertical="center" wrapText="1"/>
    </xf>
    <xf numFmtId="1" fontId="5" fillId="0" borderId="52" xfId="4" applyNumberFormat="1" applyFont="1" applyBorder="1" applyAlignment="1">
      <alignment horizontal="center" vertical="center" wrapText="1"/>
    </xf>
    <xf numFmtId="49" fontId="5" fillId="5" borderId="53" xfId="4" applyNumberFormat="1" applyFont="1" applyFill="1" applyBorder="1" applyAlignment="1">
      <alignment horizontal="center" vertical="center" wrapText="1"/>
    </xf>
    <xf numFmtId="0" fontId="35" fillId="5" borderId="53" xfId="4" applyFont="1" applyFill="1" applyBorder="1" applyAlignment="1">
      <alignment horizontal="center" vertical="center"/>
    </xf>
    <xf numFmtId="9" fontId="5" fillId="5" borderId="53" xfId="1" applyFont="1" applyFill="1" applyBorder="1" applyAlignment="1">
      <alignment horizontal="center" vertical="center" wrapText="1"/>
    </xf>
    <xf numFmtId="49" fontId="5" fillId="5" borderId="53" xfId="7" applyNumberFormat="1" applyFont="1" applyFill="1" applyBorder="1" applyAlignment="1">
      <alignment horizontal="center" vertical="center" wrapText="1"/>
    </xf>
    <xf numFmtId="1" fontId="5" fillId="5" borderId="53" xfId="7" applyNumberFormat="1" applyFont="1" applyFill="1" applyBorder="1" applyAlignment="1">
      <alignment horizontal="center" vertical="center" wrapText="1"/>
    </xf>
    <xf numFmtId="0" fontId="5" fillId="0" borderId="53" xfId="7" applyNumberFormat="1" applyFont="1" applyFill="1" applyBorder="1" applyAlignment="1">
      <alignment horizontal="center" vertical="center" wrapText="1"/>
    </xf>
    <xf numFmtId="15" fontId="5" fillId="5" borderId="53" xfId="4" applyNumberFormat="1" applyFont="1" applyFill="1" applyBorder="1" applyAlignment="1">
      <alignment horizontal="center" vertical="center" wrapText="1"/>
    </xf>
    <xf numFmtId="169" fontId="5" fillId="0" borderId="53" xfId="4" applyNumberFormat="1" applyFont="1" applyBorder="1" applyAlignment="1">
      <alignment horizontal="center" vertical="center" wrapText="1"/>
    </xf>
    <xf numFmtId="3" fontId="5" fillId="5" borderId="53" xfId="4" applyNumberFormat="1" applyFont="1" applyFill="1" applyBorder="1" applyAlignment="1">
      <alignment horizontal="center" vertical="center" wrapText="1"/>
    </xf>
    <xf numFmtId="169" fontId="5" fillId="5" borderId="53" xfId="4" applyNumberFormat="1" applyFont="1" applyFill="1" applyBorder="1" applyAlignment="1">
      <alignment horizontal="center" vertical="center" wrapText="1"/>
    </xf>
    <xf numFmtId="4" fontId="5" fillId="5" borderId="53" xfId="4" applyNumberFormat="1" applyFont="1" applyFill="1" applyBorder="1" applyAlignment="1">
      <alignment horizontal="center" vertical="center" wrapText="1"/>
    </xf>
    <xf numFmtId="4" fontId="5" fillId="0" borderId="54" xfId="4" applyNumberFormat="1" applyFont="1" applyBorder="1" applyAlignment="1">
      <alignment horizontal="center" vertical="center" wrapText="1"/>
    </xf>
    <xf numFmtId="4" fontId="5" fillId="0" borderId="17" xfId="4" quotePrefix="1" applyNumberFormat="1" applyFont="1" applyBorder="1" applyAlignment="1">
      <alignment horizontal="center" vertical="center" wrapText="1"/>
    </xf>
    <xf numFmtId="0" fontId="3" fillId="0" borderId="0" xfId="4" applyAlignment="1">
      <alignment vertical="center" wrapText="1"/>
    </xf>
    <xf numFmtId="1" fontId="5" fillId="0" borderId="22" xfId="4" applyNumberFormat="1" applyFont="1" applyBorder="1" applyAlignment="1">
      <alignment horizontal="center" vertical="center" wrapText="1"/>
    </xf>
    <xf numFmtId="49" fontId="5" fillId="5" borderId="23" xfId="4" applyNumberFormat="1" applyFont="1" applyFill="1" applyBorder="1" applyAlignment="1">
      <alignment horizontal="center" vertical="center" wrapText="1"/>
    </xf>
    <xf numFmtId="9" fontId="5" fillId="5" borderId="23" xfId="1" applyFont="1" applyFill="1" applyBorder="1" applyAlignment="1">
      <alignment horizontal="center" vertical="center" wrapText="1"/>
    </xf>
    <xf numFmtId="2" fontId="5" fillId="5" borderId="23" xfId="7" applyNumberFormat="1" applyFont="1" applyFill="1" applyBorder="1" applyAlignment="1">
      <alignment horizontal="center" vertical="center" wrapText="1"/>
    </xf>
    <xf numFmtId="1" fontId="5" fillId="5" borderId="23" xfId="7" applyNumberFormat="1" applyFont="1" applyFill="1" applyBorder="1" applyAlignment="1">
      <alignment horizontal="center" vertical="center" wrapText="1"/>
    </xf>
    <xf numFmtId="0" fontId="5" fillId="0" borderId="23" xfId="7" applyNumberFormat="1" applyFont="1" applyFill="1" applyBorder="1" applyAlignment="1">
      <alignment horizontal="center" vertical="center" wrapText="1"/>
    </xf>
    <xf numFmtId="15" fontId="5" fillId="5" borderId="23" xfId="4" applyNumberFormat="1" applyFont="1" applyFill="1" applyBorder="1" applyAlignment="1">
      <alignment horizontal="center" vertical="center" wrapText="1"/>
    </xf>
    <xf numFmtId="169" fontId="5" fillId="0" borderId="23" xfId="4" applyNumberFormat="1" applyFont="1" applyBorder="1" applyAlignment="1">
      <alignment horizontal="center" vertical="center" wrapText="1"/>
    </xf>
    <xf numFmtId="3" fontId="5" fillId="5" borderId="23" xfId="4" applyNumberFormat="1" applyFont="1" applyFill="1" applyBorder="1" applyAlignment="1">
      <alignment horizontal="center" vertical="center" wrapText="1"/>
    </xf>
    <xf numFmtId="49" fontId="5" fillId="5" borderId="23" xfId="7" applyNumberFormat="1" applyFont="1" applyFill="1" applyBorder="1" applyAlignment="1">
      <alignment horizontal="center" vertical="center" wrapText="1"/>
    </xf>
    <xf numFmtId="169" fontId="5" fillId="5" borderId="23" xfId="4" applyNumberFormat="1" applyFont="1" applyFill="1" applyBorder="1" applyAlignment="1">
      <alignment horizontal="center" vertical="center" wrapText="1"/>
    </xf>
    <xf numFmtId="4" fontId="5" fillId="5" borderId="23" xfId="4" applyNumberFormat="1" applyFont="1" applyFill="1" applyBorder="1" applyAlignment="1">
      <alignment horizontal="center" vertical="center" wrapText="1"/>
    </xf>
    <xf numFmtId="4" fontId="5" fillId="0" borderId="57" xfId="4" applyNumberFormat="1" applyFont="1" applyBorder="1" applyAlignment="1">
      <alignment horizontal="center" vertical="center" wrapText="1"/>
    </xf>
    <xf numFmtId="4" fontId="5" fillId="0" borderId="2" xfId="4" quotePrefix="1" applyNumberFormat="1" applyFont="1" applyBorder="1" applyAlignment="1">
      <alignment horizontal="center" vertical="center" wrapText="1"/>
    </xf>
    <xf numFmtId="1" fontId="5" fillId="0" borderId="59" xfId="4" applyNumberFormat="1" applyFont="1" applyBorder="1" applyAlignment="1">
      <alignment horizontal="center" vertical="center" wrapText="1"/>
    </xf>
    <xf numFmtId="49" fontId="5" fillId="5" borderId="60" xfId="4" applyNumberFormat="1" applyFont="1" applyFill="1" applyBorder="1" applyAlignment="1">
      <alignment horizontal="center" vertical="center" wrapText="1"/>
    </xf>
    <xf numFmtId="9" fontId="5" fillId="5" borderId="60" xfId="1" applyFont="1" applyFill="1" applyBorder="1" applyAlignment="1">
      <alignment horizontal="center" vertical="center" wrapText="1"/>
    </xf>
    <xf numFmtId="49" fontId="5" fillId="5" borderId="60" xfId="7" applyNumberFormat="1" applyFont="1" applyFill="1" applyBorder="1" applyAlignment="1">
      <alignment horizontal="center" vertical="center" wrapText="1"/>
    </xf>
    <xf numFmtId="1" fontId="5" fillId="5" borderId="60" xfId="7" applyNumberFormat="1" applyFont="1" applyFill="1" applyBorder="1" applyAlignment="1">
      <alignment horizontal="center" vertical="center" wrapText="1"/>
    </xf>
    <xf numFmtId="0" fontId="5" fillId="0" borderId="60" xfId="7" applyNumberFormat="1" applyFont="1" applyFill="1" applyBorder="1" applyAlignment="1">
      <alignment horizontal="center" vertical="center" wrapText="1"/>
    </xf>
    <xf numFmtId="15" fontId="5" fillId="5" borderId="60" xfId="4" applyNumberFormat="1" applyFont="1" applyFill="1" applyBorder="1" applyAlignment="1">
      <alignment horizontal="center" vertical="center" wrapText="1"/>
    </xf>
    <xf numFmtId="169" fontId="5" fillId="0" borderId="60" xfId="4" applyNumberFormat="1" applyFont="1" applyBorder="1" applyAlignment="1">
      <alignment horizontal="center" vertical="center" wrapText="1"/>
    </xf>
    <xf numFmtId="3" fontId="5" fillId="5" borderId="60" xfId="4" applyNumberFormat="1" applyFont="1" applyFill="1" applyBorder="1" applyAlignment="1">
      <alignment horizontal="center" vertical="center" wrapText="1"/>
    </xf>
    <xf numFmtId="169" fontId="5" fillId="5" borderId="60" xfId="4" applyNumberFormat="1" applyFont="1" applyFill="1" applyBorder="1" applyAlignment="1">
      <alignment horizontal="center" vertical="center" wrapText="1"/>
    </xf>
    <xf numFmtId="4" fontId="5" fillId="5" borderId="60" xfId="4" applyNumberFormat="1" applyFont="1" applyFill="1" applyBorder="1" applyAlignment="1">
      <alignment horizontal="center" vertical="center" wrapText="1"/>
    </xf>
    <xf numFmtId="4" fontId="5" fillId="0" borderId="61" xfId="4" applyNumberFormat="1" applyFont="1" applyBorder="1" applyAlignment="1">
      <alignment horizontal="center" vertical="center" wrapText="1"/>
    </xf>
    <xf numFmtId="4" fontId="5" fillId="0" borderId="62" xfId="4" quotePrefix="1" applyNumberFormat="1" applyFont="1" applyBorder="1" applyAlignment="1">
      <alignment horizontal="center" vertical="center" wrapText="1"/>
    </xf>
    <xf numFmtId="0" fontId="15" fillId="0" borderId="64" xfId="4" applyFont="1" applyBorder="1" applyAlignment="1">
      <alignment horizontal="center" vertical="center"/>
    </xf>
    <xf numFmtId="0" fontId="15" fillId="0" borderId="65" xfId="4" applyFont="1" applyBorder="1" applyAlignment="1">
      <alignment horizontal="center" vertical="center"/>
    </xf>
    <xf numFmtId="0" fontId="15" fillId="0" borderId="62" xfId="4" applyFont="1" applyBorder="1" applyAlignment="1">
      <alignment horizontal="center" vertical="center"/>
    </xf>
    <xf numFmtId="168" fontId="25" fillId="0" borderId="0" xfId="4" applyNumberFormat="1" applyFont="1" applyAlignment="1">
      <alignment horizontal="center" vertical="center"/>
    </xf>
    <xf numFmtId="0" fontId="9" fillId="3" borderId="66" xfId="4" applyFont="1" applyFill="1" applyBorder="1" applyAlignment="1">
      <alignment vertical="center"/>
    </xf>
    <xf numFmtId="0" fontId="9" fillId="3" borderId="28" xfId="4" applyFont="1" applyFill="1" applyBorder="1" applyAlignment="1">
      <alignment vertical="center"/>
    </xf>
    <xf numFmtId="0" fontId="9" fillId="3" borderId="28" xfId="4" applyFont="1" applyFill="1" applyBorder="1" applyAlignment="1">
      <alignment horizontal="center" vertical="center"/>
    </xf>
    <xf numFmtId="170" fontId="9" fillId="3" borderId="51" xfId="4" applyNumberFormat="1" applyFont="1" applyFill="1" applyBorder="1" applyAlignment="1">
      <alignment horizontal="center" vertical="center"/>
    </xf>
    <xf numFmtId="0" fontId="37" fillId="0" borderId="0" xfId="0" applyFont="1"/>
    <xf numFmtId="0" fontId="38" fillId="0" borderId="9" xfId="0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8" fillId="0" borderId="0" xfId="0" applyFont="1"/>
    <xf numFmtId="0" fontId="9" fillId="3" borderId="0" xfId="4" applyFont="1" applyFill="1" applyAlignment="1">
      <alignment vertical="center"/>
    </xf>
    <xf numFmtId="0" fontId="34" fillId="3" borderId="35" xfId="4" applyFont="1" applyFill="1" applyBorder="1" applyAlignment="1">
      <alignment horizontal="center" vertical="center"/>
    </xf>
    <xf numFmtId="0" fontId="33" fillId="3" borderId="14" xfId="4" applyFont="1" applyFill="1" applyBorder="1" applyAlignment="1">
      <alignment vertical="center"/>
    </xf>
    <xf numFmtId="0" fontId="33" fillId="3" borderId="15" xfId="4" applyFont="1" applyFill="1" applyBorder="1" applyAlignment="1">
      <alignment horizontal="center" vertical="center"/>
    </xf>
    <xf numFmtId="0" fontId="33" fillId="3" borderId="18" xfId="4" applyFont="1" applyFill="1" applyBorder="1" applyAlignment="1">
      <alignment horizontal="center" vertical="center"/>
    </xf>
    <xf numFmtId="0" fontId="35" fillId="7" borderId="70" xfId="4" applyFont="1" applyFill="1" applyBorder="1" applyAlignment="1">
      <alignment vertical="center" wrapText="1"/>
    </xf>
    <xf numFmtId="0" fontId="40" fillId="0" borderId="0" xfId="4" applyFont="1" applyAlignment="1">
      <alignment horizontal="center" vertical="center"/>
    </xf>
    <xf numFmtId="0" fontId="35" fillId="7" borderId="0" xfId="4" applyFont="1" applyFill="1" applyAlignment="1">
      <alignment vertical="center" wrapText="1"/>
    </xf>
    <xf numFmtId="168" fontId="41" fillId="0" borderId="0" xfId="4" applyNumberFormat="1" applyFont="1" applyAlignment="1">
      <alignment vertical="center" wrapText="1"/>
    </xf>
    <xf numFmtId="0" fontId="0" fillId="0" borderId="0" xfId="0" applyAlignment="1">
      <alignment horizontal="center" vertical="center"/>
    </xf>
    <xf numFmtId="0" fontId="5" fillId="0" borderId="11" xfId="4" applyFont="1" applyBorder="1" applyAlignment="1">
      <alignment horizontal="center" vertical="center"/>
    </xf>
    <xf numFmtId="10" fontId="5" fillId="0" borderId="2" xfId="1" applyNumberFormat="1" applyFont="1" applyFill="1" applyBorder="1" applyAlignment="1">
      <alignment horizontal="center" vertical="center" wrapText="1"/>
    </xf>
    <xf numFmtId="4" fontId="5" fillId="0" borderId="2" xfId="4" applyNumberFormat="1" applyFont="1" applyBorder="1" applyAlignment="1">
      <alignment horizontal="center" vertical="center" wrapText="1"/>
    </xf>
    <xf numFmtId="0" fontId="5" fillId="0" borderId="12" xfId="4" applyFont="1" applyBorder="1" applyAlignment="1">
      <alignment horizontal="center" vertical="center" wrapText="1"/>
    </xf>
    <xf numFmtId="0" fontId="42" fillId="9" borderId="78" xfId="4" applyFont="1" applyFill="1" applyBorder="1" applyAlignment="1">
      <alignment horizontal="center" vertical="center" wrapText="1"/>
    </xf>
    <xf numFmtId="0" fontId="13" fillId="0" borderId="46" xfId="4" applyFont="1" applyBorder="1" applyAlignment="1">
      <alignment horizontal="center" vertical="center" wrapText="1"/>
    </xf>
    <xf numFmtId="0" fontId="43" fillId="0" borderId="78" xfId="4" applyFont="1" applyBorder="1" applyAlignment="1">
      <alignment horizontal="center" vertical="center" wrapText="1"/>
    </xf>
    <xf numFmtId="0" fontId="11" fillId="3" borderId="2" xfId="4" applyFont="1" applyFill="1" applyBorder="1" applyAlignment="1">
      <alignment horizontal="center" vertical="center"/>
    </xf>
    <xf numFmtId="0" fontId="11" fillId="3" borderId="46" xfId="4" applyFont="1" applyFill="1" applyBorder="1" applyAlignment="1">
      <alignment horizontal="center" vertical="center"/>
    </xf>
    <xf numFmtId="0" fontId="33" fillId="0" borderId="0" xfId="4" applyFont="1" applyAlignment="1">
      <alignment vertical="center" wrapText="1"/>
    </xf>
    <xf numFmtId="4" fontId="5" fillId="0" borderId="62" xfId="4" applyNumberFormat="1" applyFont="1" applyBorder="1" applyAlignment="1">
      <alignment horizontal="center" vertical="center" wrapText="1"/>
    </xf>
    <xf numFmtId="4" fontId="5" fillId="0" borderId="79" xfId="4" quotePrefix="1" applyNumberFormat="1" applyFont="1" applyBorder="1" applyAlignment="1">
      <alignment horizontal="center" vertical="center"/>
    </xf>
    <xf numFmtId="0" fontId="13" fillId="0" borderId="79" xfId="4" quotePrefix="1" applyFont="1" applyBorder="1" applyAlignment="1">
      <alignment horizontal="center" vertical="center"/>
    </xf>
    <xf numFmtId="0" fontId="42" fillId="0" borderId="78" xfId="4" applyFont="1" applyBorder="1" applyAlignment="1">
      <alignment horizontal="center" vertical="center" wrapText="1"/>
    </xf>
    <xf numFmtId="168" fontId="45" fillId="3" borderId="77" xfId="4" applyNumberFormat="1" applyFont="1" applyFill="1" applyBorder="1" applyAlignment="1">
      <alignment horizontal="center" vertical="center" wrapText="1"/>
    </xf>
    <xf numFmtId="0" fontId="11" fillId="3" borderId="12" xfId="4" applyFont="1" applyFill="1" applyBorder="1" applyAlignment="1">
      <alignment horizontal="center" vertical="center"/>
    </xf>
    <xf numFmtId="1" fontId="46" fillId="5" borderId="77" xfId="4" applyNumberFormat="1" applyFont="1" applyFill="1" applyBorder="1" applyAlignment="1">
      <alignment horizontal="center" vertical="center" wrapText="1"/>
    </xf>
    <xf numFmtId="0" fontId="13" fillId="0" borderId="21" xfId="4" quotePrefix="1" applyFont="1" applyBorder="1" applyAlignment="1">
      <alignment horizontal="center" vertical="center"/>
    </xf>
    <xf numFmtId="0" fontId="5" fillId="0" borderId="19" xfId="4" applyFont="1" applyBorder="1" applyAlignment="1">
      <alignment horizontal="center" vertical="center"/>
    </xf>
    <xf numFmtId="0" fontId="5" fillId="0" borderId="21" xfId="4" applyFont="1" applyBorder="1" applyAlignment="1">
      <alignment horizontal="center" vertical="center" wrapText="1"/>
    </xf>
    <xf numFmtId="168" fontId="47" fillId="0" borderId="73" xfId="4" applyNumberFormat="1" applyFont="1" applyBorder="1" applyAlignment="1">
      <alignment horizontal="center" vertical="center" wrapText="1"/>
    </xf>
    <xf numFmtId="0" fontId="15" fillId="0" borderId="60" xfId="4" applyFont="1" applyBorder="1" applyAlignment="1">
      <alignment horizontal="center" vertical="center"/>
    </xf>
    <xf numFmtId="0" fontId="13" fillId="11" borderId="45" xfId="4" applyFont="1" applyFill="1" applyBorder="1" applyAlignment="1">
      <alignment horizontal="center" vertical="center" wrapText="1"/>
    </xf>
    <xf numFmtId="9" fontId="13" fillId="11" borderId="45" xfId="7" applyFont="1" applyFill="1" applyBorder="1" applyAlignment="1">
      <alignment horizontal="center" vertical="center" wrapText="1"/>
    </xf>
    <xf numFmtId="4" fontId="5" fillId="5" borderId="83" xfId="4" applyNumberFormat="1" applyFont="1" applyFill="1" applyBorder="1" applyAlignment="1">
      <alignment horizontal="center" vertical="center" wrapText="1"/>
    </xf>
    <xf numFmtId="9" fontId="13" fillId="12" borderId="2" xfId="7" applyFont="1" applyFill="1" applyBorder="1" applyAlignment="1">
      <alignment horizontal="center" vertical="center" wrapText="1"/>
    </xf>
    <xf numFmtId="9" fontId="13" fillId="13" borderId="2" xfId="7" applyFont="1" applyFill="1" applyBorder="1" applyAlignment="1">
      <alignment horizontal="center" vertical="center" wrapText="1"/>
    </xf>
    <xf numFmtId="0" fontId="13" fillId="14" borderId="2" xfId="4" applyFont="1" applyFill="1" applyBorder="1" applyAlignment="1">
      <alignment horizontal="center" vertical="center" wrapText="1"/>
    </xf>
    <xf numFmtId="9" fontId="13" fillId="14" borderId="2" xfId="7" applyFont="1" applyFill="1" applyBorder="1" applyAlignment="1">
      <alignment horizontal="center" vertical="center" wrapText="1"/>
    </xf>
    <xf numFmtId="0" fontId="13" fillId="12" borderId="20" xfId="4" applyFont="1" applyFill="1" applyBorder="1" applyAlignment="1">
      <alignment horizontal="center" vertical="center" wrapText="1"/>
    </xf>
    <xf numFmtId="9" fontId="13" fillId="12" borderId="20" xfId="7" applyFont="1" applyFill="1" applyBorder="1" applyAlignment="1">
      <alignment horizontal="center" vertical="center" wrapText="1"/>
    </xf>
    <xf numFmtId="15" fontId="14" fillId="5" borderId="23" xfId="4" applyNumberFormat="1" applyFont="1" applyFill="1" applyBorder="1" applyAlignment="1">
      <alignment horizontal="center" vertical="center" wrapText="1"/>
    </xf>
    <xf numFmtId="171" fontId="5" fillId="0" borderId="90" xfId="4" applyNumberFormat="1" applyFont="1" applyBorder="1" applyAlignment="1">
      <alignment horizontal="center" vertical="center" wrapText="1"/>
    </xf>
    <xf numFmtId="0" fontId="48" fillId="0" borderId="0" xfId="0" applyFont="1"/>
    <xf numFmtId="0" fontId="29" fillId="0" borderId="0" xfId="4" applyFont="1" applyAlignment="1">
      <alignment horizontal="center" vertical="center"/>
    </xf>
    <xf numFmtId="0" fontId="33" fillId="3" borderId="35" xfId="4" applyFont="1" applyFill="1" applyBorder="1" applyAlignment="1">
      <alignment horizontal="center" vertical="center" wrapText="1"/>
    </xf>
    <xf numFmtId="0" fontId="33" fillId="3" borderId="30" xfId="4" applyFont="1" applyFill="1" applyBorder="1" applyAlignment="1">
      <alignment horizontal="center" vertical="center" wrapText="1"/>
    </xf>
    <xf numFmtId="0" fontId="33" fillId="3" borderId="41" xfId="4" applyFont="1" applyFill="1" applyBorder="1" applyAlignment="1">
      <alignment horizontal="center" vertical="center"/>
    </xf>
    <xf numFmtId="0" fontId="33" fillId="3" borderId="42" xfId="4" applyFont="1" applyFill="1" applyBorder="1" applyAlignment="1">
      <alignment horizontal="center" vertical="center"/>
    </xf>
    <xf numFmtId="0" fontId="33" fillId="3" borderId="17" xfId="4" applyFont="1" applyFill="1" applyBorder="1" applyAlignment="1">
      <alignment horizontal="center" vertical="center" wrapText="1"/>
    </xf>
    <xf numFmtId="0" fontId="34" fillId="3" borderId="30" xfId="4" applyFont="1" applyFill="1" applyBorder="1" applyAlignment="1">
      <alignment horizontal="center" vertical="center" textRotation="90" wrapText="1"/>
    </xf>
    <xf numFmtId="15" fontId="33" fillId="3" borderId="17" xfId="4" applyNumberFormat="1" applyFont="1" applyFill="1" applyBorder="1" applyAlignment="1">
      <alignment horizontal="center" vertical="center" wrapText="1"/>
    </xf>
    <xf numFmtId="0" fontId="33" fillId="3" borderId="41" xfId="4" applyFont="1" applyFill="1" applyBorder="1" applyAlignment="1">
      <alignment horizontal="center" vertical="center" wrapText="1"/>
    </xf>
    <xf numFmtId="0" fontId="33" fillId="3" borderId="42" xfId="4" applyFont="1" applyFill="1" applyBorder="1" applyAlignment="1">
      <alignment horizontal="center" vertical="center" wrapText="1"/>
    </xf>
    <xf numFmtId="0" fontId="33" fillId="3" borderId="36" xfId="4" applyFont="1" applyFill="1" applyBorder="1" applyAlignment="1">
      <alignment horizontal="center" vertical="center"/>
    </xf>
    <xf numFmtId="0" fontId="33" fillId="3" borderId="16" xfId="4" applyFont="1" applyFill="1" applyBorder="1" applyAlignment="1">
      <alignment horizontal="center" vertical="center"/>
    </xf>
    <xf numFmtId="0" fontId="33" fillId="3" borderId="44" xfId="4" applyFont="1" applyFill="1" applyBorder="1" applyAlignment="1">
      <alignment horizontal="center" vertical="center" wrapText="1"/>
    </xf>
    <xf numFmtId="0" fontId="33" fillId="3" borderId="45" xfId="4" applyFont="1" applyFill="1" applyBorder="1" applyAlignment="1">
      <alignment horizontal="center" vertical="center" wrapText="1"/>
    </xf>
    <xf numFmtId="0" fontId="34" fillId="3" borderId="45" xfId="4" applyFont="1" applyFill="1" applyBorder="1" applyAlignment="1">
      <alignment horizontal="center" vertical="center" textRotation="90" wrapText="1"/>
    </xf>
    <xf numFmtId="15" fontId="33" fillId="3" borderId="2" xfId="4" applyNumberFormat="1" applyFont="1" applyFill="1" applyBorder="1" applyAlignment="1">
      <alignment horizontal="center" vertical="center" wrapText="1"/>
    </xf>
    <xf numFmtId="0" fontId="33" fillId="3" borderId="11" xfId="4" applyFont="1" applyFill="1" applyBorder="1" applyAlignment="1">
      <alignment horizontal="center" vertical="center"/>
    </xf>
    <xf numFmtId="0" fontId="33" fillId="3" borderId="12" xfId="4" applyFont="1" applyFill="1" applyBorder="1" applyAlignment="1">
      <alignment horizontal="center" vertical="center"/>
    </xf>
    <xf numFmtId="49" fontId="5" fillId="5" borderId="17" xfId="4" applyNumberFormat="1" applyFont="1" applyFill="1" applyBorder="1" applyAlignment="1">
      <alignment horizontal="left" vertical="top" wrapText="1"/>
    </xf>
    <xf numFmtId="49" fontId="5" fillId="5" borderId="55" xfId="4" applyNumberFormat="1" applyFont="1" applyFill="1" applyBorder="1" applyAlignment="1">
      <alignment horizontal="left" vertical="top" wrapText="1"/>
    </xf>
    <xf numFmtId="49" fontId="5" fillId="5" borderId="2" xfId="4" applyNumberFormat="1" applyFont="1" applyFill="1" applyBorder="1" applyAlignment="1">
      <alignment horizontal="left" vertical="top" wrapText="1"/>
    </xf>
    <xf numFmtId="49" fontId="5" fillId="5" borderId="58" xfId="4" applyNumberFormat="1" applyFont="1" applyFill="1" applyBorder="1" applyAlignment="1">
      <alignment horizontal="left" vertical="top" wrapText="1"/>
    </xf>
    <xf numFmtId="49" fontId="5" fillId="5" borderId="20" xfId="4" applyNumberFormat="1" applyFont="1" applyFill="1" applyBorder="1" applyAlignment="1">
      <alignment horizontal="left" vertical="top" wrapText="1"/>
    </xf>
    <xf numFmtId="49" fontId="5" fillId="5" borderId="63" xfId="4" applyNumberFormat="1" applyFont="1" applyFill="1" applyBorder="1" applyAlignment="1">
      <alignment horizontal="left" vertical="top" wrapText="1"/>
    </xf>
    <xf numFmtId="0" fontId="28" fillId="0" borderId="65" xfId="4" applyFont="1" applyBorder="1" applyAlignment="1">
      <alignment vertical="center"/>
    </xf>
    <xf numFmtId="0" fontId="28" fillId="0" borderId="47" xfId="4" applyFont="1" applyBorder="1" applyAlignment="1">
      <alignment vertical="center"/>
    </xf>
    <xf numFmtId="0" fontId="9" fillId="3" borderId="19" xfId="4" applyFont="1" applyFill="1" applyBorder="1" applyAlignment="1">
      <alignment vertical="center"/>
    </xf>
    <xf numFmtId="0" fontId="9" fillId="3" borderId="21" xfId="4" applyFont="1" applyFill="1" applyBorder="1" applyAlignment="1">
      <alignment vertical="center"/>
    </xf>
    <xf numFmtId="0" fontId="33" fillId="3" borderId="13" xfId="4" applyFont="1" applyFill="1" applyBorder="1" applyAlignment="1">
      <alignment horizontal="center" vertical="center"/>
    </xf>
    <xf numFmtId="0" fontId="33" fillId="3" borderId="14" xfId="4" applyFont="1" applyFill="1" applyBorder="1" applyAlignment="1">
      <alignment horizontal="center" vertical="center"/>
    </xf>
    <xf numFmtId="0" fontId="33" fillId="3" borderId="13" xfId="4" applyFont="1" applyFill="1" applyBorder="1" applyAlignment="1">
      <alignment horizontal="center"/>
    </xf>
    <xf numFmtId="0" fontId="33" fillId="3" borderId="14" xfId="4" applyFont="1" applyFill="1" applyBorder="1" applyAlignment="1">
      <alignment horizontal="center"/>
    </xf>
    <xf numFmtId="0" fontId="33" fillId="3" borderId="67" xfId="4" applyFont="1" applyFill="1" applyBorder="1" applyAlignment="1">
      <alignment horizontal="center" vertical="center" wrapText="1"/>
    </xf>
    <xf numFmtId="0" fontId="39" fillId="8" borderId="68" xfId="4" applyFont="1" applyFill="1" applyBorder="1" applyAlignment="1">
      <alignment horizontal="left" vertical="center" wrapText="1"/>
    </xf>
    <xf numFmtId="0" fontId="39" fillId="8" borderId="67" xfId="4" applyFont="1" applyFill="1" applyBorder="1" applyAlignment="1">
      <alignment horizontal="center" vertical="center" wrapText="1"/>
    </xf>
    <xf numFmtId="0" fontId="33" fillId="3" borderId="35" xfId="4" applyFont="1" applyFill="1" applyBorder="1" applyAlignment="1">
      <alignment horizontal="center" vertical="center"/>
    </xf>
    <xf numFmtId="0" fontId="33" fillId="3" borderId="37" xfId="4" applyFont="1" applyFill="1" applyBorder="1" applyAlignment="1">
      <alignment horizontal="center" vertical="center"/>
    </xf>
    <xf numFmtId="0" fontId="33" fillId="3" borderId="38" xfId="4" applyFont="1" applyFill="1" applyBorder="1" applyAlignment="1">
      <alignment horizontal="center" vertical="center" wrapText="1"/>
    </xf>
    <xf numFmtId="0" fontId="33" fillId="3" borderId="69" xfId="4" applyFont="1" applyFill="1" applyBorder="1" applyAlignment="1">
      <alignment horizontal="center" vertical="center" wrapText="1"/>
    </xf>
    <xf numFmtId="0" fontId="39" fillId="8" borderId="9" xfId="4" applyFont="1" applyFill="1" applyBorder="1" applyAlignment="1">
      <alignment horizontal="left" vertical="center" wrapText="1"/>
    </xf>
    <xf numFmtId="0" fontId="39" fillId="8" borderId="69" xfId="4" applyFont="1" applyFill="1" applyBorder="1" applyAlignment="1">
      <alignment horizontal="center" vertical="center" wrapText="1"/>
    </xf>
    <xf numFmtId="0" fontId="40" fillId="0" borderId="70" xfId="4" applyFont="1" applyBorder="1" applyAlignment="1">
      <alignment horizontal="center" vertical="center"/>
    </xf>
    <xf numFmtId="0" fontId="16" fillId="3" borderId="38" xfId="4" applyFont="1" applyFill="1" applyBorder="1" applyAlignment="1">
      <alignment horizontal="center" vertical="center" wrapText="1"/>
    </xf>
    <xf numFmtId="0" fontId="16" fillId="3" borderId="39" xfId="4" applyFont="1" applyFill="1" applyBorder="1" applyAlignment="1">
      <alignment horizontal="center" vertical="center" wrapText="1"/>
    </xf>
    <xf numFmtId="0" fontId="16" fillId="3" borderId="73" xfId="4" applyFont="1" applyFill="1" applyBorder="1" applyAlignment="1">
      <alignment horizontal="center" vertical="center" wrapText="1"/>
    </xf>
    <xf numFmtId="0" fontId="11" fillId="3" borderId="62" xfId="4" applyFont="1" applyFill="1" applyBorder="1" applyAlignment="1">
      <alignment horizontal="center" vertical="center" wrapText="1"/>
    </xf>
    <xf numFmtId="0" fontId="33" fillId="3" borderId="39" xfId="4" applyFont="1" applyFill="1" applyBorder="1" applyAlignment="1">
      <alignment horizontal="center" vertical="center" wrapText="1"/>
    </xf>
    <xf numFmtId="0" fontId="33" fillId="3" borderId="73" xfId="4" applyFont="1" applyFill="1" applyBorder="1" applyAlignment="1">
      <alignment horizontal="center" vertical="center" wrapText="1"/>
    </xf>
    <xf numFmtId="0" fontId="33" fillId="3" borderId="74" xfId="4" applyFont="1" applyFill="1" applyBorder="1" applyAlignment="1">
      <alignment horizontal="center" vertical="center" wrapText="1"/>
    </xf>
    <xf numFmtId="0" fontId="33" fillId="3" borderId="9" xfId="4" applyFont="1" applyFill="1" applyBorder="1" applyAlignment="1">
      <alignment horizontal="center" vertical="center" wrapText="1"/>
    </xf>
    <xf numFmtId="0" fontId="16" fillId="3" borderId="9" xfId="4" applyFont="1" applyFill="1" applyBorder="1" applyAlignment="1">
      <alignment horizontal="center" vertical="center" wrapText="1"/>
    </xf>
    <xf numFmtId="0" fontId="16" fillId="3" borderId="0" xfId="4" applyFont="1" applyFill="1" applyAlignment="1">
      <alignment horizontal="center" vertical="center" wrapText="1"/>
    </xf>
    <xf numFmtId="0" fontId="16" fillId="3" borderId="71" xfId="4" applyFont="1" applyFill="1" applyBorder="1" applyAlignment="1">
      <alignment horizontal="center" vertical="center" wrapText="1"/>
    </xf>
    <xf numFmtId="0" fontId="11" fillId="3" borderId="33" xfId="4" applyFont="1" applyFill="1" applyBorder="1" applyAlignment="1">
      <alignment horizontal="center" vertical="center" wrapText="1"/>
    </xf>
    <xf numFmtId="0" fontId="33" fillId="3" borderId="64" xfId="4" applyFont="1" applyFill="1" applyBorder="1" applyAlignment="1">
      <alignment horizontal="center" vertical="center" wrapText="1"/>
    </xf>
    <xf numFmtId="0" fontId="33" fillId="3" borderId="65" xfId="4" applyFont="1" applyFill="1" applyBorder="1" applyAlignment="1">
      <alignment horizontal="center" vertical="center" wrapText="1"/>
    </xf>
    <xf numFmtId="0" fontId="33" fillId="3" borderId="75" xfId="4" applyFont="1" applyFill="1" applyBorder="1" applyAlignment="1">
      <alignment horizontal="center" vertical="center" wrapText="1"/>
    </xf>
    <xf numFmtId="0" fontId="33" fillId="3" borderId="76" xfId="4" applyFont="1" applyFill="1" applyBorder="1" applyAlignment="1">
      <alignment horizontal="center" vertical="center" wrapText="1"/>
    </xf>
    <xf numFmtId="0" fontId="33" fillId="3" borderId="56" xfId="4" applyFont="1" applyFill="1" applyBorder="1" applyAlignment="1">
      <alignment horizontal="center" vertical="center" wrapText="1"/>
    </xf>
    <xf numFmtId="0" fontId="39" fillId="8" borderId="64" xfId="4" applyFont="1" applyFill="1" applyBorder="1" applyAlignment="1">
      <alignment horizontal="left" vertical="center" wrapText="1"/>
    </xf>
    <xf numFmtId="0" fontId="39" fillId="8" borderId="56" xfId="4" applyFont="1" applyFill="1" applyBorder="1" applyAlignment="1">
      <alignment horizontal="center" vertical="center" wrapText="1"/>
    </xf>
    <xf numFmtId="0" fontId="5" fillId="0" borderId="46" xfId="4" applyFont="1" applyBorder="1" applyAlignment="1">
      <alignment horizontal="center" vertical="center" wrapText="1"/>
    </xf>
    <xf numFmtId="0" fontId="5" fillId="0" borderId="77" xfId="4" applyFont="1" applyBorder="1" applyAlignment="1">
      <alignment horizontal="center" vertical="center" wrapText="1"/>
    </xf>
    <xf numFmtId="168" fontId="44" fillId="10" borderId="70" xfId="4" applyNumberFormat="1" applyFont="1" applyFill="1" applyBorder="1" applyAlignment="1">
      <alignment horizontal="center" vertical="center" wrapText="1"/>
    </xf>
    <xf numFmtId="168" fontId="44" fillId="10" borderId="43" xfId="4" applyNumberFormat="1" applyFont="1" applyFill="1" applyBorder="1" applyAlignment="1">
      <alignment horizontal="center" vertical="center" wrapText="1"/>
    </xf>
    <xf numFmtId="168" fontId="44" fillId="10" borderId="0" xfId="4" applyNumberFormat="1" applyFont="1" applyFill="1" applyAlignment="1">
      <alignment horizontal="center" vertical="center" wrapText="1"/>
    </xf>
    <xf numFmtId="168" fontId="44" fillId="10" borderId="10" xfId="4" applyNumberFormat="1" applyFont="1" applyFill="1" applyBorder="1" applyAlignment="1">
      <alignment horizontal="center" vertical="center" wrapText="1"/>
    </xf>
    <xf numFmtId="0" fontId="16" fillId="3" borderId="66" xfId="4" applyFont="1" applyFill="1" applyBorder="1" applyAlignment="1">
      <alignment horizontal="center" vertical="center" wrapText="1"/>
    </xf>
    <xf numFmtId="0" fontId="16" fillId="3" borderId="28" xfId="4" applyFont="1" applyFill="1" applyBorder="1" applyAlignment="1">
      <alignment horizontal="center" vertical="center" wrapText="1"/>
    </xf>
    <xf numFmtId="0" fontId="5" fillId="0" borderId="80" xfId="4" applyFont="1" applyBorder="1" applyAlignment="1">
      <alignment horizontal="center" vertical="center" wrapText="1"/>
    </xf>
    <xf numFmtId="0" fontId="5" fillId="0" borderId="81" xfId="4" applyFont="1" applyBorder="1" applyAlignment="1">
      <alignment horizontal="center" vertical="center" wrapText="1"/>
    </xf>
    <xf numFmtId="168" fontId="44" fillId="10" borderId="28" xfId="4" applyNumberFormat="1" applyFont="1" applyFill="1" applyBorder="1" applyAlignment="1">
      <alignment horizontal="center" vertical="center" wrapText="1"/>
    </xf>
    <xf numFmtId="168" fontId="44" fillId="10" borderId="82" xfId="4" applyNumberFormat="1" applyFont="1" applyFill="1" applyBorder="1" applyAlignment="1">
      <alignment horizontal="center" vertical="center" wrapText="1"/>
    </xf>
    <xf numFmtId="2" fontId="6" fillId="0" borderId="0" xfId="3" applyNumberFormat="1" applyFont="1" applyAlignment="1">
      <alignment vertical="center" wrapText="1"/>
    </xf>
    <xf numFmtId="15" fontId="49" fillId="4" borderId="2" xfId="0" applyNumberFormat="1" applyFont="1" applyFill="1" applyBorder="1" applyAlignment="1">
      <alignment horizontal="center" vertical="center"/>
    </xf>
    <xf numFmtId="2" fontId="50" fillId="0" borderId="0" xfId="0" applyNumberFormat="1" applyFont="1"/>
    <xf numFmtId="0" fontId="50" fillId="0" borderId="0" xfId="0" applyFont="1"/>
    <xf numFmtId="0" fontId="51" fillId="3" borderId="3" xfId="3" applyFont="1" applyFill="1" applyBorder="1" applyAlignment="1">
      <alignment horizontal="center" vertical="center" wrapText="1"/>
    </xf>
    <xf numFmtId="0" fontId="51" fillId="3" borderId="6" xfId="3" applyFont="1" applyFill="1" applyBorder="1" applyAlignment="1">
      <alignment horizontal="center" vertical="center" wrapText="1"/>
    </xf>
    <xf numFmtId="4" fontId="51" fillId="3" borderId="7" xfId="3" applyNumberFormat="1" applyFont="1" applyFill="1" applyBorder="1" applyAlignment="1">
      <alignment horizontal="center" vertical="center" wrapText="1"/>
    </xf>
    <xf numFmtId="4" fontId="51" fillId="3" borderId="8" xfId="3" applyNumberFormat="1" applyFont="1" applyFill="1" applyBorder="1" applyAlignment="1">
      <alignment horizontal="center" vertical="center" wrapText="1"/>
    </xf>
    <xf numFmtId="4" fontId="5" fillId="5" borderId="2" xfId="3" applyNumberFormat="1" applyFont="1" applyFill="1" applyBorder="1" applyAlignment="1">
      <alignment horizontal="center" vertical="center"/>
    </xf>
    <xf numFmtId="165" fontId="13" fillId="3" borderId="13" xfId="3" applyNumberFormat="1" applyFont="1" applyFill="1" applyBorder="1" applyAlignment="1">
      <alignment horizontal="center" vertical="center"/>
    </xf>
    <xf numFmtId="0" fontId="13" fillId="3" borderId="14" xfId="3" applyFont="1" applyFill="1" applyBorder="1" applyAlignment="1">
      <alignment horizontal="right" vertical="center"/>
    </xf>
    <xf numFmtId="4" fontId="13" fillId="3" borderId="14" xfId="3" applyNumberFormat="1" applyFont="1" applyFill="1" applyBorder="1" applyAlignment="1">
      <alignment horizontal="center" vertical="center"/>
    </xf>
    <xf numFmtId="4" fontId="13" fillId="3" borderId="15" xfId="3" applyNumberFormat="1" applyFont="1" applyFill="1" applyBorder="1" applyAlignment="1">
      <alignment horizontal="center" vertical="center"/>
    </xf>
    <xf numFmtId="0" fontId="13" fillId="16" borderId="22" xfId="4" applyFont="1" applyFill="1" applyBorder="1" applyAlignment="1">
      <alignment horizontal="center" vertical="center" wrapText="1"/>
    </xf>
    <xf numFmtId="9" fontId="13" fillId="16" borderId="24" xfId="1" applyFont="1" applyFill="1" applyBorder="1" applyAlignment="1">
      <alignment horizontal="center" vertical="center" wrapText="1"/>
    </xf>
    <xf numFmtId="0" fontId="6" fillId="0" borderId="0" xfId="6" applyFont="1" applyAlignment="1" applyProtection="1">
      <alignment horizontal="centerContinuous" vertical="center" wrapText="1"/>
      <protection hidden="1"/>
    </xf>
    <xf numFmtId="0" fontId="22" fillId="0" borderId="0" xfId="6" applyFont="1" applyAlignment="1" applyProtection="1">
      <alignment horizontal="centerContinuous" vertical="center" wrapText="1"/>
      <protection hidden="1"/>
    </xf>
    <xf numFmtId="9" fontId="22" fillId="0" borderId="0" xfId="1" applyFont="1" applyFill="1" applyAlignment="1" applyProtection="1">
      <alignment horizontal="centerContinuous" vertical="center" wrapText="1"/>
      <protection hidden="1"/>
    </xf>
    <xf numFmtId="169" fontId="5" fillId="15" borderId="53" xfId="4" applyNumberFormat="1" applyFont="1" applyFill="1" applyBorder="1" applyAlignment="1">
      <alignment horizontal="center" vertical="center" wrapText="1"/>
    </xf>
    <xf numFmtId="1" fontId="13" fillId="3" borderId="22" xfId="4" applyNumberFormat="1" applyFont="1" applyFill="1" applyBorder="1" applyAlignment="1">
      <alignment horizontal="center" vertical="center" wrapText="1"/>
    </xf>
    <xf numFmtId="1" fontId="52" fillId="3" borderId="22" xfId="4" applyNumberFormat="1" applyFont="1" applyFill="1" applyBorder="1" applyAlignment="1">
      <alignment horizontal="center" vertical="center" wrapText="1"/>
    </xf>
    <xf numFmtId="0" fontId="5" fillId="3" borderId="23" xfId="4" applyFont="1" applyFill="1" applyBorder="1" applyAlignment="1">
      <alignment horizontal="left" vertical="center" wrapText="1"/>
    </xf>
    <xf numFmtId="0" fontId="13" fillId="17" borderId="22" xfId="4" applyFont="1" applyFill="1" applyBorder="1" applyAlignment="1">
      <alignment horizontal="center" vertical="center" wrapText="1"/>
    </xf>
    <xf numFmtId="0" fontId="13" fillId="17" borderId="23" xfId="4" applyFont="1" applyFill="1" applyBorder="1" applyAlignment="1">
      <alignment horizontal="left" vertical="center" wrapText="1"/>
    </xf>
    <xf numFmtId="9" fontId="13" fillId="17" borderId="24" xfId="1" applyFont="1" applyFill="1" applyBorder="1" applyAlignment="1">
      <alignment horizontal="center" vertical="center" wrapText="1"/>
    </xf>
    <xf numFmtId="1" fontId="13" fillId="3" borderId="23" xfId="4" applyNumberFormat="1" applyFont="1" applyFill="1" applyBorder="1" applyAlignment="1">
      <alignment horizontal="left" vertical="center" wrapText="1"/>
    </xf>
    <xf numFmtId="0" fontId="13" fillId="16" borderId="23" xfId="4" applyFont="1" applyFill="1" applyBorder="1" applyAlignment="1">
      <alignment horizontal="left" vertical="center" wrapText="1"/>
    </xf>
    <xf numFmtId="0" fontId="53" fillId="0" borderId="0" xfId="4" applyFont="1" applyAlignment="1">
      <alignment horizontal="center" vertical="center"/>
    </xf>
    <xf numFmtId="0" fontId="3" fillId="0" borderId="0" xfId="4" applyProtection="1">
      <protection hidden="1"/>
    </xf>
    <xf numFmtId="0" fontId="3" fillId="0" borderId="0" xfId="4" applyAlignment="1" applyProtection="1">
      <alignment horizontal="centerContinuous" vertical="center" wrapText="1"/>
      <protection hidden="1"/>
    </xf>
    <xf numFmtId="0" fontId="13" fillId="0" borderId="83" xfId="4" applyFont="1" applyBorder="1" applyAlignment="1" applyProtection="1">
      <alignment horizontal="center" vertical="center"/>
      <protection hidden="1"/>
    </xf>
    <xf numFmtId="1" fontId="54" fillId="0" borderId="22" xfId="4" applyNumberFormat="1" applyFont="1" applyBorder="1" applyAlignment="1" applyProtection="1">
      <alignment horizontal="center" vertical="center"/>
      <protection hidden="1"/>
    </xf>
    <xf numFmtId="1" fontId="15" fillId="0" borderId="25" xfId="4" applyNumberFormat="1" applyFont="1" applyBorder="1" applyAlignment="1" applyProtection="1">
      <alignment horizontal="center" vertical="center"/>
      <protection hidden="1"/>
    </xf>
    <xf numFmtId="0" fontId="5" fillId="0" borderId="26" xfId="4" applyFont="1" applyBorder="1" applyAlignment="1" applyProtection="1">
      <alignment horizontal="centerContinuous" vertical="center" wrapText="1"/>
      <protection hidden="1"/>
    </xf>
    <xf numFmtId="0" fontId="5" fillId="0" borderId="0" xfId="4" quotePrefix="1" applyFont="1" applyAlignment="1" applyProtection="1">
      <alignment horizontal="left"/>
      <protection hidden="1"/>
    </xf>
    <xf numFmtId="0" fontId="56" fillId="0" borderId="0" xfId="4" applyFont="1"/>
    <xf numFmtId="0" fontId="17" fillId="0" borderId="0" xfId="4" applyFont="1"/>
    <xf numFmtId="0" fontId="25" fillId="0" borderId="0" xfId="4" applyFont="1"/>
    <xf numFmtId="1" fontId="6" fillId="0" borderId="0" xfId="4" applyNumberFormat="1" applyFont="1" applyAlignment="1">
      <alignment horizontal="centerContinuous" vertical="center" wrapText="1"/>
    </xf>
    <xf numFmtId="0" fontId="6" fillId="0" borderId="0" xfId="4" applyFont="1" applyAlignment="1">
      <alignment horizontal="centerContinuous" vertical="center" wrapText="1"/>
    </xf>
    <xf numFmtId="0" fontId="3" fillId="0" borderId="0" xfId="4" applyAlignment="1">
      <alignment horizontal="centerContinuous"/>
    </xf>
    <xf numFmtId="173" fontId="7" fillId="0" borderId="0" xfId="4" applyNumberFormat="1" applyFont="1" applyAlignment="1">
      <alignment horizontal="centerContinuous" vertical="center"/>
    </xf>
    <xf numFmtId="0" fontId="58" fillId="0" borderId="0" xfId="11" applyFont="1" applyAlignment="1">
      <alignment horizontal="center" vertical="center"/>
    </xf>
    <xf numFmtId="0" fontId="1" fillId="0" borderId="0" xfId="11"/>
    <xf numFmtId="0" fontId="13" fillId="0" borderId="101" xfId="4" applyFont="1" applyBorder="1" applyAlignment="1">
      <alignment horizontal="centerContinuous"/>
    </xf>
    <xf numFmtId="0" fontId="13" fillId="0" borderId="65" xfId="4" applyFont="1" applyBorder="1" applyAlignment="1">
      <alignment horizontal="center" vertical="center"/>
    </xf>
    <xf numFmtId="0" fontId="13" fillId="0" borderId="102" xfId="4" applyFont="1" applyBorder="1" applyAlignment="1">
      <alignment horizontal="center" vertical="center"/>
    </xf>
    <xf numFmtId="1" fontId="13" fillId="0" borderId="103" xfId="4" applyNumberFormat="1" applyFont="1" applyBorder="1" applyAlignment="1">
      <alignment horizontal="center" vertical="center"/>
    </xf>
    <xf numFmtId="1" fontId="13" fillId="0" borderId="104" xfId="4" applyNumberFormat="1" applyFont="1" applyBorder="1" applyAlignment="1">
      <alignment horizontal="left" vertical="center"/>
    </xf>
    <xf numFmtId="0" fontId="55" fillId="0" borderId="105" xfId="11" applyFont="1" applyBorder="1" applyAlignment="1" applyProtection="1">
      <alignment horizontal="center" vertical="center"/>
      <protection hidden="1"/>
    </xf>
    <xf numFmtId="1" fontId="16" fillId="0" borderId="106" xfId="4" applyNumberFormat="1" applyFont="1" applyBorder="1" applyAlignment="1">
      <alignment horizontal="center" vertical="center"/>
    </xf>
    <xf numFmtId="0" fontId="5" fillId="0" borderId="107" xfId="4" applyFont="1" applyBorder="1" applyAlignment="1">
      <alignment horizontal="centerContinuous" vertical="center" wrapText="1"/>
    </xf>
    <xf numFmtId="3" fontId="5" fillId="0" borderId="108" xfId="4" applyNumberFormat="1" applyFont="1" applyBorder="1" applyAlignment="1">
      <alignment horizontal="center"/>
    </xf>
    <xf numFmtId="0" fontId="16" fillId="8" borderId="98" xfId="4" applyFont="1" applyFill="1" applyBorder="1" applyAlignment="1">
      <alignment horizontal="center" vertical="center"/>
    </xf>
    <xf numFmtId="0" fontId="16" fillId="8" borderId="100" xfId="4" applyFont="1" applyFill="1" applyBorder="1" applyAlignment="1">
      <alignment horizontal="center" vertical="center"/>
    </xf>
    <xf numFmtId="0" fontId="59" fillId="0" borderId="105" xfId="11" applyFont="1" applyBorder="1" applyAlignment="1" applyProtection="1">
      <alignment horizontal="center" vertical="center"/>
      <protection hidden="1"/>
    </xf>
    <xf numFmtId="0" fontId="28" fillId="0" borderId="0" xfId="4" applyFont="1" applyAlignment="1">
      <alignment horizontal="center" vertical="center"/>
    </xf>
    <xf numFmtId="1" fontId="47" fillId="0" borderId="0" xfId="4" applyNumberFormat="1" applyFont="1" applyAlignment="1">
      <alignment horizontal="centerContinuous" vertical="center" wrapText="1"/>
    </xf>
    <xf numFmtId="1" fontId="7" fillId="0" borderId="0" xfId="4" applyNumberFormat="1" applyFont="1" applyAlignment="1">
      <alignment horizontal="centerContinuous" vertical="center" wrapText="1"/>
    </xf>
    <xf numFmtId="0" fontId="28" fillId="0" borderId="0" xfId="4" applyFont="1" applyAlignment="1" applyProtection="1">
      <alignment horizontal="center" vertical="center"/>
      <protection hidden="1"/>
    </xf>
    <xf numFmtId="0" fontId="28" fillId="0" borderId="0" xfId="4" applyFont="1" applyProtection="1">
      <protection hidden="1"/>
    </xf>
    <xf numFmtId="0" fontId="6" fillId="0" borderId="0" xfId="4" applyFont="1" applyAlignment="1" applyProtection="1">
      <alignment horizontal="center" vertical="center"/>
      <protection hidden="1"/>
    </xf>
    <xf numFmtId="0" fontId="26" fillId="3" borderId="109" xfId="11" applyFont="1" applyFill="1" applyBorder="1" applyAlignment="1">
      <alignment horizontal="center" vertical="center" wrapText="1"/>
    </xf>
    <xf numFmtId="0" fontId="13" fillId="0" borderId="52" xfId="4" applyFont="1" applyBorder="1" applyAlignment="1" applyProtection="1">
      <alignment horizontal="centerContinuous"/>
      <protection hidden="1"/>
    </xf>
    <xf numFmtId="0" fontId="13" fillId="0" borderId="110" xfId="4" applyFont="1" applyBorder="1" applyAlignment="1" applyProtection="1">
      <alignment horizontal="centerContinuous"/>
      <protection hidden="1"/>
    </xf>
    <xf numFmtId="0" fontId="13" fillId="0" borderId="53" xfId="4" applyFont="1" applyBorder="1" applyAlignment="1" applyProtection="1">
      <alignment horizontal="center" vertical="center"/>
      <protection hidden="1"/>
    </xf>
    <xf numFmtId="0" fontId="13" fillId="0" borderId="95" xfId="4" applyFont="1" applyBorder="1" applyAlignment="1" applyProtection="1">
      <alignment horizontal="center" vertical="center"/>
      <protection hidden="1"/>
    </xf>
    <xf numFmtId="0" fontId="3" fillId="0" borderId="67" xfId="4" applyBorder="1" applyProtection="1">
      <protection hidden="1"/>
    </xf>
    <xf numFmtId="1" fontId="54" fillId="0" borderId="91" xfId="4" applyNumberFormat="1" applyFont="1" applyBorder="1" applyAlignment="1" applyProtection="1">
      <alignment horizontal="center" vertical="center"/>
      <protection hidden="1"/>
    </xf>
    <xf numFmtId="0" fontId="54" fillId="0" borderId="23" xfId="4" applyFont="1" applyBorder="1" applyAlignment="1" applyProtection="1">
      <alignment horizontal="center" vertical="center" wrapText="1"/>
      <protection hidden="1"/>
    </xf>
    <xf numFmtId="3" fontId="63" fillId="0" borderId="23" xfId="4" applyNumberFormat="1" applyFont="1" applyBorder="1" applyAlignment="1" applyProtection="1">
      <alignment horizontal="center" vertical="center"/>
      <protection hidden="1"/>
    </xf>
    <xf numFmtId="1" fontId="5" fillId="0" borderId="26" xfId="4" applyNumberFormat="1" applyFont="1" applyBorder="1" applyAlignment="1" applyProtection="1">
      <alignment horizontal="center" vertical="center"/>
      <protection hidden="1"/>
    </xf>
    <xf numFmtId="3" fontId="5" fillId="18" borderId="26" xfId="4" applyNumberFormat="1" applyFont="1" applyFill="1" applyBorder="1" applyProtection="1">
      <protection hidden="1"/>
    </xf>
    <xf numFmtId="0" fontId="3" fillId="0" borderId="109" xfId="4" applyBorder="1" applyProtection="1">
      <protection hidden="1"/>
    </xf>
    <xf numFmtId="3" fontId="63" fillId="19" borderId="23" xfId="4" applyNumberFormat="1" applyFont="1" applyFill="1" applyBorder="1" applyAlignment="1" applyProtection="1">
      <alignment horizontal="center" vertical="center"/>
      <protection hidden="1"/>
    </xf>
    <xf numFmtId="3" fontId="66" fillId="0" borderId="23" xfId="4" applyNumberFormat="1" applyFont="1" applyBorder="1" applyAlignment="1" applyProtection="1">
      <alignment horizontal="center" vertical="center"/>
      <protection hidden="1"/>
    </xf>
    <xf numFmtId="3" fontId="67" fillId="0" borderId="23" xfId="4" applyNumberFormat="1" applyFont="1" applyBorder="1" applyAlignment="1" applyProtection="1">
      <alignment horizontal="center" vertical="center"/>
      <protection hidden="1"/>
    </xf>
    <xf numFmtId="4" fontId="67" fillId="0" borderId="23" xfId="4" applyNumberFormat="1" applyFont="1" applyBorder="1" applyAlignment="1" applyProtection="1">
      <alignment horizontal="center" vertical="center"/>
      <protection hidden="1"/>
    </xf>
    <xf numFmtId="1" fontId="6" fillId="3" borderId="2" xfId="3" applyNumberFormat="1" applyFont="1" applyFill="1" applyBorder="1" applyAlignment="1">
      <alignment horizontal="right" vertical="center" wrapText="1"/>
    </xf>
    <xf numFmtId="0" fontId="10" fillId="0" borderId="0" xfId="3" applyFont="1" applyAlignment="1">
      <alignment horizontal="center" vertical="center"/>
    </xf>
    <xf numFmtId="0" fontId="51" fillId="3" borderId="4" xfId="3" applyFont="1" applyFill="1" applyBorder="1" applyAlignment="1">
      <alignment horizontal="center" vertical="center" wrapText="1"/>
    </xf>
    <xf numFmtId="0" fontId="51" fillId="3" borderId="7" xfId="3" applyFont="1" applyFill="1" applyBorder="1" applyAlignment="1">
      <alignment horizontal="center" vertical="center" wrapText="1"/>
    </xf>
    <xf numFmtId="4" fontId="51" fillId="3" borderId="4" xfId="3" applyNumberFormat="1" applyFont="1" applyFill="1" applyBorder="1" applyAlignment="1">
      <alignment horizontal="center" vertical="center" wrapText="1"/>
    </xf>
    <xf numFmtId="4" fontId="51" fillId="3" borderId="5" xfId="3" applyNumberFormat="1" applyFont="1" applyFill="1" applyBorder="1" applyAlignment="1">
      <alignment horizontal="center" vertical="center" wrapText="1"/>
    </xf>
    <xf numFmtId="1" fontId="4" fillId="0" borderId="0" xfId="3" applyNumberFormat="1" applyFont="1" applyAlignment="1">
      <alignment horizontal="center" vertical="center" wrapText="1"/>
    </xf>
    <xf numFmtId="1" fontId="6" fillId="0" borderId="0" xfId="3" applyNumberFormat="1" applyFont="1" applyAlignment="1">
      <alignment horizontal="center" vertical="center" wrapText="1"/>
    </xf>
    <xf numFmtId="164" fontId="6" fillId="0" borderId="0" xfId="3" applyNumberFormat="1" applyFont="1" applyAlignment="1">
      <alignment horizontal="center" vertical="center" wrapText="1"/>
    </xf>
    <xf numFmtId="1" fontId="11" fillId="3" borderId="16" xfId="3" applyNumberFormat="1" applyFont="1" applyFill="1" applyBorder="1" applyAlignment="1">
      <alignment horizontal="center" vertical="center"/>
    </xf>
    <xf numFmtId="1" fontId="11" fillId="3" borderId="19" xfId="3" applyNumberFormat="1" applyFont="1" applyFill="1" applyBorder="1" applyAlignment="1">
      <alignment horizontal="center" vertical="center"/>
    </xf>
    <xf numFmtId="1" fontId="11" fillId="3" borderId="17" xfId="3" applyNumberFormat="1" applyFont="1" applyFill="1" applyBorder="1" applyAlignment="1">
      <alignment horizontal="center" vertical="center" wrapText="1"/>
    </xf>
    <xf numFmtId="1" fontId="11" fillId="3" borderId="20" xfId="3" applyNumberFormat="1" applyFont="1" applyFill="1" applyBorder="1" applyAlignment="1">
      <alignment horizontal="center" vertical="center" wrapText="1"/>
    </xf>
    <xf numFmtId="0" fontId="11" fillId="3" borderId="17" xfId="3" applyFont="1" applyFill="1" applyBorder="1" applyAlignment="1">
      <alignment horizontal="center" vertical="center"/>
    </xf>
    <xf numFmtId="0" fontId="11" fillId="3" borderId="18" xfId="3" applyFont="1" applyFill="1" applyBorder="1" applyAlignment="1">
      <alignment horizontal="center" vertical="center"/>
    </xf>
    <xf numFmtId="1" fontId="6" fillId="0" borderId="0" xfId="5" applyNumberFormat="1" applyFont="1" applyAlignment="1" applyProtection="1">
      <alignment horizontal="center" vertical="center" wrapText="1"/>
      <protection hidden="1"/>
    </xf>
    <xf numFmtId="0" fontId="29" fillId="0" borderId="28" xfId="4" applyFont="1" applyBorder="1" applyAlignment="1">
      <alignment horizontal="center" vertical="center"/>
    </xf>
    <xf numFmtId="0" fontId="33" fillId="3" borderId="13" xfId="4" applyFont="1" applyFill="1" applyBorder="1" applyAlignment="1">
      <alignment horizontal="center" vertical="center"/>
    </xf>
    <xf numFmtId="0" fontId="33" fillId="3" borderId="14" xfId="4" applyFont="1" applyFill="1" applyBorder="1" applyAlignment="1">
      <alignment horizontal="center" vertical="center"/>
    </xf>
    <xf numFmtId="0" fontId="33" fillId="3" borderId="35" xfId="4" applyFont="1" applyFill="1" applyBorder="1" applyAlignment="1">
      <alignment horizontal="center" vertical="center"/>
    </xf>
    <xf numFmtId="0" fontId="33" fillId="3" borderId="36" xfId="4" applyFont="1" applyFill="1" applyBorder="1" applyAlignment="1">
      <alignment horizontal="center" vertical="center"/>
    </xf>
    <xf numFmtId="1" fontId="4" fillId="0" borderId="0" xfId="4" applyNumberFormat="1" applyFont="1" applyAlignment="1">
      <alignment horizontal="center" vertical="center" wrapText="1"/>
    </xf>
    <xf numFmtId="0" fontId="29" fillId="0" borderId="62" xfId="4" applyFont="1" applyBorder="1" applyAlignment="1">
      <alignment horizontal="center" vertical="center" wrapText="1"/>
    </xf>
    <xf numFmtId="0" fontId="29" fillId="0" borderId="33" xfId="4" applyFont="1" applyBorder="1" applyAlignment="1">
      <alignment horizontal="center" vertical="center" wrapText="1"/>
    </xf>
    <xf numFmtId="9" fontId="29" fillId="0" borderId="74" xfId="1" quotePrefix="1" applyFont="1" applyFill="1" applyBorder="1" applyAlignment="1">
      <alignment horizontal="center" vertical="center"/>
    </xf>
    <xf numFmtId="9" fontId="29" fillId="0" borderId="34" xfId="1" quotePrefix="1" applyFont="1" applyFill="1" applyBorder="1" applyAlignment="1">
      <alignment horizontal="center" vertical="center"/>
    </xf>
    <xf numFmtId="1" fontId="5" fillId="0" borderId="48" xfId="4" applyNumberFormat="1" applyFont="1" applyBorder="1" applyAlignment="1">
      <alignment horizontal="center" vertical="center" wrapText="1"/>
    </xf>
    <xf numFmtId="1" fontId="5" fillId="0" borderId="85" xfId="4" applyNumberFormat="1" applyFont="1" applyBorder="1" applyAlignment="1">
      <alignment horizontal="center" vertical="center" wrapText="1"/>
    </xf>
    <xf numFmtId="1" fontId="5" fillId="0" borderId="88" xfId="4" applyNumberFormat="1" applyFont="1" applyBorder="1" applyAlignment="1">
      <alignment horizontal="center" vertical="center" wrapText="1"/>
    </xf>
    <xf numFmtId="49" fontId="5" fillId="5" borderId="49" xfId="4" applyNumberFormat="1" applyFont="1" applyFill="1" applyBorder="1" applyAlignment="1">
      <alignment horizontal="center" vertical="center" wrapText="1"/>
    </xf>
    <xf numFmtId="49" fontId="5" fillId="5" borderId="86" xfId="4" applyNumberFormat="1" applyFont="1" applyFill="1" applyBorder="1" applyAlignment="1">
      <alignment horizontal="center" vertical="center" wrapText="1"/>
    </xf>
    <xf numFmtId="49" fontId="5" fillId="5" borderId="83" xfId="4" applyNumberFormat="1" applyFont="1" applyFill="1" applyBorder="1" applyAlignment="1">
      <alignment horizontal="center" vertical="center" wrapText="1"/>
    </xf>
    <xf numFmtId="49" fontId="5" fillId="5" borderId="84" xfId="4" applyNumberFormat="1" applyFont="1" applyFill="1" applyBorder="1" applyAlignment="1">
      <alignment horizontal="center" vertical="center" wrapText="1"/>
    </xf>
    <xf numFmtId="49" fontId="5" fillId="5" borderId="87" xfId="4" applyNumberFormat="1" applyFont="1" applyFill="1" applyBorder="1" applyAlignment="1">
      <alignment horizontal="center" vertical="center" wrapText="1"/>
    </xf>
    <xf numFmtId="49" fontId="5" fillId="5" borderId="89" xfId="4" applyNumberFormat="1" applyFont="1" applyFill="1" applyBorder="1" applyAlignment="1">
      <alignment horizontal="center" vertical="center" wrapText="1"/>
    </xf>
    <xf numFmtId="0" fontId="13" fillId="12" borderId="62" xfId="4" applyFont="1" applyFill="1" applyBorder="1" applyAlignment="1">
      <alignment horizontal="center" vertical="center" wrapText="1"/>
    </xf>
    <xf numFmtId="0" fontId="13" fillId="12" borderId="72" xfId="4" applyFont="1" applyFill="1" applyBorder="1" applyAlignment="1">
      <alignment horizontal="center" vertical="center" wrapText="1"/>
    </xf>
    <xf numFmtId="0" fontId="13" fillId="12" borderId="45" xfId="4" applyFont="1" applyFill="1" applyBorder="1" applyAlignment="1">
      <alignment horizontal="center" vertical="center" wrapText="1"/>
    </xf>
    <xf numFmtId="0" fontId="16" fillId="3" borderId="38" xfId="4" applyFont="1" applyFill="1" applyBorder="1" applyAlignment="1">
      <alignment horizontal="center" vertical="center" wrapText="1"/>
    </xf>
    <xf numFmtId="0" fontId="16" fillId="3" borderId="39" xfId="4" applyFont="1" applyFill="1" applyBorder="1" applyAlignment="1">
      <alignment horizontal="center" vertical="center" wrapText="1"/>
    </xf>
    <xf numFmtId="0" fontId="16" fillId="3" borderId="73" xfId="4" applyFont="1" applyFill="1" applyBorder="1" applyAlignment="1">
      <alignment horizontal="center" vertical="center" wrapText="1"/>
    </xf>
    <xf numFmtId="2" fontId="5" fillId="5" borderId="49" xfId="7" applyNumberFormat="1" applyFont="1" applyFill="1" applyBorder="1" applyAlignment="1">
      <alignment horizontal="center" vertical="center" wrapText="1"/>
    </xf>
    <xf numFmtId="2" fontId="5" fillId="5" borderId="86" xfId="7" applyNumberFormat="1" applyFont="1" applyFill="1" applyBorder="1" applyAlignment="1">
      <alignment horizontal="center" vertical="center" wrapText="1"/>
    </xf>
    <xf numFmtId="2" fontId="5" fillId="5" borderId="83" xfId="7" applyNumberFormat="1" applyFont="1" applyFill="1" applyBorder="1" applyAlignment="1">
      <alignment horizontal="center" vertical="center" wrapText="1"/>
    </xf>
    <xf numFmtId="0" fontId="6" fillId="0" borderId="0" xfId="6" applyFont="1" applyAlignment="1" applyProtection="1">
      <alignment horizontal="center" vertical="center" wrapText="1"/>
      <protection hidden="1"/>
    </xf>
    <xf numFmtId="9" fontId="3" fillId="0" borderId="0" xfId="1" applyFont="1" applyAlignment="1" applyProtection="1">
      <alignment horizontal="center"/>
      <protection hidden="1"/>
    </xf>
    <xf numFmtId="9" fontId="3" fillId="0" borderId="28" xfId="1" applyFont="1" applyBorder="1" applyAlignment="1" applyProtection="1">
      <alignment horizontal="center"/>
      <protection hidden="1"/>
    </xf>
    <xf numFmtId="0" fontId="16" fillId="3" borderId="29" xfId="4" applyFont="1" applyFill="1" applyBorder="1" applyAlignment="1">
      <alignment horizontal="center" vertical="center" wrapText="1"/>
    </xf>
    <xf numFmtId="0" fontId="16" fillId="3" borderId="32" xfId="4" applyFont="1" applyFill="1" applyBorder="1" applyAlignment="1">
      <alignment horizontal="center" vertical="center" wrapText="1"/>
    </xf>
    <xf numFmtId="1" fontId="6" fillId="0" borderId="0" xfId="4" applyNumberFormat="1" applyFont="1" applyAlignment="1">
      <alignment horizontal="center" vertical="center" wrapText="1"/>
    </xf>
    <xf numFmtId="0" fontId="57" fillId="0" borderId="0" xfId="3" applyFont="1" applyAlignment="1">
      <alignment horizontal="center" vertical="center" wrapText="1"/>
    </xf>
    <xf numFmtId="0" fontId="6" fillId="0" borderId="0" xfId="4" applyFont="1" applyAlignment="1">
      <alignment horizontal="center" vertical="center" wrapText="1"/>
    </xf>
    <xf numFmtId="0" fontId="16" fillId="3" borderId="96" xfId="4" applyFont="1" applyFill="1" applyBorder="1" applyAlignment="1">
      <alignment horizontal="center" vertical="center" wrapText="1"/>
    </xf>
    <xf numFmtId="0" fontId="16" fillId="3" borderId="99" xfId="4" applyFont="1" applyFill="1" applyBorder="1" applyAlignment="1">
      <alignment horizontal="center" vertical="center" wrapText="1"/>
    </xf>
    <xf numFmtId="0" fontId="16" fillId="3" borderId="97" xfId="4" applyFont="1" applyFill="1" applyBorder="1" applyAlignment="1">
      <alignment horizontal="center" vertical="center"/>
    </xf>
    <xf numFmtId="0" fontId="16" fillId="3" borderId="20" xfId="4" applyFont="1" applyFill="1" applyBorder="1" applyAlignment="1">
      <alignment horizontal="center" vertical="center"/>
    </xf>
    <xf numFmtId="0" fontId="26" fillId="8" borderId="30" xfId="11" applyFont="1" applyFill="1" applyBorder="1" applyAlignment="1">
      <alignment horizontal="center" vertical="center" wrapText="1"/>
    </xf>
    <xf numFmtId="0" fontId="26" fillId="8" borderId="72" xfId="11" applyFont="1" applyFill="1" applyBorder="1" applyAlignment="1">
      <alignment horizontal="center" vertical="center" wrapText="1"/>
    </xf>
    <xf numFmtId="0" fontId="26" fillId="8" borderId="33" xfId="11" applyFont="1" applyFill="1" applyBorder="1" applyAlignment="1">
      <alignment horizontal="center" vertical="center" wrapText="1"/>
    </xf>
    <xf numFmtId="0" fontId="26" fillId="3" borderId="67" xfId="11" applyFont="1" applyFill="1" applyBorder="1" applyAlignment="1">
      <alignment horizontal="center" vertical="center" wrapText="1"/>
    </xf>
    <xf numFmtId="0" fontId="26" fillId="3" borderId="69" xfId="11" applyFont="1" applyFill="1" applyBorder="1" applyAlignment="1">
      <alignment horizontal="center" vertical="center" wrapText="1"/>
    </xf>
    <xf numFmtId="1" fontId="47" fillId="0" borderId="0" xfId="4" applyNumberFormat="1" applyFont="1" applyAlignment="1">
      <alignment horizontal="center" vertical="center" wrapText="1"/>
    </xf>
    <xf numFmtId="0" fontId="61" fillId="0" borderId="0" xfId="4" applyFont="1" applyAlignment="1" applyProtection="1">
      <alignment horizontal="center" vertical="center" wrapText="1"/>
      <protection hidden="1"/>
    </xf>
    <xf numFmtId="174" fontId="60" fillId="0" borderId="0" xfId="4" applyNumberFormat="1" applyFont="1" applyAlignment="1" applyProtection="1">
      <alignment horizontal="center" vertical="center" wrapText="1"/>
      <protection hidden="1"/>
    </xf>
    <xf numFmtId="0" fontId="62" fillId="3" borderId="13" xfId="11" applyFont="1" applyFill="1" applyBorder="1" applyAlignment="1">
      <alignment horizontal="center" vertical="center" wrapText="1"/>
    </xf>
    <xf numFmtId="0" fontId="62" fillId="3" borderId="14" xfId="11" applyFont="1" applyFill="1" applyBorder="1" applyAlignment="1">
      <alignment horizontal="center" vertical="center" wrapText="1"/>
    </xf>
    <xf numFmtId="0" fontId="62" fillId="3" borderId="15" xfId="11" applyFont="1" applyFill="1" applyBorder="1" applyAlignment="1">
      <alignment horizontal="center" vertical="center" wrapText="1"/>
    </xf>
    <xf numFmtId="0" fontId="16" fillId="3" borderId="9" xfId="11" applyFont="1" applyFill="1" applyBorder="1" applyAlignment="1">
      <alignment horizontal="center" vertical="center" wrapText="1"/>
    </xf>
    <xf numFmtId="0" fontId="16" fillId="3" borderId="66" xfId="11" applyFont="1" applyFill="1" applyBorder="1" applyAlignment="1">
      <alignment horizontal="center" vertical="center" wrapText="1"/>
    </xf>
    <xf numFmtId="0" fontId="26" fillId="3" borderId="93" xfId="11" applyFont="1" applyFill="1" applyBorder="1" applyAlignment="1">
      <alignment horizontal="center" vertical="center" wrapText="1"/>
    </xf>
    <xf numFmtId="0" fontId="26" fillId="3" borderId="94" xfId="11" applyFont="1" applyFill="1" applyBorder="1" applyAlignment="1">
      <alignment horizontal="center" vertical="center" wrapText="1"/>
    </xf>
    <xf numFmtId="0" fontId="26" fillId="3" borderId="72" xfId="11" applyFont="1" applyFill="1" applyBorder="1" applyAlignment="1">
      <alignment horizontal="center" vertical="center" wrapText="1"/>
    </xf>
    <xf numFmtId="0" fontId="26" fillId="3" borderId="33" xfId="11" applyFont="1" applyFill="1" applyBorder="1" applyAlignment="1">
      <alignment horizontal="center" vertical="center" wrapText="1"/>
    </xf>
    <xf numFmtId="0" fontId="26" fillId="3" borderId="30" xfId="11" applyFont="1" applyFill="1" applyBorder="1" applyAlignment="1">
      <alignment horizontal="center" vertical="center" wrapText="1"/>
    </xf>
    <xf numFmtId="0" fontId="26" fillId="3" borderId="92" xfId="11" applyFont="1" applyFill="1" applyBorder="1" applyAlignment="1">
      <alignment horizontal="center" vertical="center" wrapText="1"/>
    </xf>
    <xf numFmtId="1" fontId="60" fillId="0" borderId="0" xfId="4" applyNumberFormat="1" applyFont="1" applyAlignment="1">
      <alignment horizontal="center" vertical="center" wrapText="1"/>
    </xf>
  </cellXfs>
  <cellStyles count="12">
    <cellStyle name="Moneda 2" xfId="9" xr:uid="{00000000-0005-0000-0000-000035000000}"/>
    <cellStyle name="Normal" xfId="0" builtinId="0"/>
    <cellStyle name="Normal 2" xfId="4" xr:uid="{0F5A6F8D-AFA7-4955-9A27-3254DC51A69E}"/>
    <cellStyle name="Normal 2 2" xfId="10" xr:uid="{00000000-0005-0000-0000-000003000000}"/>
    <cellStyle name="Normal 3" xfId="3" xr:uid="{1A638FAF-42AE-4ACE-89D8-93C6558DE727}"/>
    <cellStyle name="Normal 4 10" xfId="8" xr:uid="{B9A74C8D-AF4B-4B11-A710-276B306F8E4E}"/>
    <cellStyle name="Normal 4 10 2" xfId="11" xr:uid="{9C36742C-85AC-4520-9841-0DC92B1A673A}"/>
    <cellStyle name="Normal_Kresidual" xfId="5" xr:uid="{216C8451-91F9-453F-BAE1-E104C6494182}"/>
    <cellStyle name="Normal_Kresidual 2" xfId="6" xr:uid="{C7D39C3D-897D-4864-B591-93ECA774E164}"/>
    <cellStyle name="Notas" xfId="2" builtinId="10"/>
    <cellStyle name="Porcentaje" xfId="1" builtinId="5"/>
    <cellStyle name="Porcentual 2" xfId="7" xr:uid="{288D999F-E6BB-4F63-AEE5-1F05CBDF4C94}"/>
  </cellStyles>
  <dxfs count="3174"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theme="9" tint="-0.24994659260841701"/>
      </font>
      <fill>
        <patternFill>
          <bgColor rgb="FFA3FBA3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theme="9" tint="-0.24994659260841701"/>
      </font>
      <fill>
        <patternFill>
          <bgColor rgb="FFA3FBA3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theme="9" tint="-0.24994659260841701"/>
      </font>
      <fill>
        <patternFill>
          <bgColor rgb="FFA3FBA3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theme="9" tint="-0.24994659260841701"/>
      </font>
      <fill>
        <patternFill>
          <bgColor rgb="FFA3FBA3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C8BEBE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theme="9" tint="-0.24994659260841701"/>
      </font>
      <fill>
        <patternFill>
          <bgColor rgb="FFA3FBA3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theme="9" tint="-0.24994659260841701"/>
      </font>
      <fill>
        <patternFill>
          <bgColor rgb="FFA3FBA3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theme="9" tint="-0.24994659260841701"/>
      </font>
      <fill>
        <patternFill>
          <bgColor rgb="FFA3FBA3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C8BEBE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theme="9" tint="-0.24994659260841701"/>
      </font>
      <fill>
        <patternFill>
          <bgColor rgb="FFA3FBA3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C8BEBE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theme="9" tint="-0.24994659260841701"/>
      </font>
      <fill>
        <patternFill>
          <bgColor rgb="FFA3FBA3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C8BEBE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theme="9" tint="-0.24994659260841701"/>
      </font>
      <fill>
        <patternFill>
          <bgColor rgb="FFA3FBA3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ill>
        <patternFill>
          <bgColor rgb="FFC8BEBE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theme="9" tint="-0.24994659260841701"/>
      </font>
      <fill>
        <patternFill>
          <bgColor rgb="FFA3FBA3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C8BEBE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theme="9" tint="-0.24994659260841701"/>
      </font>
      <fill>
        <patternFill>
          <bgColor rgb="FFA3FBA3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C8BEBE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theme="9" tint="-0.24994659260841701"/>
      </font>
      <fill>
        <patternFill>
          <bgColor rgb="FFA3FBA3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C8BEBE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theme="9" tint="-0.24994659260841701"/>
      </font>
      <fill>
        <patternFill>
          <bgColor rgb="FFA3FBA3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C8BEBE"/>
        </patternFill>
      </fill>
    </dxf>
    <dxf>
      <fill>
        <patternFill>
          <bgColor rgb="FF00FF99"/>
        </patternFill>
      </fill>
    </dxf>
    <dxf>
      <font>
        <b val="0"/>
        <i val="0"/>
        <strike val="0"/>
        <color theme="1"/>
      </font>
      <fill>
        <patternFill>
          <bgColor rgb="FFC8BEBE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theme="0"/>
      </font>
      <fill>
        <patternFill>
          <bgColor rgb="FF644646"/>
        </patternFill>
      </fill>
    </dxf>
    <dxf>
      <fill>
        <patternFill>
          <bgColor rgb="FF00FF99"/>
        </patternFill>
      </fill>
    </dxf>
    <dxf>
      <font>
        <b val="0"/>
        <i val="0"/>
        <strike val="0"/>
        <color theme="1"/>
      </font>
      <fill>
        <patternFill>
          <bgColor rgb="FFC8BEBE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theme="0"/>
      </font>
      <fill>
        <patternFill>
          <bgColor rgb="FF644646"/>
        </patternFill>
      </fill>
    </dxf>
    <dxf>
      <fill>
        <patternFill>
          <bgColor rgb="FF00FF99"/>
        </patternFill>
      </fill>
    </dxf>
    <dxf>
      <font>
        <b val="0"/>
        <i val="0"/>
        <strike val="0"/>
        <color theme="1"/>
      </font>
      <fill>
        <patternFill>
          <bgColor rgb="FFC8BEBE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theme="0"/>
      </font>
      <fill>
        <patternFill>
          <bgColor rgb="FF644646"/>
        </patternFill>
      </fill>
    </dxf>
    <dxf>
      <fill>
        <patternFill>
          <bgColor rgb="FF00FF99"/>
        </patternFill>
      </fill>
    </dxf>
    <dxf>
      <font>
        <b val="0"/>
        <i val="0"/>
        <strike val="0"/>
        <color theme="1"/>
      </font>
      <fill>
        <patternFill>
          <bgColor rgb="FFC8BEBE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theme="0"/>
      </font>
      <fill>
        <patternFill>
          <bgColor rgb="FF644646"/>
        </patternFill>
      </fill>
    </dxf>
    <dxf>
      <fill>
        <patternFill>
          <bgColor rgb="FF00FF99"/>
        </patternFill>
      </fill>
    </dxf>
    <dxf>
      <font>
        <b val="0"/>
        <i val="0"/>
        <strike val="0"/>
        <color theme="1"/>
      </font>
      <fill>
        <patternFill>
          <bgColor rgb="FFC8BEBE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theme="0"/>
      </font>
      <fill>
        <patternFill>
          <bgColor rgb="FF644646"/>
        </patternFill>
      </fill>
    </dxf>
    <dxf>
      <fill>
        <patternFill>
          <bgColor rgb="FF00FF99"/>
        </patternFill>
      </fill>
    </dxf>
    <dxf>
      <font>
        <b val="0"/>
        <i val="0"/>
        <strike val="0"/>
        <color theme="1"/>
      </font>
      <fill>
        <patternFill>
          <bgColor rgb="FFC8BEBE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theme="0"/>
      </font>
      <fill>
        <patternFill>
          <bgColor rgb="FF644646"/>
        </patternFill>
      </fill>
    </dxf>
    <dxf>
      <fill>
        <patternFill>
          <bgColor rgb="FF00FF99"/>
        </patternFill>
      </fill>
    </dxf>
    <dxf>
      <font>
        <b val="0"/>
        <i val="0"/>
        <strike val="0"/>
        <color theme="1"/>
      </font>
      <fill>
        <patternFill>
          <bgColor rgb="FFC8BEBE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theme="0"/>
      </font>
      <fill>
        <patternFill>
          <bgColor rgb="FF644646"/>
        </patternFill>
      </fill>
    </dxf>
    <dxf>
      <fill>
        <patternFill>
          <bgColor rgb="FF00FF99"/>
        </patternFill>
      </fill>
    </dxf>
    <dxf>
      <font>
        <b val="0"/>
        <i val="0"/>
        <strike val="0"/>
        <color theme="1"/>
      </font>
      <fill>
        <patternFill>
          <bgColor rgb="FFC8BEBE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theme="0"/>
      </font>
      <fill>
        <patternFill>
          <bgColor rgb="FF644646"/>
        </patternFill>
      </fill>
    </dxf>
    <dxf>
      <fill>
        <patternFill>
          <bgColor rgb="FF00FF99"/>
        </patternFill>
      </fill>
    </dxf>
    <dxf>
      <font>
        <b val="0"/>
        <i val="0"/>
        <strike val="0"/>
        <color theme="1"/>
      </font>
      <fill>
        <patternFill>
          <bgColor rgb="FFC8BEBE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theme="0"/>
      </font>
      <fill>
        <patternFill>
          <bgColor rgb="FF644646"/>
        </patternFill>
      </fill>
    </dxf>
    <dxf>
      <fill>
        <patternFill>
          <bgColor rgb="FF00FF99"/>
        </patternFill>
      </fill>
    </dxf>
    <dxf>
      <font>
        <b val="0"/>
        <i val="0"/>
        <strike val="0"/>
        <color theme="1"/>
      </font>
      <fill>
        <patternFill>
          <bgColor rgb="FFC8BEBE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theme="0"/>
      </font>
      <fill>
        <patternFill>
          <bgColor rgb="FF644646"/>
        </patternFill>
      </fill>
    </dxf>
    <dxf>
      <fill>
        <patternFill>
          <bgColor rgb="FF00FF99"/>
        </patternFill>
      </fill>
    </dxf>
    <dxf>
      <font>
        <b val="0"/>
        <i val="0"/>
        <strike val="0"/>
        <color theme="1"/>
      </font>
      <fill>
        <patternFill>
          <bgColor rgb="FFC8BEBE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theme="0"/>
      </font>
      <fill>
        <patternFill>
          <bgColor rgb="FF644646"/>
        </patternFill>
      </fill>
    </dxf>
    <dxf>
      <fill>
        <patternFill>
          <bgColor rgb="FF00FF99"/>
        </patternFill>
      </fill>
    </dxf>
    <dxf>
      <font>
        <b val="0"/>
        <i val="0"/>
        <strike val="0"/>
        <color theme="1"/>
      </font>
      <fill>
        <patternFill>
          <bgColor rgb="FFC8BEBE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theme="0"/>
      </font>
      <fill>
        <patternFill>
          <bgColor rgb="FF644646"/>
        </patternFill>
      </fill>
    </dxf>
    <dxf>
      <fill>
        <patternFill>
          <bgColor rgb="FF00FF99"/>
        </patternFill>
      </fill>
    </dxf>
    <dxf>
      <font>
        <b val="0"/>
        <i val="0"/>
        <strike val="0"/>
        <color theme="1"/>
      </font>
      <fill>
        <patternFill>
          <bgColor rgb="FFC8BEBE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theme="0"/>
      </font>
      <fill>
        <patternFill>
          <bgColor rgb="FF644646"/>
        </patternFill>
      </fill>
    </dxf>
    <dxf>
      <fill>
        <patternFill>
          <bgColor rgb="FF00FF99"/>
        </patternFill>
      </fill>
    </dxf>
    <dxf>
      <font>
        <b val="0"/>
        <i val="0"/>
        <strike val="0"/>
        <color theme="1"/>
      </font>
      <fill>
        <patternFill>
          <bgColor rgb="FFC8BEBE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theme="0"/>
      </font>
      <fill>
        <patternFill>
          <bgColor rgb="FF644646"/>
        </patternFill>
      </fill>
    </dxf>
    <dxf>
      <fill>
        <patternFill>
          <bgColor rgb="FF00FF99"/>
        </patternFill>
      </fill>
    </dxf>
    <dxf>
      <font>
        <b val="0"/>
        <i val="0"/>
        <strike val="0"/>
        <color theme="1"/>
      </font>
      <fill>
        <patternFill>
          <bgColor rgb="FFC8BEBE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theme="0"/>
      </font>
      <fill>
        <patternFill>
          <bgColor rgb="FF644646"/>
        </patternFill>
      </fill>
    </dxf>
    <dxf>
      <fill>
        <patternFill>
          <bgColor rgb="FF00FF99"/>
        </patternFill>
      </fill>
    </dxf>
    <dxf>
      <font>
        <b val="0"/>
        <i val="0"/>
        <strike val="0"/>
        <color theme="1"/>
      </font>
      <fill>
        <patternFill>
          <bgColor rgb="FFC8BEBE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theme="0"/>
      </font>
      <fill>
        <patternFill>
          <bgColor rgb="FF644646"/>
        </patternFill>
      </fill>
    </dxf>
    <dxf>
      <fill>
        <patternFill>
          <bgColor rgb="FF00FF99"/>
        </patternFill>
      </fill>
    </dxf>
    <dxf>
      <font>
        <b val="0"/>
        <i val="0"/>
        <strike val="0"/>
        <color theme="1"/>
      </font>
      <fill>
        <patternFill>
          <bgColor rgb="FFC8BEBE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theme="0"/>
      </font>
      <fill>
        <patternFill>
          <bgColor rgb="FF644646"/>
        </patternFill>
      </fill>
    </dxf>
    <dxf>
      <fill>
        <patternFill>
          <bgColor rgb="FF00FF99"/>
        </patternFill>
      </fill>
    </dxf>
    <dxf>
      <font>
        <b val="0"/>
        <i val="0"/>
        <strike val="0"/>
        <color theme="1"/>
      </font>
      <fill>
        <patternFill>
          <bgColor rgb="FFC8BEBE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theme="0"/>
      </font>
      <fill>
        <patternFill>
          <bgColor rgb="FF644646"/>
        </patternFill>
      </fill>
    </dxf>
    <dxf>
      <fill>
        <patternFill>
          <bgColor rgb="FF00FF99"/>
        </patternFill>
      </fill>
    </dxf>
    <dxf>
      <font>
        <b val="0"/>
        <i val="0"/>
        <strike val="0"/>
        <color theme="1"/>
      </font>
      <fill>
        <patternFill>
          <bgColor rgb="FFC8BEBE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theme="0"/>
      </font>
      <fill>
        <patternFill>
          <bgColor rgb="FF644646"/>
        </patternFill>
      </fill>
    </dxf>
    <dxf>
      <fill>
        <patternFill>
          <bgColor rgb="FF00FF99"/>
        </patternFill>
      </fill>
    </dxf>
    <dxf>
      <font>
        <b val="0"/>
        <i val="0"/>
        <strike val="0"/>
        <color theme="1"/>
      </font>
      <fill>
        <patternFill>
          <bgColor rgb="FFC8BEBE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theme="0"/>
      </font>
      <fill>
        <patternFill>
          <bgColor rgb="FF644646"/>
        </patternFill>
      </fill>
    </dxf>
    <dxf>
      <fill>
        <patternFill>
          <bgColor rgb="FF00FF99"/>
        </patternFill>
      </fill>
    </dxf>
    <dxf>
      <font>
        <b val="0"/>
        <i val="0"/>
        <strike val="0"/>
        <color theme="1"/>
      </font>
      <fill>
        <patternFill>
          <bgColor rgb="FFC8BEBE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theme="0"/>
      </font>
      <fill>
        <patternFill>
          <bgColor rgb="FF644646"/>
        </patternFill>
      </fill>
    </dxf>
    <dxf>
      <fill>
        <patternFill>
          <bgColor rgb="FF00FF99"/>
        </patternFill>
      </fill>
    </dxf>
    <dxf>
      <font>
        <b val="0"/>
        <i val="0"/>
        <strike val="0"/>
        <color theme="1"/>
      </font>
      <fill>
        <patternFill>
          <bgColor rgb="FFC8BEBE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theme="0"/>
      </font>
      <fill>
        <patternFill>
          <bgColor rgb="FF644646"/>
        </patternFill>
      </fill>
    </dxf>
    <dxf>
      <fill>
        <patternFill>
          <bgColor rgb="FF00FF99"/>
        </patternFill>
      </fill>
    </dxf>
    <dxf>
      <font>
        <b val="0"/>
        <i val="0"/>
        <strike val="0"/>
        <color theme="1"/>
      </font>
      <fill>
        <patternFill>
          <bgColor rgb="FFC8BEBE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theme="0"/>
      </font>
      <fill>
        <patternFill>
          <bgColor rgb="FF644646"/>
        </patternFill>
      </fill>
    </dxf>
    <dxf>
      <fill>
        <patternFill>
          <bgColor rgb="FF00FF99"/>
        </patternFill>
      </fill>
    </dxf>
    <dxf>
      <font>
        <b val="0"/>
        <i val="0"/>
        <strike val="0"/>
        <color theme="1"/>
      </font>
      <fill>
        <patternFill>
          <bgColor rgb="FFC8BEBE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theme="0"/>
      </font>
      <fill>
        <patternFill>
          <bgColor rgb="FF644646"/>
        </patternFill>
      </fill>
    </dxf>
    <dxf>
      <fill>
        <patternFill>
          <bgColor rgb="FF00FF99"/>
        </patternFill>
      </fill>
    </dxf>
    <dxf>
      <font>
        <b val="0"/>
        <i val="0"/>
        <strike val="0"/>
        <color theme="1"/>
      </font>
      <fill>
        <patternFill>
          <bgColor rgb="FFC8BEBE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theme="0"/>
      </font>
      <fill>
        <patternFill>
          <bgColor rgb="FF644646"/>
        </patternFill>
      </fill>
    </dxf>
    <dxf>
      <fill>
        <patternFill>
          <bgColor rgb="FF00FF99"/>
        </patternFill>
      </fill>
    </dxf>
    <dxf>
      <font>
        <b val="0"/>
        <i val="0"/>
        <strike val="0"/>
        <color theme="1"/>
      </font>
      <fill>
        <patternFill>
          <bgColor rgb="FFC8BEBE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theme="0"/>
      </font>
      <fill>
        <patternFill>
          <bgColor rgb="FF644646"/>
        </patternFill>
      </fill>
    </dxf>
    <dxf>
      <fill>
        <patternFill>
          <bgColor rgb="FF00FF99"/>
        </patternFill>
      </fill>
    </dxf>
    <dxf>
      <font>
        <b val="0"/>
        <i val="0"/>
        <strike val="0"/>
        <color theme="1"/>
      </font>
      <fill>
        <patternFill>
          <bgColor rgb="FFC8BEBE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theme="0"/>
      </font>
      <fill>
        <patternFill>
          <bgColor rgb="FF644646"/>
        </patternFill>
      </fill>
    </dxf>
    <dxf>
      <fill>
        <patternFill>
          <bgColor rgb="FF00FF99"/>
        </patternFill>
      </fill>
    </dxf>
    <dxf>
      <font>
        <b val="0"/>
        <i val="0"/>
        <strike val="0"/>
        <color theme="1"/>
      </font>
      <fill>
        <patternFill>
          <bgColor rgb="FFC8BEBE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theme="0"/>
      </font>
      <fill>
        <patternFill>
          <bgColor rgb="FF644646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ill>
        <patternFill>
          <bgColor rgb="FFC8BEBE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ill>
        <patternFill>
          <bgColor rgb="FFC8BEBE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ill>
        <patternFill>
          <bgColor rgb="FFC8BEBE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theme="9" tint="-0.24994659260841701"/>
      </font>
      <fill>
        <patternFill>
          <bgColor rgb="FFA3FBA3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C8BEBE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theme="9" tint="-0.24994659260841701"/>
      </font>
      <fill>
        <patternFill>
          <bgColor rgb="FFA3FBA3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C8BEBE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theme="9" tint="-0.24994659260841701"/>
      </font>
      <fill>
        <patternFill>
          <bgColor rgb="FFA3FBA3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C8BEBE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theme="9" tint="-0.24994659260841701"/>
      </font>
      <fill>
        <patternFill>
          <bgColor rgb="FFA3FBA3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C8BEBE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theme="9" tint="-0.24994659260841701"/>
      </font>
      <fill>
        <patternFill>
          <bgColor rgb="FFA3FBA3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C8BEBE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theme="9" tint="-0.24994659260841701"/>
      </font>
      <fill>
        <patternFill>
          <bgColor rgb="FFA3FBA3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theme="9" tint="-0.24994659260841701"/>
      </font>
      <fill>
        <patternFill>
          <bgColor rgb="FFA3FBA3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C8BEBE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theme="9" tint="-0.24994659260841701"/>
      </font>
      <fill>
        <patternFill>
          <bgColor rgb="FFA3FBA3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C8BEBE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theme="9" tint="-0.24994659260841701"/>
      </font>
      <fill>
        <patternFill>
          <bgColor rgb="FFA3FBA3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C8BEBE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theme="9" tint="-0.24994659260841701"/>
      </font>
      <fill>
        <patternFill>
          <bgColor rgb="FFA3FBA3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ill>
        <patternFill>
          <bgColor rgb="FFC8BEBE"/>
        </patternFill>
      </fill>
    </dxf>
  </dxfs>
  <tableStyles count="0" defaultTableStyle="TableStyleMedium2" defaultPivotStyle="PivotStyleLight16"/>
  <colors>
    <mruColors>
      <color rgb="FF0000FF"/>
      <color rgb="FFFFFFFF"/>
      <color rgb="FFFFCCCC"/>
      <color rgb="FF644646"/>
      <color rgb="FF99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180000</xdr:colOff>
      <xdr:row>0</xdr:row>
      <xdr:rowOff>216000</xdr:rowOff>
    </xdr:to>
    <xdr:sp macro="[2]!ELIMINAR_FILAS" textlink="">
      <xdr:nvSpPr>
        <xdr:cNvPr id="2" name="Rectángulo 1">
          <a:extLst>
            <a:ext uri="{FF2B5EF4-FFF2-40B4-BE49-F238E27FC236}">
              <a16:creationId xmlns:a16="http://schemas.microsoft.com/office/drawing/2014/main" id="{65CE4968-74E5-4883-9481-159C0C9ADC10}"/>
            </a:ext>
          </a:extLst>
        </xdr:cNvPr>
        <xdr:cNvSpPr/>
      </xdr:nvSpPr>
      <xdr:spPr>
        <a:xfrm>
          <a:off x="0" y="0"/>
          <a:ext cx="180000" cy="216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14</xdr:row>
      <xdr:rowOff>30079</xdr:rowOff>
    </xdr:from>
    <xdr:to>
      <xdr:col>4</xdr:col>
      <xdr:colOff>2054685</xdr:colOff>
      <xdr:row>14</xdr:row>
      <xdr:rowOff>242479</xdr:rowOff>
    </xdr:to>
    <xdr:sp macro="[2]!COMBINAR" textlink="">
      <xdr:nvSpPr>
        <xdr:cNvPr id="3" name="Rectángulo 2">
          <a:extLst>
            <a:ext uri="{FF2B5EF4-FFF2-40B4-BE49-F238E27FC236}">
              <a16:creationId xmlns:a16="http://schemas.microsoft.com/office/drawing/2014/main" id="{B9BF2B55-A5E3-4CE5-AE11-D3C0CF21C7FC}"/>
            </a:ext>
          </a:extLst>
        </xdr:cNvPr>
        <xdr:cNvSpPr/>
      </xdr:nvSpPr>
      <xdr:spPr>
        <a:xfrm>
          <a:off x="1762627" y="3550519"/>
          <a:ext cx="255519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37</xdr:row>
      <xdr:rowOff>30079</xdr:rowOff>
    </xdr:from>
    <xdr:to>
      <xdr:col>4</xdr:col>
      <xdr:colOff>2054685</xdr:colOff>
      <xdr:row>37</xdr:row>
      <xdr:rowOff>242479</xdr:rowOff>
    </xdr:to>
    <xdr:sp macro="[2]!COMBINAR" textlink="">
      <xdr:nvSpPr>
        <xdr:cNvPr id="4" name="Rectángulo 3">
          <a:extLst>
            <a:ext uri="{FF2B5EF4-FFF2-40B4-BE49-F238E27FC236}">
              <a16:creationId xmlns:a16="http://schemas.microsoft.com/office/drawing/2014/main" id="{6A3BF3E6-34BC-4111-8898-2DAB37738265}"/>
            </a:ext>
          </a:extLst>
        </xdr:cNvPr>
        <xdr:cNvSpPr/>
      </xdr:nvSpPr>
      <xdr:spPr>
        <a:xfrm>
          <a:off x="1762627" y="10751419"/>
          <a:ext cx="255519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64</xdr:row>
      <xdr:rowOff>30079</xdr:rowOff>
    </xdr:from>
    <xdr:to>
      <xdr:col>4</xdr:col>
      <xdr:colOff>2054685</xdr:colOff>
      <xdr:row>64</xdr:row>
      <xdr:rowOff>242479</xdr:rowOff>
    </xdr:to>
    <xdr:sp macro="[2]!COMBINAR" textlink="">
      <xdr:nvSpPr>
        <xdr:cNvPr id="5" name="Rectángulo 4">
          <a:extLst>
            <a:ext uri="{FF2B5EF4-FFF2-40B4-BE49-F238E27FC236}">
              <a16:creationId xmlns:a16="http://schemas.microsoft.com/office/drawing/2014/main" id="{865ED687-30BB-4C62-904E-AE46CEC72CD1}"/>
            </a:ext>
          </a:extLst>
        </xdr:cNvPr>
        <xdr:cNvSpPr/>
      </xdr:nvSpPr>
      <xdr:spPr>
        <a:xfrm>
          <a:off x="1762627" y="17952319"/>
          <a:ext cx="255519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91</xdr:row>
      <xdr:rowOff>30079</xdr:rowOff>
    </xdr:from>
    <xdr:to>
      <xdr:col>4</xdr:col>
      <xdr:colOff>2054685</xdr:colOff>
      <xdr:row>91</xdr:row>
      <xdr:rowOff>242479</xdr:rowOff>
    </xdr:to>
    <xdr:sp macro="[2]!COMBINAR" textlink="">
      <xdr:nvSpPr>
        <xdr:cNvPr id="6" name="Rectángulo 5">
          <a:extLst>
            <a:ext uri="{FF2B5EF4-FFF2-40B4-BE49-F238E27FC236}">
              <a16:creationId xmlns:a16="http://schemas.microsoft.com/office/drawing/2014/main" id="{BB4F8C27-4917-424D-B05F-B337A241D5C5}"/>
            </a:ext>
          </a:extLst>
        </xdr:cNvPr>
        <xdr:cNvSpPr/>
      </xdr:nvSpPr>
      <xdr:spPr>
        <a:xfrm>
          <a:off x="1762627" y="25153219"/>
          <a:ext cx="255519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118</xdr:row>
      <xdr:rowOff>30079</xdr:rowOff>
    </xdr:from>
    <xdr:to>
      <xdr:col>4</xdr:col>
      <xdr:colOff>2054685</xdr:colOff>
      <xdr:row>118</xdr:row>
      <xdr:rowOff>242479</xdr:rowOff>
    </xdr:to>
    <xdr:sp macro="[2]!COMBINAR" textlink="">
      <xdr:nvSpPr>
        <xdr:cNvPr id="7" name="Rectángulo 6">
          <a:extLst>
            <a:ext uri="{FF2B5EF4-FFF2-40B4-BE49-F238E27FC236}">
              <a16:creationId xmlns:a16="http://schemas.microsoft.com/office/drawing/2014/main" id="{9A1C088C-3E50-461F-A55F-CDF76DE81AAE}"/>
            </a:ext>
          </a:extLst>
        </xdr:cNvPr>
        <xdr:cNvSpPr/>
      </xdr:nvSpPr>
      <xdr:spPr>
        <a:xfrm>
          <a:off x="1762627" y="32354119"/>
          <a:ext cx="255519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145</xdr:row>
      <xdr:rowOff>30079</xdr:rowOff>
    </xdr:from>
    <xdr:to>
      <xdr:col>4</xdr:col>
      <xdr:colOff>2054685</xdr:colOff>
      <xdr:row>145</xdr:row>
      <xdr:rowOff>242479</xdr:rowOff>
    </xdr:to>
    <xdr:sp macro="[2]!COMBINAR" textlink="">
      <xdr:nvSpPr>
        <xdr:cNvPr id="8" name="Rectángulo 7">
          <a:extLst>
            <a:ext uri="{FF2B5EF4-FFF2-40B4-BE49-F238E27FC236}">
              <a16:creationId xmlns:a16="http://schemas.microsoft.com/office/drawing/2014/main" id="{5C30419D-7BA4-4625-ABC0-61491CFBE804}"/>
            </a:ext>
          </a:extLst>
        </xdr:cNvPr>
        <xdr:cNvSpPr/>
      </xdr:nvSpPr>
      <xdr:spPr>
        <a:xfrm>
          <a:off x="1762627" y="39555019"/>
          <a:ext cx="255519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172</xdr:row>
      <xdr:rowOff>30079</xdr:rowOff>
    </xdr:from>
    <xdr:to>
      <xdr:col>4</xdr:col>
      <xdr:colOff>2054685</xdr:colOff>
      <xdr:row>172</xdr:row>
      <xdr:rowOff>242479</xdr:rowOff>
    </xdr:to>
    <xdr:sp macro="[2]!COMBINAR" textlink="">
      <xdr:nvSpPr>
        <xdr:cNvPr id="9" name="Rectángulo 8">
          <a:extLst>
            <a:ext uri="{FF2B5EF4-FFF2-40B4-BE49-F238E27FC236}">
              <a16:creationId xmlns:a16="http://schemas.microsoft.com/office/drawing/2014/main" id="{9C9ADBB5-8B64-4D60-9E35-C1A687D9BFBB}"/>
            </a:ext>
          </a:extLst>
        </xdr:cNvPr>
        <xdr:cNvSpPr/>
      </xdr:nvSpPr>
      <xdr:spPr>
        <a:xfrm>
          <a:off x="1762627" y="46755919"/>
          <a:ext cx="255519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199</xdr:row>
      <xdr:rowOff>30079</xdr:rowOff>
    </xdr:from>
    <xdr:to>
      <xdr:col>4</xdr:col>
      <xdr:colOff>2054685</xdr:colOff>
      <xdr:row>199</xdr:row>
      <xdr:rowOff>242479</xdr:rowOff>
    </xdr:to>
    <xdr:sp macro="[2]!COMBINAR" textlink="">
      <xdr:nvSpPr>
        <xdr:cNvPr id="10" name="Rectángulo 9">
          <a:extLst>
            <a:ext uri="{FF2B5EF4-FFF2-40B4-BE49-F238E27FC236}">
              <a16:creationId xmlns:a16="http://schemas.microsoft.com/office/drawing/2014/main" id="{B7284687-28F7-4AD8-9916-A5A2A95B7D6A}"/>
            </a:ext>
          </a:extLst>
        </xdr:cNvPr>
        <xdr:cNvSpPr/>
      </xdr:nvSpPr>
      <xdr:spPr>
        <a:xfrm>
          <a:off x="1762627" y="53956819"/>
          <a:ext cx="255519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226</xdr:row>
      <xdr:rowOff>30079</xdr:rowOff>
    </xdr:from>
    <xdr:to>
      <xdr:col>4</xdr:col>
      <xdr:colOff>2054685</xdr:colOff>
      <xdr:row>226</xdr:row>
      <xdr:rowOff>242479</xdr:rowOff>
    </xdr:to>
    <xdr:sp macro="[2]!COMBINAR" textlink="">
      <xdr:nvSpPr>
        <xdr:cNvPr id="11" name="Rectángulo 10">
          <a:extLst>
            <a:ext uri="{FF2B5EF4-FFF2-40B4-BE49-F238E27FC236}">
              <a16:creationId xmlns:a16="http://schemas.microsoft.com/office/drawing/2014/main" id="{A8CAA10A-8F9A-4164-BB63-0466F1825C87}"/>
            </a:ext>
          </a:extLst>
        </xdr:cNvPr>
        <xdr:cNvSpPr/>
      </xdr:nvSpPr>
      <xdr:spPr>
        <a:xfrm>
          <a:off x="1762627" y="61157719"/>
          <a:ext cx="255519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253</xdr:row>
      <xdr:rowOff>30079</xdr:rowOff>
    </xdr:from>
    <xdr:to>
      <xdr:col>4</xdr:col>
      <xdr:colOff>2054685</xdr:colOff>
      <xdr:row>253</xdr:row>
      <xdr:rowOff>242479</xdr:rowOff>
    </xdr:to>
    <xdr:sp macro="[2]!COMBINAR" textlink="">
      <xdr:nvSpPr>
        <xdr:cNvPr id="12" name="Rectángulo 11">
          <a:extLst>
            <a:ext uri="{FF2B5EF4-FFF2-40B4-BE49-F238E27FC236}">
              <a16:creationId xmlns:a16="http://schemas.microsoft.com/office/drawing/2014/main" id="{208AB54D-F10B-42D1-BC88-9508CA065FED}"/>
            </a:ext>
          </a:extLst>
        </xdr:cNvPr>
        <xdr:cNvSpPr/>
      </xdr:nvSpPr>
      <xdr:spPr>
        <a:xfrm>
          <a:off x="1762627" y="68358619"/>
          <a:ext cx="255519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280</xdr:row>
      <xdr:rowOff>30079</xdr:rowOff>
    </xdr:from>
    <xdr:to>
      <xdr:col>4</xdr:col>
      <xdr:colOff>2054685</xdr:colOff>
      <xdr:row>280</xdr:row>
      <xdr:rowOff>242479</xdr:rowOff>
    </xdr:to>
    <xdr:sp macro="[2]!COMBINAR" textlink="">
      <xdr:nvSpPr>
        <xdr:cNvPr id="13" name="Rectángulo 12">
          <a:extLst>
            <a:ext uri="{FF2B5EF4-FFF2-40B4-BE49-F238E27FC236}">
              <a16:creationId xmlns:a16="http://schemas.microsoft.com/office/drawing/2014/main" id="{1A63CB13-AFA5-4902-BA54-799AB70F0740}"/>
            </a:ext>
          </a:extLst>
        </xdr:cNvPr>
        <xdr:cNvSpPr/>
      </xdr:nvSpPr>
      <xdr:spPr>
        <a:xfrm>
          <a:off x="1762627" y="75559519"/>
          <a:ext cx="255519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307</xdr:row>
      <xdr:rowOff>30079</xdr:rowOff>
    </xdr:from>
    <xdr:to>
      <xdr:col>4</xdr:col>
      <xdr:colOff>2054685</xdr:colOff>
      <xdr:row>307</xdr:row>
      <xdr:rowOff>242479</xdr:rowOff>
    </xdr:to>
    <xdr:sp macro="[2]!COMBINAR" textlink="">
      <xdr:nvSpPr>
        <xdr:cNvPr id="14" name="Rectángulo 13">
          <a:extLst>
            <a:ext uri="{FF2B5EF4-FFF2-40B4-BE49-F238E27FC236}">
              <a16:creationId xmlns:a16="http://schemas.microsoft.com/office/drawing/2014/main" id="{2C5DC12F-0555-4295-A1C7-5DC59A903413}"/>
            </a:ext>
          </a:extLst>
        </xdr:cNvPr>
        <xdr:cNvSpPr/>
      </xdr:nvSpPr>
      <xdr:spPr>
        <a:xfrm>
          <a:off x="1762627" y="82760419"/>
          <a:ext cx="255519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334</xdr:row>
      <xdr:rowOff>30079</xdr:rowOff>
    </xdr:from>
    <xdr:to>
      <xdr:col>4</xdr:col>
      <xdr:colOff>2054685</xdr:colOff>
      <xdr:row>334</xdr:row>
      <xdr:rowOff>242479</xdr:rowOff>
    </xdr:to>
    <xdr:sp macro="[2]!COMBINAR" textlink="">
      <xdr:nvSpPr>
        <xdr:cNvPr id="15" name="Rectángulo 14">
          <a:extLst>
            <a:ext uri="{FF2B5EF4-FFF2-40B4-BE49-F238E27FC236}">
              <a16:creationId xmlns:a16="http://schemas.microsoft.com/office/drawing/2014/main" id="{244885BF-E80B-40D1-9FFF-7E6D24DEF163}"/>
            </a:ext>
          </a:extLst>
        </xdr:cNvPr>
        <xdr:cNvSpPr/>
      </xdr:nvSpPr>
      <xdr:spPr>
        <a:xfrm>
          <a:off x="1762627" y="89961319"/>
          <a:ext cx="255519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361</xdr:row>
      <xdr:rowOff>30079</xdr:rowOff>
    </xdr:from>
    <xdr:to>
      <xdr:col>4</xdr:col>
      <xdr:colOff>2054685</xdr:colOff>
      <xdr:row>361</xdr:row>
      <xdr:rowOff>242479</xdr:rowOff>
    </xdr:to>
    <xdr:sp macro="[2]!COMBINAR" textlink="">
      <xdr:nvSpPr>
        <xdr:cNvPr id="16" name="Rectángulo 15">
          <a:extLst>
            <a:ext uri="{FF2B5EF4-FFF2-40B4-BE49-F238E27FC236}">
              <a16:creationId xmlns:a16="http://schemas.microsoft.com/office/drawing/2014/main" id="{8D4A1751-D41D-441F-9CC5-A99BE313B910}"/>
            </a:ext>
          </a:extLst>
        </xdr:cNvPr>
        <xdr:cNvSpPr/>
      </xdr:nvSpPr>
      <xdr:spPr>
        <a:xfrm>
          <a:off x="1762627" y="97162219"/>
          <a:ext cx="255519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388</xdr:row>
      <xdr:rowOff>30079</xdr:rowOff>
    </xdr:from>
    <xdr:to>
      <xdr:col>4</xdr:col>
      <xdr:colOff>2054685</xdr:colOff>
      <xdr:row>388</xdr:row>
      <xdr:rowOff>242479</xdr:rowOff>
    </xdr:to>
    <xdr:sp macro="[2]!COMBINAR" textlink="">
      <xdr:nvSpPr>
        <xdr:cNvPr id="17" name="Rectángulo 16">
          <a:extLst>
            <a:ext uri="{FF2B5EF4-FFF2-40B4-BE49-F238E27FC236}">
              <a16:creationId xmlns:a16="http://schemas.microsoft.com/office/drawing/2014/main" id="{FF6601C0-94BA-4BC9-AE7B-CFFDD8043D9B}"/>
            </a:ext>
          </a:extLst>
        </xdr:cNvPr>
        <xdr:cNvSpPr/>
      </xdr:nvSpPr>
      <xdr:spPr>
        <a:xfrm>
          <a:off x="1762627" y="104363119"/>
          <a:ext cx="255519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415</xdr:row>
      <xdr:rowOff>30079</xdr:rowOff>
    </xdr:from>
    <xdr:to>
      <xdr:col>4</xdr:col>
      <xdr:colOff>2054685</xdr:colOff>
      <xdr:row>415</xdr:row>
      <xdr:rowOff>242479</xdr:rowOff>
    </xdr:to>
    <xdr:sp macro="[2]!COMBINAR" textlink="">
      <xdr:nvSpPr>
        <xdr:cNvPr id="18" name="Rectángulo 17">
          <a:extLst>
            <a:ext uri="{FF2B5EF4-FFF2-40B4-BE49-F238E27FC236}">
              <a16:creationId xmlns:a16="http://schemas.microsoft.com/office/drawing/2014/main" id="{6FB18D91-A972-4376-A97C-24E1FF768A5C}"/>
            </a:ext>
          </a:extLst>
        </xdr:cNvPr>
        <xdr:cNvSpPr/>
      </xdr:nvSpPr>
      <xdr:spPr>
        <a:xfrm>
          <a:off x="1762627" y="111564019"/>
          <a:ext cx="255519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442</xdr:row>
      <xdr:rowOff>30079</xdr:rowOff>
    </xdr:from>
    <xdr:to>
      <xdr:col>4</xdr:col>
      <xdr:colOff>2054685</xdr:colOff>
      <xdr:row>442</xdr:row>
      <xdr:rowOff>242479</xdr:rowOff>
    </xdr:to>
    <xdr:sp macro="[2]!COMBINAR" textlink="">
      <xdr:nvSpPr>
        <xdr:cNvPr id="19" name="Rectángulo 18">
          <a:extLst>
            <a:ext uri="{FF2B5EF4-FFF2-40B4-BE49-F238E27FC236}">
              <a16:creationId xmlns:a16="http://schemas.microsoft.com/office/drawing/2014/main" id="{D2A147C6-6DC7-4119-952D-5C6565024E91}"/>
            </a:ext>
          </a:extLst>
        </xdr:cNvPr>
        <xdr:cNvSpPr/>
      </xdr:nvSpPr>
      <xdr:spPr>
        <a:xfrm>
          <a:off x="1762627" y="118764919"/>
          <a:ext cx="255519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469</xdr:row>
      <xdr:rowOff>30079</xdr:rowOff>
    </xdr:from>
    <xdr:to>
      <xdr:col>4</xdr:col>
      <xdr:colOff>2054685</xdr:colOff>
      <xdr:row>469</xdr:row>
      <xdr:rowOff>242479</xdr:rowOff>
    </xdr:to>
    <xdr:sp macro="[2]!COMBINAR" textlink="">
      <xdr:nvSpPr>
        <xdr:cNvPr id="20" name="Rectángulo 19">
          <a:extLst>
            <a:ext uri="{FF2B5EF4-FFF2-40B4-BE49-F238E27FC236}">
              <a16:creationId xmlns:a16="http://schemas.microsoft.com/office/drawing/2014/main" id="{8AB45310-8259-41A1-A18A-530D80133F7E}"/>
            </a:ext>
          </a:extLst>
        </xdr:cNvPr>
        <xdr:cNvSpPr/>
      </xdr:nvSpPr>
      <xdr:spPr>
        <a:xfrm>
          <a:off x="1762627" y="125965819"/>
          <a:ext cx="255519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496</xdr:row>
      <xdr:rowOff>30079</xdr:rowOff>
    </xdr:from>
    <xdr:to>
      <xdr:col>4</xdr:col>
      <xdr:colOff>2054685</xdr:colOff>
      <xdr:row>496</xdr:row>
      <xdr:rowOff>242479</xdr:rowOff>
    </xdr:to>
    <xdr:sp macro="[2]!COMBINAR" textlink="">
      <xdr:nvSpPr>
        <xdr:cNvPr id="21" name="Rectángulo 20">
          <a:extLst>
            <a:ext uri="{FF2B5EF4-FFF2-40B4-BE49-F238E27FC236}">
              <a16:creationId xmlns:a16="http://schemas.microsoft.com/office/drawing/2014/main" id="{163497DE-EC1D-474F-86F5-5FAAA42BC32A}"/>
            </a:ext>
          </a:extLst>
        </xdr:cNvPr>
        <xdr:cNvSpPr/>
      </xdr:nvSpPr>
      <xdr:spPr>
        <a:xfrm>
          <a:off x="1762627" y="133166719"/>
          <a:ext cx="255519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523</xdr:row>
      <xdr:rowOff>30079</xdr:rowOff>
    </xdr:from>
    <xdr:to>
      <xdr:col>4</xdr:col>
      <xdr:colOff>2054685</xdr:colOff>
      <xdr:row>523</xdr:row>
      <xdr:rowOff>242479</xdr:rowOff>
    </xdr:to>
    <xdr:sp macro="[2]!COMBINAR" textlink="">
      <xdr:nvSpPr>
        <xdr:cNvPr id="22" name="Rectángulo 21">
          <a:extLst>
            <a:ext uri="{FF2B5EF4-FFF2-40B4-BE49-F238E27FC236}">
              <a16:creationId xmlns:a16="http://schemas.microsoft.com/office/drawing/2014/main" id="{F1750878-3B3E-4271-9DBE-18DAA8068CB0}"/>
            </a:ext>
          </a:extLst>
        </xdr:cNvPr>
        <xdr:cNvSpPr/>
      </xdr:nvSpPr>
      <xdr:spPr>
        <a:xfrm>
          <a:off x="1762627" y="140367619"/>
          <a:ext cx="255519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550</xdr:row>
      <xdr:rowOff>30079</xdr:rowOff>
    </xdr:from>
    <xdr:to>
      <xdr:col>4</xdr:col>
      <xdr:colOff>2054685</xdr:colOff>
      <xdr:row>550</xdr:row>
      <xdr:rowOff>242479</xdr:rowOff>
    </xdr:to>
    <xdr:sp macro="[2]!COMBINAR" textlink="">
      <xdr:nvSpPr>
        <xdr:cNvPr id="23" name="Rectángulo 22">
          <a:extLst>
            <a:ext uri="{FF2B5EF4-FFF2-40B4-BE49-F238E27FC236}">
              <a16:creationId xmlns:a16="http://schemas.microsoft.com/office/drawing/2014/main" id="{E8A86A63-08A6-4E16-9F45-6164FB253ABE}"/>
            </a:ext>
          </a:extLst>
        </xdr:cNvPr>
        <xdr:cNvSpPr/>
      </xdr:nvSpPr>
      <xdr:spPr>
        <a:xfrm>
          <a:off x="1762627" y="147568519"/>
          <a:ext cx="255519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577</xdr:row>
      <xdr:rowOff>30079</xdr:rowOff>
    </xdr:from>
    <xdr:to>
      <xdr:col>4</xdr:col>
      <xdr:colOff>2054685</xdr:colOff>
      <xdr:row>577</xdr:row>
      <xdr:rowOff>242479</xdr:rowOff>
    </xdr:to>
    <xdr:sp macro="[2]!COMBINAR" textlink="">
      <xdr:nvSpPr>
        <xdr:cNvPr id="24" name="Rectángulo 23">
          <a:extLst>
            <a:ext uri="{FF2B5EF4-FFF2-40B4-BE49-F238E27FC236}">
              <a16:creationId xmlns:a16="http://schemas.microsoft.com/office/drawing/2014/main" id="{BC78A9CC-C044-4553-AD55-576DB03ED030}"/>
            </a:ext>
          </a:extLst>
        </xdr:cNvPr>
        <xdr:cNvSpPr/>
      </xdr:nvSpPr>
      <xdr:spPr>
        <a:xfrm>
          <a:off x="1762627" y="154769419"/>
          <a:ext cx="255519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604</xdr:row>
      <xdr:rowOff>30079</xdr:rowOff>
    </xdr:from>
    <xdr:to>
      <xdr:col>4</xdr:col>
      <xdr:colOff>2054685</xdr:colOff>
      <xdr:row>604</xdr:row>
      <xdr:rowOff>242479</xdr:rowOff>
    </xdr:to>
    <xdr:sp macro="[2]!COMBINAR" textlink="">
      <xdr:nvSpPr>
        <xdr:cNvPr id="25" name="Rectángulo 24">
          <a:extLst>
            <a:ext uri="{FF2B5EF4-FFF2-40B4-BE49-F238E27FC236}">
              <a16:creationId xmlns:a16="http://schemas.microsoft.com/office/drawing/2014/main" id="{BC809998-9A64-4CF5-960C-D8944CF03985}"/>
            </a:ext>
          </a:extLst>
        </xdr:cNvPr>
        <xdr:cNvSpPr/>
      </xdr:nvSpPr>
      <xdr:spPr>
        <a:xfrm>
          <a:off x="1762627" y="162115099"/>
          <a:ext cx="255519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631</xdr:row>
      <xdr:rowOff>30079</xdr:rowOff>
    </xdr:from>
    <xdr:to>
      <xdr:col>4</xdr:col>
      <xdr:colOff>2054685</xdr:colOff>
      <xdr:row>631</xdr:row>
      <xdr:rowOff>242479</xdr:rowOff>
    </xdr:to>
    <xdr:sp macro="[2]!COMBINAR" textlink="">
      <xdr:nvSpPr>
        <xdr:cNvPr id="26" name="Rectángulo 25">
          <a:extLst>
            <a:ext uri="{FF2B5EF4-FFF2-40B4-BE49-F238E27FC236}">
              <a16:creationId xmlns:a16="http://schemas.microsoft.com/office/drawing/2014/main" id="{15BFC7C2-E66C-4066-99DC-1DE6C56CA0DF}"/>
            </a:ext>
          </a:extLst>
        </xdr:cNvPr>
        <xdr:cNvSpPr/>
      </xdr:nvSpPr>
      <xdr:spPr>
        <a:xfrm>
          <a:off x="1762627" y="169315999"/>
          <a:ext cx="255519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658</xdr:row>
      <xdr:rowOff>30079</xdr:rowOff>
    </xdr:from>
    <xdr:to>
      <xdr:col>4</xdr:col>
      <xdr:colOff>2054685</xdr:colOff>
      <xdr:row>658</xdr:row>
      <xdr:rowOff>242479</xdr:rowOff>
    </xdr:to>
    <xdr:sp macro="[2]!COMBINAR" textlink="">
      <xdr:nvSpPr>
        <xdr:cNvPr id="27" name="Rectángulo 26">
          <a:extLst>
            <a:ext uri="{FF2B5EF4-FFF2-40B4-BE49-F238E27FC236}">
              <a16:creationId xmlns:a16="http://schemas.microsoft.com/office/drawing/2014/main" id="{969E53DC-3254-487E-93D2-392FF53DB73A}"/>
            </a:ext>
          </a:extLst>
        </xdr:cNvPr>
        <xdr:cNvSpPr/>
      </xdr:nvSpPr>
      <xdr:spPr>
        <a:xfrm>
          <a:off x="1762627" y="176516899"/>
          <a:ext cx="255519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685</xdr:row>
      <xdr:rowOff>30079</xdr:rowOff>
    </xdr:from>
    <xdr:to>
      <xdr:col>4</xdr:col>
      <xdr:colOff>2054685</xdr:colOff>
      <xdr:row>685</xdr:row>
      <xdr:rowOff>242479</xdr:rowOff>
    </xdr:to>
    <xdr:sp macro="[2]!COMBINAR" textlink="">
      <xdr:nvSpPr>
        <xdr:cNvPr id="28" name="Rectángulo 27">
          <a:extLst>
            <a:ext uri="{FF2B5EF4-FFF2-40B4-BE49-F238E27FC236}">
              <a16:creationId xmlns:a16="http://schemas.microsoft.com/office/drawing/2014/main" id="{760956EF-CAA6-4CDA-90F6-5BEA1B62C745}"/>
            </a:ext>
          </a:extLst>
        </xdr:cNvPr>
        <xdr:cNvSpPr/>
      </xdr:nvSpPr>
      <xdr:spPr>
        <a:xfrm>
          <a:off x="1762627" y="183717799"/>
          <a:ext cx="255519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712</xdr:row>
      <xdr:rowOff>30079</xdr:rowOff>
    </xdr:from>
    <xdr:to>
      <xdr:col>4</xdr:col>
      <xdr:colOff>2054685</xdr:colOff>
      <xdr:row>712</xdr:row>
      <xdr:rowOff>242479</xdr:rowOff>
    </xdr:to>
    <xdr:sp macro="[2]!COMBINAR" textlink="">
      <xdr:nvSpPr>
        <xdr:cNvPr id="29" name="Rectángulo 28">
          <a:extLst>
            <a:ext uri="{FF2B5EF4-FFF2-40B4-BE49-F238E27FC236}">
              <a16:creationId xmlns:a16="http://schemas.microsoft.com/office/drawing/2014/main" id="{87FBD219-9DF4-4C15-9D41-FFFE82D94398}"/>
            </a:ext>
          </a:extLst>
        </xdr:cNvPr>
        <xdr:cNvSpPr/>
      </xdr:nvSpPr>
      <xdr:spPr>
        <a:xfrm>
          <a:off x="1762627" y="190918699"/>
          <a:ext cx="255519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739</xdr:row>
      <xdr:rowOff>30079</xdr:rowOff>
    </xdr:from>
    <xdr:to>
      <xdr:col>4</xdr:col>
      <xdr:colOff>2054685</xdr:colOff>
      <xdr:row>739</xdr:row>
      <xdr:rowOff>242479</xdr:rowOff>
    </xdr:to>
    <xdr:sp macro="[2]!COMBINAR" textlink="">
      <xdr:nvSpPr>
        <xdr:cNvPr id="30" name="Rectángulo 29">
          <a:extLst>
            <a:ext uri="{FF2B5EF4-FFF2-40B4-BE49-F238E27FC236}">
              <a16:creationId xmlns:a16="http://schemas.microsoft.com/office/drawing/2014/main" id="{899DBDB0-8A49-4963-BF0F-4D57E7A7FCDD}"/>
            </a:ext>
          </a:extLst>
        </xdr:cNvPr>
        <xdr:cNvSpPr/>
      </xdr:nvSpPr>
      <xdr:spPr>
        <a:xfrm>
          <a:off x="1762627" y="198119599"/>
          <a:ext cx="255519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QUIPO/Documents/LICITACIONES/02%20LICITACIONES%20EN%20PROCESO/2024/ALCALDIA%20DE%20CAREPA/08%20LICITACIONES/VIA%20SILENCIO/EVALUACION/EVALUACION%20PRELIMINAR%20TECNIC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VIAS\PROCESOS%202024\LICITACION\LP-DEO-SVR-046-2024\INICIAL\EVALUAR%20-%20LP-DEO-SVR-046-2024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QUIPO/Documents/LICITACIONES/02%20LICITACIONES%20EN%20PROCESO/2024/ALCALDIA%20DE%20CAREPA/08%20LICITACIONES/EVALUACION%20OBRA/EVALUIACION%20LOZANO/INFORME%20TECNICO%20PREMILIMAR%20OBRA%20LP-001-2024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SMMLV CTOS EXT"/>
      <sheetName val="PONDERACION EXP."/>
      <sheetName val="APOYO A IND. NAL."/>
      <sheetName val="EQUIPO DE TRABAJO"/>
      <sheetName val="F.SOSTENIBILIDAD"/>
      <sheetName val="MIPYME"/>
      <sheetName val="VIN.PERS.DISC."/>
      <sheetName val="RNOCI"/>
      <sheetName val="RESUMEN"/>
      <sheetName val="SMMLV"/>
      <sheetName val="DEPENDENCIAS"/>
      <sheetName val="MULTAS Y SANCIONES"/>
      <sheetName val="EVAL. ECONOMICA"/>
      <sheetName val="HAB.GEN."/>
      <sheetName val="RESUMENGEN"/>
      <sheetName val="VERIFICACIÓN"/>
      <sheetName val="LISTAS"/>
    </sheetNames>
    <sheetDataSet>
      <sheetData sheetId="0">
        <row r="26">
          <cell r="K26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">
          <cell r="E2" t="str">
            <v>CUMPLE</v>
          </cell>
          <cell r="K2" t="str">
            <v>HÁBIL</v>
          </cell>
          <cell r="P2" t="str">
            <v>SI</v>
          </cell>
          <cell r="W2" t="str">
            <v>CUMPLE</v>
          </cell>
          <cell r="X2" t="str">
            <v>SI</v>
          </cell>
          <cell r="Y2" t="str">
            <v>SI</v>
          </cell>
        </row>
        <row r="3">
          <cell r="E3" t="str">
            <v>NO CUMPLE</v>
          </cell>
          <cell r="K3" t="str">
            <v>NO HÁBIL</v>
          </cell>
          <cell r="P3" t="str">
            <v>NO</v>
          </cell>
          <cell r="W3" t="str">
            <v>NO CUMPLE-1</v>
          </cell>
          <cell r="X3" t="str">
            <v>NO</v>
          </cell>
          <cell r="Y3" t="str">
            <v>NO</v>
          </cell>
        </row>
        <row r="4">
          <cell r="K4" t="str">
            <v>RECHAZO</v>
          </cell>
          <cell r="W4" t="str">
            <v>NO CUMPLE-2</v>
          </cell>
          <cell r="X4" t="str">
            <v>PENDIENTE</v>
          </cell>
          <cell r="Y4" t="str">
            <v>PENDIENTE</v>
          </cell>
        </row>
        <row r="5">
          <cell r="Y5" t="str">
            <v>SI-AD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Hoja1"/>
      <sheetName val="INTEGRANTES"/>
      <sheetName val="EXPERIENCIA"/>
      <sheetName val="RESUMEN"/>
      <sheetName val="LISTAS"/>
      <sheetName val="SMLM"/>
      <sheetName val="EVALUAR - LP-DEO-SVR-046-2024"/>
    </sheetNames>
    <definedNames>
      <definedName name="COMBINAR"/>
      <definedName name="ELIMINAR_FILAS"/>
    </defined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B2" t="str">
            <v>DIRECCIÓN GENERAL</v>
          </cell>
          <cell r="D2" t="str">
            <v>RECHAZO</v>
          </cell>
          <cell r="E2" t="str">
            <v>SI</v>
          </cell>
          <cell r="F2" t="str">
            <v>COLOMBIA</v>
          </cell>
          <cell r="G2" t="str">
            <v>SI</v>
          </cell>
        </row>
        <row r="3">
          <cell r="B3" t="str">
            <v>SECRETARIA GENERAL - SUBDIRECCIÓN ADMINISTRATIVA</v>
          </cell>
          <cell r="E3" t="str">
            <v>NO</v>
          </cell>
          <cell r="F3" t="str">
            <v>EXTRANJERO</v>
          </cell>
          <cell r="G3" t="str">
            <v>NO</v>
          </cell>
        </row>
        <row r="4">
          <cell r="B4" t="str">
            <v>SECRETARIA GENERAL - SUBDIRECCIÓN FINANCIERA</v>
          </cell>
          <cell r="E4" t="str">
            <v>NA</v>
          </cell>
        </row>
        <row r="5">
          <cell r="B5" t="str">
            <v>DIRECCIÓN OPERATIVA - DIRECCIONES TERRITORIALES</v>
          </cell>
        </row>
        <row r="6">
          <cell r="B6" t="str">
            <v>DIRECCIÓN OPERATIVA - GERENCIA DE GRANDES PROYECTOS</v>
          </cell>
        </row>
        <row r="7">
          <cell r="B7" t="str">
            <v>DIRECCIÓN OPERATIVA - GRUPO PLAN 2500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  <row r="17">
          <cell r="B17" t="str">
            <v>DIRECCION JURIDICA</v>
          </cell>
        </row>
        <row r="18">
          <cell r="B18" t="str">
            <v>SUBDIRECCION DE PROCESOS DE SELECCIÓN CONTRACTUALES</v>
          </cell>
        </row>
      </sheetData>
      <sheetData sheetId="7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EXPERIENCIA"/>
      <sheetName val="PROPONENTES"/>
      <sheetName val="INTEGRANTES"/>
      <sheetName val="EXPERIENCIA1"/>
      <sheetName val="RESUMEN"/>
    </sheetNames>
    <sheetDataSet>
      <sheetData sheetId="0">
        <row r="13">
          <cell r="E13">
            <v>1890.2297384615385</v>
          </cell>
        </row>
      </sheetData>
      <sheetData sheetId="1"/>
      <sheetData sheetId="2">
        <row r="1">
          <cell r="B1" t="str">
            <v>MUNICIPIO DE CAREPA</v>
          </cell>
        </row>
        <row r="12">
          <cell r="D12" t="str">
            <v>CONSORCIO FAISAN</v>
          </cell>
        </row>
        <row r="13">
          <cell r="D13" t="str">
            <v>CONSORCIO MOLDIC</v>
          </cell>
        </row>
        <row r="15">
          <cell r="D15" t="str">
            <v>ING. CONSTRUGENESIS S.A.S</v>
          </cell>
        </row>
        <row r="16">
          <cell r="D16" t="str">
            <v>CONSORCIO STJ S.A.S</v>
          </cell>
        </row>
        <row r="17">
          <cell r="D17" t="str">
            <v>CONSORCIO 5D JEMAD CAREPA</v>
          </cell>
        </row>
        <row r="18">
          <cell r="D18" t="str">
            <v>GRUPO EGV</v>
          </cell>
        </row>
        <row r="19">
          <cell r="D19" t="str">
            <v>CONSORCIO VAMELI</v>
          </cell>
        </row>
        <row r="20">
          <cell r="D20" t="str">
            <v>SINCOL S.A.S</v>
          </cell>
        </row>
        <row r="21">
          <cell r="D21" t="str">
            <v>BYC CONSTRUCCIONES S.A.S</v>
          </cell>
        </row>
        <row r="22">
          <cell r="D22" t="str">
            <v>CONSORCIO VIAS RURALES  - CAREPA</v>
          </cell>
        </row>
        <row r="23">
          <cell r="D23" t="str">
            <v>BELISARIO ALFREDO DE LEON NARVAEZ</v>
          </cell>
        </row>
        <row r="24">
          <cell r="D24" t="str">
            <v>CONSORCIO POR UNA META 2024</v>
          </cell>
        </row>
        <row r="25">
          <cell r="D25" t="str">
            <v xml:space="preserve">CONSORCIO VIAL CAREPA </v>
          </cell>
        </row>
        <row r="26">
          <cell r="D26" t="str">
            <v>CONSORCIO GENESIS</v>
          </cell>
        </row>
        <row r="27">
          <cell r="D27" t="str">
            <v>CONSORCIO VIAS CAREPA 2024</v>
          </cell>
        </row>
        <row r="29">
          <cell r="D29" t="str">
            <v>SENING S.A.S</v>
          </cell>
        </row>
        <row r="30">
          <cell r="D30" t="str">
            <v>CONSORCIO VIAS CAREPA S&amp;S</v>
          </cell>
        </row>
      </sheetData>
      <sheetData sheetId="3"/>
      <sheetData sheetId="4">
        <row r="39">
          <cell r="F39" t="str">
            <v>HABIL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AA986-B1FE-451E-BAB1-CB0F632B4563}">
  <sheetPr codeName="Hoja5">
    <tabColor theme="3" tint="0.59999389629810485"/>
  </sheetPr>
  <dimension ref="B1:AC15"/>
  <sheetViews>
    <sheetView showGridLines="0" topLeftCell="A3" workbookViewId="0">
      <selection activeCell="J15" sqref="J15"/>
    </sheetView>
  </sheetViews>
  <sheetFormatPr baseColWidth="10" defaultColWidth="11.5" defaultRowHeight="10"/>
  <cols>
    <col min="1" max="1" width="2.4140625" style="2" customWidth="1"/>
    <col min="2" max="2" width="13.08203125" style="8" customWidth="1"/>
    <col min="3" max="3" width="33.6640625" style="8" customWidth="1"/>
    <col min="4" max="4" width="13.58203125" style="6" customWidth="1"/>
    <col min="5" max="5" width="10.08203125" style="6" customWidth="1"/>
    <col min="6" max="6" width="10.6640625" style="2" customWidth="1"/>
    <col min="7" max="7" width="3" style="2" customWidth="1"/>
    <col min="8" max="16384" width="11.5" style="2"/>
  </cols>
  <sheetData>
    <row r="1" spans="2:29" ht="20.149999999999999" customHeight="1">
      <c r="B1" s="351" t="s">
        <v>774</v>
      </c>
      <c r="C1" s="351"/>
      <c r="D1" s="351"/>
      <c r="E1" s="351"/>
      <c r="F1" s="35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2:29" ht="15.75" customHeight="1">
      <c r="B2" s="352" t="s">
        <v>775</v>
      </c>
      <c r="C2" s="352"/>
      <c r="D2" s="352"/>
      <c r="E2" s="352"/>
      <c r="F2" s="352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2:29" ht="25.5" customHeight="1">
      <c r="B3" s="353" t="s">
        <v>776</v>
      </c>
      <c r="C3" s="353"/>
      <c r="D3" s="353"/>
      <c r="E3" s="353"/>
      <c r="F3" s="353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 spans="2:29" ht="36" customHeight="1">
      <c r="B4" s="352" t="s">
        <v>777</v>
      </c>
      <c r="C4" s="352"/>
      <c r="D4" s="352"/>
      <c r="E4" s="352"/>
      <c r="F4" s="352"/>
      <c r="G4" s="5"/>
      <c r="H4" s="5"/>
      <c r="I4" s="5"/>
      <c r="J4" s="267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2:29" ht="13">
      <c r="B5" s="3"/>
      <c r="C5" s="3"/>
      <c r="D5" s="3"/>
      <c r="E5" s="3"/>
      <c r="F5" s="3"/>
      <c r="G5" s="5"/>
      <c r="H5" s="5"/>
      <c r="I5" s="5"/>
      <c r="J5" s="267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2:29" s="270" customFormat="1" ht="15.5">
      <c r="B6" s="345" t="s">
        <v>0</v>
      </c>
      <c r="C6" s="345"/>
      <c r="D6" s="268">
        <v>45541</v>
      </c>
      <c r="E6" s="6"/>
      <c r="F6" s="2"/>
      <c r="G6" s="2"/>
      <c r="H6" s="269"/>
    </row>
    <row r="7" spans="2:29" s="270" customFormat="1" ht="15.5"/>
    <row r="8" spans="2:29" ht="15.5">
      <c r="B8" s="346" t="s">
        <v>1</v>
      </c>
      <c r="C8" s="346"/>
      <c r="D8" s="346"/>
      <c r="E8" s="346"/>
      <c r="F8" s="346"/>
      <c r="H8" s="7"/>
    </row>
    <row r="9" spans="2:29" ht="10.5" thickBot="1"/>
    <row r="10" spans="2:29" ht="11.4" customHeight="1">
      <c r="B10" s="271" t="s">
        <v>2</v>
      </c>
      <c r="C10" s="347" t="s">
        <v>3</v>
      </c>
      <c r="D10" s="349" t="s">
        <v>4</v>
      </c>
      <c r="E10" s="350"/>
      <c r="G10" s="7"/>
    </row>
    <row r="11" spans="2:29" ht="11" thickBot="1">
      <c r="B11" s="272">
        <v>1</v>
      </c>
      <c r="C11" s="348"/>
      <c r="D11" s="273" t="s">
        <v>5</v>
      </c>
      <c r="E11" s="274" t="s">
        <v>6</v>
      </c>
    </row>
    <row r="12" spans="2:29" ht="3.65" customHeight="1">
      <c r="B12" s="9">
        <v>0</v>
      </c>
      <c r="C12" s="10"/>
      <c r="D12" s="11"/>
      <c r="E12" s="12"/>
    </row>
    <row r="13" spans="2:29" ht="79.5" customHeight="1">
      <c r="B13" s="13">
        <v>1</v>
      </c>
      <c r="C13" s="14" t="s">
        <v>759</v>
      </c>
      <c r="D13" s="275">
        <v>2457298660</v>
      </c>
      <c r="E13" s="15">
        <f>+D13/1300000</f>
        <v>1890.2297384615385</v>
      </c>
      <c r="H13" s="2">
        <f>+POSMMLV*0.75</f>
        <v>1417.6723038461539</v>
      </c>
    </row>
    <row r="14" spans="2:29" ht="3" customHeight="1" thickBot="1">
      <c r="B14" s="16"/>
      <c r="C14" s="17"/>
      <c r="D14" s="17"/>
      <c r="E14" s="18"/>
    </row>
    <row r="15" spans="2:29" ht="11" thickBot="1">
      <c r="B15" s="276">
        <v>1</v>
      </c>
      <c r="C15" s="277" t="s">
        <v>7</v>
      </c>
      <c r="D15" s="278">
        <f>+D13</f>
        <v>2457298660</v>
      </c>
      <c r="E15" s="279">
        <f>+E14</f>
        <v>0</v>
      </c>
      <c r="H15" s="2">
        <f>POSMMLV*1.2</f>
        <v>2268.275686153846</v>
      </c>
    </row>
  </sheetData>
  <mergeCells count="8">
    <mergeCell ref="B6:C6"/>
    <mergeCell ref="B8:F8"/>
    <mergeCell ref="C10:C11"/>
    <mergeCell ref="D10:E10"/>
    <mergeCell ref="B1:F1"/>
    <mergeCell ref="B2:F2"/>
    <mergeCell ref="B3:F3"/>
    <mergeCell ref="B4:F4"/>
  </mergeCells>
  <printOptions horizontalCentered="1"/>
  <pageMargins left="0.23622047244094491" right="0.23622047244094491" top="0.74803149606299213" bottom="0.74803149606299213" header="0.31496062992125984" footer="0.31496062992125984"/>
  <pageSetup orientation="portrait" r:id="rId1"/>
  <rowBreaks count="24" manualBreakCount="24">
    <brk id="72" max="10" man="1"/>
    <brk id="142" max="10" man="1"/>
    <brk id="212" max="10" man="1"/>
    <brk id="282" max="10" man="1"/>
    <brk id="352" max="10" man="1"/>
    <brk id="422" max="10" man="1"/>
    <brk id="491" max="10" man="1"/>
    <brk id="561" max="10" man="1"/>
    <brk id="631" max="10" man="1"/>
    <brk id="701" max="10" man="1"/>
    <brk id="771" max="10" man="1"/>
    <brk id="841" max="10" man="1"/>
    <brk id="911" max="10" man="1"/>
    <brk id="981" max="10" man="1"/>
    <brk id="1051" max="10" man="1"/>
    <brk id="1121" max="10" man="1"/>
    <brk id="1191" max="10" man="1"/>
    <brk id="1261" max="10" man="1"/>
    <brk id="1331" max="10" man="1"/>
    <brk id="1401" max="10" man="1"/>
    <brk id="1471" max="10" man="1"/>
    <brk id="1541" max="10" man="1"/>
    <brk id="1611" max="10" man="1"/>
    <brk id="1681" max="10" man="1"/>
  </rowBreaks>
  <colBreaks count="4" manualBreakCount="4">
    <brk id="14" max="37" man="1"/>
    <brk id="22" max="1048575" man="1"/>
    <brk id="35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F523E-D8F0-4E4A-8A9E-6925C4C71C4E}">
  <sheetPr codeName="Hoja2">
    <tabColor theme="9" tint="0.79998168889431442"/>
    <pageSetUpPr fitToPage="1"/>
  </sheetPr>
  <dimension ref="B1:H521"/>
  <sheetViews>
    <sheetView showGridLines="0" topLeftCell="A40" zoomScaleNormal="100" workbookViewId="0">
      <selection activeCell="D56" sqref="D56"/>
    </sheetView>
  </sheetViews>
  <sheetFormatPr baseColWidth="10" defaultColWidth="11.5" defaultRowHeight="12.5"/>
  <cols>
    <col min="1" max="1" width="2.9140625" style="19" customWidth="1"/>
    <col min="2" max="2" width="5.6640625" style="39" hidden="1" customWidth="1"/>
    <col min="3" max="3" width="10.58203125" style="39" customWidth="1"/>
    <col min="4" max="4" width="41.5" style="19" customWidth="1"/>
    <col min="5" max="5" width="13.08203125" style="19" customWidth="1"/>
    <col min="6" max="6" width="2.58203125" style="19" customWidth="1"/>
    <col min="7" max="16384" width="11.5" style="19"/>
  </cols>
  <sheetData>
    <row r="1" spans="2:7" ht="20.149999999999999" customHeight="1">
      <c r="B1" s="351" t="s">
        <v>774</v>
      </c>
      <c r="C1" s="351"/>
      <c r="D1" s="351"/>
      <c r="E1" s="351"/>
      <c r="F1" s="351"/>
    </row>
    <row r="2" spans="2:7" ht="13.25" customHeight="1">
      <c r="B2" s="352" t="s">
        <v>775</v>
      </c>
      <c r="C2" s="352"/>
      <c r="D2" s="352"/>
      <c r="E2" s="352"/>
      <c r="F2" s="352"/>
    </row>
    <row r="3" spans="2:7" ht="13.25" customHeight="1">
      <c r="B3" s="353" t="s">
        <v>776</v>
      </c>
      <c r="C3" s="353"/>
      <c r="D3" s="353"/>
      <c r="E3" s="353"/>
      <c r="F3" s="353"/>
    </row>
    <row r="4" spans="2:7" s="21" customFormat="1" ht="12.75" customHeight="1">
      <c r="B4" s="352" t="s">
        <v>777</v>
      </c>
      <c r="C4" s="352"/>
      <c r="D4" s="352"/>
      <c r="E4" s="352"/>
      <c r="F4" s="352"/>
    </row>
    <row r="5" spans="2:7" ht="15.5">
      <c r="B5" s="23"/>
      <c r="C5" s="24"/>
      <c r="D5" s="24"/>
      <c r="E5" s="24"/>
      <c r="G5"/>
    </row>
    <row r="6" spans="2:7" ht="13">
      <c r="B6" s="360" t="s">
        <v>8</v>
      </c>
      <c r="C6" s="360"/>
      <c r="D6" s="360"/>
      <c r="E6" s="360"/>
    </row>
    <row r="7" spans="2:7" ht="13">
      <c r="B7" s="352" t="s">
        <v>9</v>
      </c>
      <c r="C7" s="352"/>
      <c r="D7" s="352"/>
      <c r="E7" s="352"/>
    </row>
    <row r="8" spans="2:7" ht="13" thickBot="1">
      <c r="B8" s="25"/>
      <c r="C8" s="25"/>
      <c r="D8" s="26"/>
      <c r="E8" s="26"/>
    </row>
    <row r="9" spans="2:7" ht="12.75" customHeight="1">
      <c r="B9" s="354" t="s">
        <v>10</v>
      </c>
      <c r="C9" s="356" t="s">
        <v>11</v>
      </c>
      <c r="D9" s="358" t="s">
        <v>12</v>
      </c>
      <c r="E9" s="359"/>
    </row>
    <row r="10" spans="2:7" s="22" customFormat="1" ht="33" customHeight="1" thickBot="1">
      <c r="B10" s="355"/>
      <c r="C10" s="357"/>
      <c r="D10" s="27" t="s">
        <v>13</v>
      </c>
      <c r="E10" s="28" t="s">
        <v>14</v>
      </c>
      <c r="G10" s="19"/>
    </row>
    <row r="11" spans="2:7" customFormat="1" ht="3.65" customHeight="1">
      <c r="B11" s="29"/>
      <c r="E11" s="30"/>
      <c r="G11" s="19"/>
    </row>
    <row r="12" spans="2:7">
      <c r="B12" s="31">
        <v>1</v>
      </c>
      <c r="C12" s="32">
        <v>1</v>
      </c>
      <c r="D12" s="33" t="s">
        <v>824</v>
      </c>
      <c r="E12" s="34">
        <v>2</v>
      </c>
    </row>
    <row r="13" spans="2:7">
      <c r="B13" s="31">
        <v>2</v>
      </c>
      <c r="C13" s="32">
        <v>2</v>
      </c>
      <c r="D13" s="33" t="s">
        <v>825</v>
      </c>
      <c r="E13" s="34">
        <v>2</v>
      </c>
    </row>
    <row r="14" spans="2:7">
      <c r="B14" s="31">
        <v>3</v>
      </c>
      <c r="C14" s="32">
        <v>3</v>
      </c>
      <c r="D14" s="33" t="s">
        <v>826</v>
      </c>
      <c r="E14" s="34">
        <v>2</v>
      </c>
    </row>
    <row r="15" spans="2:7">
      <c r="B15" s="31">
        <v>4</v>
      </c>
      <c r="C15" s="32">
        <v>4</v>
      </c>
      <c r="D15" s="33" t="s">
        <v>827</v>
      </c>
      <c r="E15" s="34">
        <v>1</v>
      </c>
    </row>
    <row r="16" spans="2:7">
      <c r="B16" s="31">
        <v>5</v>
      </c>
      <c r="C16" s="32">
        <v>5</v>
      </c>
      <c r="D16" s="33" t="s">
        <v>828</v>
      </c>
      <c r="E16" s="34">
        <v>3</v>
      </c>
    </row>
    <row r="17" spans="2:5">
      <c r="B17" s="31">
        <v>6</v>
      </c>
      <c r="C17" s="32">
        <v>6</v>
      </c>
      <c r="D17" s="33" t="s">
        <v>829</v>
      </c>
      <c r="E17" s="34">
        <v>2</v>
      </c>
    </row>
    <row r="18" spans="2:5">
      <c r="B18" s="31">
        <v>7</v>
      </c>
      <c r="C18" s="32">
        <v>7</v>
      </c>
      <c r="D18" s="33" t="s">
        <v>830</v>
      </c>
      <c r="E18" s="34">
        <v>1</v>
      </c>
    </row>
    <row r="19" spans="2:5">
      <c r="B19" s="31">
        <v>8</v>
      </c>
      <c r="C19" s="32">
        <v>8</v>
      </c>
      <c r="D19" s="33" t="s">
        <v>831</v>
      </c>
      <c r="E19" s="34">
        <v>2</v>
      </c>
    </row>
    <row r="20" spans="2:5">
      <c r="B20" s="31">
        <v>9</v>
      </c>
      <c r="C20" s="32">
        <v>9</v>
      </c>
      <c r="D20" s="33" t="s">
        <v>832</v>
      </c>
      <c r="E20" s="34">
        <v>1</v>
      </c>
    </row>
    <row r="21" spans="2:5">
      <c r="B21" s="31">
        <v>10</v>
      </c>
      <c r="C21" s="32">
        <v>10</v>
      </c>
      <c r="D21" s="33" t="s">
        <v>833</v>
      </c>
      <c r="E21" s="34">
        <v>1</v>
      </c>
    </row>
    <row r="22" spans="2:5">
      <c r="B22" s="31">
        <v>11</v>
      </c>
      <c r="C22" s="32">
        <v>11</v>
      </c>
      <c r="D22" s="33" t="s">
        <v>834</v>
      </c>
      <c r="E22" s="34">
        <v>3</v>
      </c>
    </row>
    <row r="23" spans="2:5">
      <c r="B23" s="31">
        <v>12</v>
      </c>
      <c r="C23" s="32">
        <v>12</v>
      </c>
      <c r="D23" s="33" t="s">
        <v>835</v>
      </c>
      <c r="E23" s="34">
        <v>1</v>
      </c>
    </row>
    <row r="24" spans="2:5">
      <c r="B24" s="31">
        <v>13</v>
      </c>
      <c r="C24" s="32">
        <v>13</v>
      </c>
      <c r="D24" s="33" t="s">
        <v>21</v>
      </c>
      <c r="E24" s="34">
        <v>2</v>
      </c>
    </row>
    <row r="25" spans="2:5">
      <c r="B25" s="31">
        <v>14</v>
      </c>
      <c r="C25" s="32">
        <v>14</v>
      </c>
      <c r="D25" s="33" t="s">
        <v>836</v>
      </c>
      <c r="E25" s="34">
        <v>2</v>
      </c>
    </row>
    <row r="26" spans="2:5">
      <c r="B26" s="31">
        <v>15</v>
      </c>
      <c r="C26" s="32">
        <v>15</v>
      </c>
      <c r="D26" s="33" t="s">
        <v>837</v>
      </c>
      <c r="E26" s="34">
        <v>2</v>
      </c>
    </row>
    <row r="27" spans="2:5">
      <c r="B27" s="31">
        <v>16</v>
      </c>
      <c r="C27" s="32">
        <v>16</v>
      </c>
      <c r="D27" s="33" t="s">
        <v>838</v>
      </c>
      <c r="E27" s="34">
        <v>2</v>
      </c>
    </row>
    <row r="28" spans="2:5">
      <c r="B28" s="31">
        <v>17</v>
      </c>
      <c r="C28" s="32">
        <v>17</v>
      </c>
      <c r="D28" s="33" t="s">
        <v>839</v>
      </c>
      <c r="E28" s="34">
        <v>3</v>
      </c>
    </row>
    <row r="29" spans="2:5">
      <c r="B29" s="31">
        <v>18</v>
      </c>
      <c r="C29" s="32">
        <v>18</v>
      </c>
      <c r="D29" s="33" t="s">
        <v>840</v>
      </c>
      <c r="E29" s="34">
        <v>1</v>
      </c>
    </row>
    <row r="30" spans="2:5">
      <c r="B30" s="31">
        <v>19</v>
      </c>
      <c r="C30" s="32">
        <v>19</v>
      </c>
      <c r="D30" s="33" t="s">
        <v>841</v>
      </c>
      <c r="E30" s="34">
        <v>2</v>
      </c>
    </row>
    <row r="31" spans="2:5">
      <c r="B31" s="31">
        <v>20</v>
      </c>
      <c r="C31" s="32">
        <v>20</v>
      </c>
      <c r="D31" s="33" t="s">
        <v>842</v>
      </c>
      <c r="E31" s="34">
        <v>1</v>
      </c>
    </row>
    <row r="32" spans="2:5">
      <c r="B32" s="31">
        <v>21</v>
      </c>
      <c r="C32" s="32">
        <v>21</v>
      </c>
      <c r="D32" s="33" t="s">
        <v>843</v>
      </c>
      <c r="E32" s="34">
        <v>1</v>
      </c>
    </row>
    <row r="33" spans="2:8">
      <c r="B33" s="31">
        <v>22</v>
      </c>
      <c r="C33" s="32">
        <v>22</v>
      </c>
      <c r="D33" s="33" t="s">
        <v>844</v>
      </c>
      <c r="E33" s="34">
        <v>1</v>
      </c>
    </row>
    <row r="34" spans="2:8">
      <c r="B34" s="31">
        <v>23</v>
      </c>
      <c r="C34" s="32">
        <v>23</v>
      </c>
      <c r="D34" s="33" t="s">
        <v>845</v>
      </c>
      <c r="E34" s="34">
        <v>1</v>
      </c>
    </row>
    <row r="35" spans="2:8">
      <c r="B35" s="31">
        <v>24</v>
      </c>
      <c r="C35" s="32">
        <v>24</v>
      </c>
      <c r="D35" s="33" t="s">
        <v>846</v>
      </c>
      <c r="E35" s="34">
        <v>2</v>
      </c>
    </row>
    <row r="36" spans="2:8">
      <c r="B36" s="31">
        <v>25</v>
      </c>
      <c r="C36" s="32">
        <v>25</v>
      </c>
      <c r="D36" s="33" t="s">
        <v>847</v>
      </c>
      <c r="E36" s="34">
        <v>1</v>
      </c>
    </row>
    <row r="37" spans="2:8">
      <c r="B37" s="31">
        <v>26</v>
      </c>
      <c r="C37" s="32">
        <v>26</v>
      </c>
      <c r="D37" s="33" t="s">
        <v>848</v>
      </c>
      <c r="E37" s="34">
        <v>2</v>
      </c>
    </row>
    <row r="38" spans="2:8">
      <c r="B38" s="31">
        <v>27</v>
      </c>
      <c r="C38" s="32">
        <v>27</v>
      </c>
      <c r="D38" s="33" t="s">
        <v>849</v>
      </c>
      <c r="E38" s="34">
        <v>1</v>
      </c>
    </row>
    <row r="39" spans="2:8">
      <c r="B39" s="31">
        <v>28</v>
      </c>
      <c r="C39" s="32">
        <v>28</v>
      </c>
      <c r="D39" s="33" t="s">
        <v>850</v>
      </c>
      <c r="E39" s="34">
        <v>1</v>
      </c>
    </row>
    <row r="40" spans="2:8">
      <c r="B40" s="31">
        <v>12</v>
      </c>
      <c r="C40" s="32">
        <v>29</v>
      </c>
      <c r="D40" s="33" t="s">
        <v>851</v>
      </c>
      <c r="E40" s="34">
        <v>3</v>
      </c>
    </row>
    <row r="41" spans="2:8">
      <c r="B41" s="31">
        <v>1</v>
      </c>
      <c r="C41" s="32">
        <v>30</v>
      </c>
      <c r="D41" s="33" t="s">
        <v>821</v>
      </c>
      <c r="E41" s="34">
        <v>2</v>
      </c>
    </row>
    <row r="42" spans="2:8">
      <c r="B42" s="31">
        <v>2</v>
      </c>
      <c r="C42" s="32">
        <v>31</v>
      </c>
      <c r="D42" s="33" t="s">
        <v>784</v>
      </c>
      <c r="E42" s="34">
        <v>1</v>
      </c>
    </row>
    <row r="43" spans="2:8" ht="15.5">
      <c r="B43" s="31">
        <v>3</v>
      </c>
      <c r="C43" s="32">
        <v>32</v>
      </c>
      <c r="D43" s="33" t="s">
        <v>785</v>
      </c>
      <c r="E43" s="34">
        <v>2</v>
      </c>
      <c r="H43"/>
    </row>
    <row r="44" spans="2:8" ht="15.5">
      <c r="B44" s="31">
        <v>4</v>
      </c>
      <c r="C44" s="32">
        <v>33</v>
      </c>
      <c r="D44" s="33" t="s">
        <v>786</v>
      </c>
      <c r="E44" s="34">
        <v>2</v>
      </c>
      <c r="H44"/>
    </row>
    <row r="45" spans="2:8" ht="15.5">
      <c r="B45" s="31">
        <v>5</v>
      </c>
      <c r="C45" s="32">
        <v>34</v>
      </c>
      <c r="D45" s="33" t="s">
        <v>762</v>
      </c>
      <c r="E45" s="34">
        <v>3</v>
      </c>
      <c r="H45"/>
    </row>
    <row r="46" spans="2:8">
      <c r="B46" s="31">
        <v>6</v>
      </c>
      <c r="C46" s="32">
        <v>35</v>
      </c>
      <c r="D46" s="33" t="s">
        <v>787</v>
      </c>
      <c r="E46" s="34">
        <v>2</v>
      </c>
    </row>
    <row r="47" spans="2:8" ht="15.5">
      <c r="B47" s="31">
        <v>7</v>
      </c>
      <c r="C47" s="32">
        <v>36</v>
      </c>
      <c r="D47" s="33" t="s">
        <v>788</v>
      </c>
      <c r="E47" s="34">
        <v>2</v>
      </c>
      <c r="H47"/>
    </row>
    <row r="48" spans="2:8">
      <c r="B48" s="31">
        <v>8</v>
      </c>
      <c r="C48" s="32">
        <v>37</v>
      </c>
      <c r="D48" s="33" t="s">
        <v>789</v>
      </c>
      <c r="E48" s="34">
        <v>2</v>
      </c>
    </row>
    <row r="49" spans="2:5">
      <c r="B49" s="31">
        <v>9</v>
      </c>
      <c r="C49" s="32">
        <v>38</v>
      </c>
      <c r="D49" s="33" t="s">
        <v>761</v>
      </c>
      <c r="E49" s="34">
        <v>2</v>
      </c>
    </row>
    <row r="50" spans="2:5">
      <c r="B50" s="31">
        <v>10</v>
      </c>
      <c r="C50" s="32">
        <v>39</v>
      </c>
      <c r="D50" s="33" t="s">
        <v>790</v>
      </c>
      <c r="E50" s="34">
        <v>3</v>
      </c>
    </row>
    <row r="51" spans="2:5">
      <c r="B51" s="31">
        <v>11</v>
      </c>
      <c r="C51" s="32">
        <v>40</v>
      </c>
      <c r="D51" s="33" t="s">
        <v>765</v>
      </c>
      <c r="E51" s="34">
        <v>2</v>
      </c>
    </row>
    <row r="52" spans="2:5">
      <c r="B52" s="31">
        <v>12</v>
      </c>
      <c r="C52" s="32">
        <v>41</v>
      </c>
      <c r="D52" s="33" t="s">
        <v>810</v>
      </c>
      <c r="E52" s="34">
        <v>1</v>
      </c>
    </row>
    <row r="53" spans="2:5">
      <c r="B53" s="31">
        <v>13</v>
      </c>
      <c r="C53" s="32">
        <v>42</v>
      </c>
      <c r="D53" s="33" t="s">
        <v>791</v>
      </c>
      <c r="E53" s="34">
        <v>2</v>
      </c>
    </row>
    <row r="54" spans="2:5">
      <c r="B54" s="31">
        <v>14</v>
      </c>
      <c r="C54" s="32">
        <v>43</v>
      </c>
      <c r="D54" s="33" t="s">
        <v>764</v>
      </c>
      <c r="E54" s="34">
        <v>3</v>
      </c>
    </row>
    <row r="55" spans="2:5">
      <c r="B55" s="31"/>
      <c r="C55" s="32">
        <v>44</v>
      </c>
      <c r="D55" s="33" t="s">
        <v>792</v>
      </c>
      <c r="E55" s="34">
        <v>2</v>
      </c>
    </row>
    <row r="56" spans="2:5">
      <c r="B56" s="31">
        <v>15</v>
      </c>
      <c r="C56" s="32">
        <v>45</v>
      </c>
      <c r="D56" s="33" t="s">
        <v>793</v>
      </c>
      <c r="E56" s="34">
        <v>2</v>
      </c>
    </row>
    <row r="57" spans="2:5">
      <c r="B57" s="31">
        <v>16</v>
      </c>
      <c r="C57" s="32">
        <v>46</v>
      </c>
      <c r="D57" s="33" t="s">
        <v>760</v>
      </c>
      <c r="E57" s="34">
        <v>2</v>
      </c>
    </row>
    <row r="58" spans="2:5">
      <c r="B58" s="31">
        <v>17</v>
      </c>
      <c r="C58" s="32">
        <v>47</v>
      </c>
      <c r="D58" s="33" t="s">
        <v>794</v>
      </c>
      <c r="E58" s="34">
        <v>2</v>
      </c>
    </row>
    <row r="59" spans="2:5">
      <c r="B59" s="31">
        <v>18</v>
      </c>
      <c r="C59" s="32">
        <v>48</v>
      </c>
      <c r="D59" s="33" t="s">
        <v>795</v>
      </c>
      <c r="E59" s="34">
        <v>2</v>
      </c>
    </row>
    <row r="60" spans="2:5">
      <c r="B60" s="31">
        <v>19</v>
      </c>
      <c r="C60" s="32">
        <v>49</v>
      </c>
      <c r="D60" s="33" t="s">
        <v>763</v>
      </c>
      <c r="E60" s="34">
        <v>2</v>
      </c>
    </row>
    <row r="61" spans="2:5">
      <c r="B61" s="31">
        <v>20</v>
      </c>
      <c r="C61" s="32">
        <v>50</v>
      </c>
      <c r="D61" s="33" t="s">
        <v>796</v>
      </c>
      <c r="E61" s="34">
        <v>2</v>
      </c>
    </row>
    <row r="62" spans="2:5">
      <c r="B62" s="31">
        <v>21</v>
      </c>
      <c r="C62" s="32"/>
      <c r="D62" s="33"/>
      <c r="E62" s="34"/>
    </row>
    <row r="63" spans="2:5">
      <c r="B63" s="31">
        <v>22</v>
      </c>
      <c r="C63" s="32"/>
      <c r="D63" s="33"/>
      <c r="E63" s="34"/>
    </row>
    <row r="64" spans="2:5">
      <c r="B64" s="31">
        <v>23</v>
      </c>
      <c r="C64" s="32"/>
      <c r="D64" s="33"/>
      <c r="E64" s="34"/>
    </row>
    <row r="65" spans="2:5">
      <c r="B65" s="31">
        <v>24</v>
      </c>
      <c r="C65" s="32"/>
      <c r="D65" s="33"/>
      <c r="E65" s="34"/>
    </row>
    <row r="66" spans="2:5">
      <c r="B66" s="31">
        <v>25</v>
      </c>
      <c r="C66" s="32"/>
      <c r="D66" s="33"/>
      <c r="E66" s="34"/>
    </row>
    <row r="67" spans="2:5">
      <c r="B67" s="31">
        <v>26</v>
      </c>
      <c r="C67" s="32"/>
      <c r="D67" s="33"/>
      <c r="E67" s="34"/>
    </row>
    <row r="68" spans="2:5">
      <c r="B68" s="31">
        <v>27</v>
      </c>
      <c r="C68" s="32"/>
      <c r="D68" s="33"/>
      <c r="E68" s="34"/>
    </row>
    <row r="69" spans="2:5">
      <c r="B69" s="31">
        <v>28</v>
      </c>
      <c r="C69" s="32"/>
      <c r="D69" s="33"/>
      <c r="E69" s="34"/>
    </row>
    <row r="70" spans="2:5" s="2" customFormat="1" ht="3.75" customHeight="1" thickBot="1">
      <c r="B70" s="35" t="s">
        <v>42</v>
      </c>
      <c r="C70" s="36"/>
      <c r="D70" s="37"/>
      <c r="E70" s="38"/>
    </row>
    <row r="71" spans="2:5" s="2" customFormat="1">
      <c r="B71" s="39"/>
      <c r="C71" s="39"/>
      <c r="D71" s="19"/>
      <c r="E71" s="19"/>
    </row>
    <row r="72" spans="2:5" s="2" customFormat="1">
      <c r="B72" s="39"/>
      <c r="C72" s="39"/>
      <c r="D72" s="19"/>
      <c r="E72" s="19"/>
    </row>
    <row r="73" spans="2:5" s="2" customFormat="1">
      <c r="B73" s="39"/>
      <c r="C73" s="39"/>
      <c r="D73" s="19"/>
      <c r="E73" s="19"/>
    </row>
    <row r="74" spans="2:5" s="2" customFormat="1">
      <c r="B74" s="39"/>
      <c r="C74" s="39"/>
      <c r="D74" s="19"/>
      <c r="E74" s="19"/>
    </row>
    <row r="75" spans="2:5" s="2" customFormat="1">
      <c r="B75" s="39"/>
      <c r="C75" s="39"/>
      <c r="D75" s="19"/>
      <c r="E75" s="19"/>
    </row>
    <row r="76" spans="2:5" s="2" customFormat="1">
      <c r="B76" s="39"/>
      <c r="C76" s="39"/>
      <c r="D76" s="19"/>
      <c r="E76" s="19"/>
    </row>
    <row r="77" spans="2:5" s="2" customFormat="1">
      <c r="B77" s="39"/>
      <c r="C77" s="39"/>
      <c r="D77" s="19"/>
      <c r="E77" s="19"/>
    </row>
    <row r="78" spans="2:5" s="2" customFormat="1">
      <c r="B78" s="39"/>
      <c r="C78" s="39"/>
      <c r="D78" s="19"/>
      <c r="E78" s="19"/>
    </row>
    <row r="79" spans="2:5" s="2" customFormat="1">
      <c r="B79" s="39"/>
      <c r="C79" s="39"/>
      <c r="D79" s="19"/>
      <c r="E79" s="19"/>
    </row>
    <row r="80" spans="2:5" s="2" customFormat="1">
      <c r="B80" s="39"/>
      <c r="C80" s="39"/>
      <c r="D80" s="19"/>
      <c r="E80" s="19"/>
    </row>
    <row r="81" spans="2:5" s="2" customFormat="1">
      <c r="B81" s="39"/>
      <c r="C81" s="39"/>
      <c r="D81" s="19"/>
      <c r="E81" s="19"/>
    </row>
    <row r="82" spans="2:5" s="2" customFormat="1">
      <c r="B82" s="39"/>
      <c r="C82" s="39"/>
      <c r="D82" s="19"/>
      <c r="E82" s="19"/>
    </row>
    <row r="83" spans="2:5" s="2" customFormat="1">
      <c r="B83" s="39"/>
      <c r="C83" s="39"/>
      <c r="D83" s="19"/>
      <c r="E83" s="19"/>
    </row>
    <row r="84" spans="2:5" s="2" customFormat="1">
      <c r="B84" s="39"/>
      <c r="C84" s="39"/>
      <c r="D84" s="19"/>
      <c r="E84" s="19"/>
    </row>
    <row r="85" spans="2:5" s="2" customFormat="1">
      <c r="B85" s="39"/>
      <c r="C85" s="39"/>
      <c r="D85" s="19"/>
      <c r="E85" s="19"/>
    </row>
    <row r="86" spans="2:5" s="2" customFormat="1">
      <c r="B86" s="39"/>
      <c r="C86" s="39"/>
      <c r="D86" s="19"/>
      <c r="E86" s="19"/>
    </row>
    <row r="87" spans="2:5" s="2" customFormat="1">
      <c r="B87" s="39"/>
      <c r="C87" s="39"/>
      <c r="D87" s="19"/>
      <c r="E87" s="19"/>
    </row>
    <row r="88" spans="2:5" s="2" customFormat="1">
      <c r="B88" s="39"/>
      <c r="C88" s="39"/>
      <c r="D88" s="19"/>
      <c r="E88" s="19"/>
    </row>
    <row r="89" spans="2:5" s="2" customFormat="1">
      <c r="B89" s="39"/>
      <c r="C89" s="39"/>
      <c r="D89" s="19"/>
      <c r="E89" s="19"/>
    </row>
    <row r="90" spans="2:5" s="2" customFormat="1">
      <c r="B90" s="39"/>
      <c r="C90" s="39"/>
      <c r="D90" s="19"/>
      <c r="E90" s="19"/>
    </row>
    <row r="91" spans="2:5" s="2" customFormat="1">
      <c r="B91" s="39"/>
      <c r="C91" s="39"/>
      <c r="D91" s="19"/>
      <c r="E91" s="19"/>
    </row>
    <row r="92" spans="2:5" s="2" customFormat="1">
      <c r="B92" s="39"/>
      <c r="C92" s="39"/>
      <c r="D92" s="19"/>
      <c r="E92" s="19"/>
    </row>
    <row r="93" spans="2:5" s="2" customFormat="1">
      <c r="B93" s="39"/>
      <c r="C93" s="39"/>
      <c r="D93" s="19"/>
      <c r="E93" s="19"/>
    </row>
    <row r="94" spans="2:5" s="2" customFormat="1">
      <c r="B94" s="39"/>
      <c r="C94" s="39"/>
      <c r="D94" s="19"/>
      <c r="E94" s="19"/>
    </row>
    <row r="95" spans="2:5" s="2" customFormat="1">
      <c r="B95" s="39"/>
      <c r="C95" s="39"/>
      <c r="D95" s="19"/>
      <c r="E95" s="19"/>
    </row>
    <row r="96" spans="2:5" s="2" customFormat="1">
      <c r="B96" s="39"/>
      <c r="C96" s="39"/>
      <c r="D96" s="19"/>
      <c r="E96" s="19"/>
    </row>
    <row r="97" spans="2:5" s="2" customFormat="1">
      <c r="B97" s="39"/>
      <c r="C97" s="39"/>
      <c r="D97" s="19"/>
      <c r="E97" s="19"/>
    </row>
    <row r="98" spans="2:5" s="2" customFormat="1">
      <c r="B98" s="39"/>
      <c r="C98" s="39"/>
      <c r="D98" s="19"/>
      <c r="E98" s="19"/>
    </row>
    <row r="99" spans="2:5" s="2" customFormat="1">
      <c r="B99" s="39"/>
      <c r="C99" s="39"/>
      <c r="D99" s="19"/>
      <c r="E99" s="19"/>
    </row>
    <row r="100" spans="2:5" s="2" customFormat="1">
      <c r="B100" s="39"/>
      <c r="C100" s="39"/>
      <c r="D100" s="19"/>
      <c r="E100" s="19"/>
    </row>
    <row r="101" spans="2:5" s="2" customFormat="1">
      <c r="B101" s="39"/>
      <c r="C101" s="39"/>
      <c r="D101" s="19"/>
      <c r="E101" s="19"/>
    </row>
    <row r="102" spans="2:5" s="2" customFormat="1">
      <c r="B102" s="39"/>
      <c r="C102" s="39"/>
      <c r="D102" s="19"/>
      <c r="E102" s="19"/>
    </row>
    <row r="103" spans="2:5" s="2" customFormat="1">
      <c r="B103" s="39"/>
      <c r="C103" s="39"/>
      <c r="D103" s="19"/>
      <c r="E103" s="19"/>
    </row>
    <row r="104" spans="2:5" s="2" customFormat="1">
      <c r="B104" s="39"/>
      <c r="C104" s="39"/>
      <c r="D104" s="19"/>
      <c r="E104" s="19"/>
    </row>
    <row r="105" spans="2:5" s="2" customFormat="1">
      <c r="B105" s="39"/>
      <c r="C105" s="39"/>
      <c r="D105" s="19"/>
      <c r="E105" s="19"/>
    </row>
    <row r="106" spans="2:5" s="2" customFormat="1">
      <c r="B106" s="39"/>
      <c r="C106" s="39"/>
      <c r="D106" s="19"/>
      <c r="E106" s="19"/>
    </row>
    <row r="107" spans="2:5" s="2" customFormat="1">
      <c r="B107" s="39"/>
      <c r="C107" s="39"/>
      <c r="D107" s="19"/>
      <c r="E107" s="19"/>
    </row>
    <row r="108" spans="2:5" s="2" customFormat="1">
      <c r="B108" s="39"/>
      <c r="C108" s="39"/>
      <c r="D108" s="19"/>
      <c r="E108" s="19"/>
    </row>
    <row r="109" spans="2:5" s="2" customFormat="1">
      <c r="B109" s="39"/>
      <c r="C109" s="39"/>
      <c r="D109" s="19"/>
      <c r="E109" s="19"/>
    </row>
    <row r="110" spans="2:5" s="2" customFormat="1">
      <c r="B110" s="39"/>
      <c r="C110" s="39"/>
      <c r="D110" s="19"/>
      <c r="E110" s="19"/>
    </row>
    <row r="111" spans="2:5" s="2" customFormat="1">
      <c r="B111" s="39"/>
      <c r="C111" s="39"/>
      <c r="D111" s="19"/>
      <c r="E111" s="19"/>
    </row>
    <row r="112" spans="2:5" s="2" customFormat="1">
      <c r="B112" s="39"/>
      <c r="C112" s="39"/>
      <c r="D112" s="19"/>
      <c r="E112" s="19"/>
    </row>
    <row r="113" spans="2:5" s="2" customFormat="1">
      <c r="B113" s="39"/>
      <c r="C113" s="39"/>
      <c r="D113" s="19"/>
      <c r="E113" s="19"/>
    </row>
    <row r="114" spans="2:5" s="2" customFormat="1">
      <c r="B114" s="39"/>
      <c r="C114" s="39"/>
      <c r="D114" s="19"/>
      <c r="E114" s="19"/>
    </row>
    <row r="115" spans="2:5" s="2" customFormat="1">
      <c r="B115" s="39"/>
      <c r="C115" s="39"/>
      <c r="D115" s="19"/>
      <c r="E115" s="19"/>
    </row>
    <row r="116" spans="2:5" s="2" customFormat="1">
      <c r="B116" s="39"/>
      <c r="C116" s="39"/>
      <c r="D116" s="19"/>
      <c r="E116" s="19"/>
    </row>
    <row r="117" spans="2:5" s="2" customFormat="1">
      <c r="B117" s="39"/>
      <c r="C117" s="39"/>
      <c r="D117" s="19"/>
      <c r="E117" s="19"/>
    </row>
    <row r="118" spans="2:5" s="2" customFormat="1">
      <c r="B118" s="39"/>
      <c r="C118" s="39"/>
      <c r="D118" s="19"/>
      <c r="E118" s="19"/>
    </row>
    <row r="119" spans="2:5" s="2" customFormat="1">
      <c r="B119" s="39"/>
      <c r="C119" s="39"/>
      <c r="D119" s="19"/>
      <c r="E119" s="19"/>
    </row>
    <row r="120" spans="2:5" s="2" customFormat="1">
      <c r="B120" s="39"/>
      <c r="C120" s="39"/>
      <c r="D120" s="19"/>
      <c r="E120" s="19"/>
    </row>
    <row r="121" spans="2:5" s="2" customFormat="1">
      <c r="B121" s="39"/>
      <c r="C121" s="39"/>
      <c r="D121" s="19"/>
      <c r="E121" s="19"/>
    </row>
    <row r="122" spans="2:5" s="2" customFormat="1">
      <c r="B122" s="39"/>
      <c r="C122" s="39"/>
      <c r="D122" s="19"/>
      <c r="E122" s="19"/>
    </row>
    <row r="123" spans="2:5" s="2" customFormat="1">
      <c r="B123" s="39"/>
      <c r="C123" s="39"/>
      <c r="D123" s="19"/>
      <c r="E123" s="19"/>
    </row>
    <row r="124" spans="2:5" s="2" customFormat="1">
      <c r="B124" s="39"/>
      <c r="C124" s="39"/>
      <c r="D124" s="19"/>
      <c r="E124" s="19"/>
    </row>
    <row r="125" spans="2:5" s="2" customFormat="1">
      <c r="B125" s="39"/>
      <c r="C125" s="39"/>
      <c r="D125" s="19"/>
      <c r="E125" s="19"/>
    </row>
    <row r="126" spans="2:5" s="2" customFormat="1">
      <c r="B126" s="39"/>
      <c r="C126" s="39"/>
      <c r="D126" s="19"/>
      <c r="E126" s="19"/>
    </row>
    <row r="127" spans="2:5" s="2" customFormat="1">
      <c r="B127" s="39"/>
      <c r="C127" s="39"/>
      <c r="D127" s="19"/>
      <c r="E127" s="19"/>
    </row>
    <row r="128" spans="2:5" s="2" customFormat="1">
      <c r="B128" s="39"/>
      <c r="C128" s="39"/>
      <c r="D128" s="19"/>
      <c r="E128" s="19"/>
    </row>
    <row r="129" spans="2:5" s="2" customFormat="1">
      <c r="B129" s="39"/>
      <c r="C129" s="39"/>
      <c r="D129" s="19"/>
      <c r="E129" s="19"/>
    </row>
    <row r="130" spans="2:5" s="2" customFormat="1">
      <c r="B130" s="39"/>
      <c r="C130" s="39"/>
      <c r="D130" s="19"/>
      <c r="E130" s="19"/>
    </row>
    <row r="131" spans="2:5" s="2" customFormat="1">
      <c r="B131" s="39"/>
      <c r="C131" s="39"/>
      <c r="D131" s="19"/>
      <c r="E131" s="19"/>
    </row>
    <row r="132" spans="2:5" s="2" customFormat="1">
      <c r="B132" s="39"/>
      <c r="C132" s="39"/>
      <c r="D132" s="19"/>
      <c r="E132" s="19"/>
    </row>
    <row r="133" spans="2:5" s="2" customFormat="1">
      <c r="B133" s="39"/>
      <c r="C133" s="39"/>
      <c r="D133" s="19"/>
      <c r="E133" s="19"/>
    </row>
    <row r="134" spans="2:5" s="2" customFormat="1">
      <c r="B134" s="39"/>
      <c r="C134" s="39"/>
      <c r="D134" s="19"/>
      <c r="E134" s="19"/>
    </row>
    <row r="135" spans="2:5" s="2" customFormat="1">
      <c r="B135" s="39"/>
      <c r="C135" s="39"/>
      <c r="D135" s="19"/>
      <c r="E135" s="19"/>
    </row>
    <row r="136" spans="2:5" s="2" customFormat="1">
      <c r="B136" s="39"/>
      <c r="C136" s="39"/>
      <c r="D136" s="19"/>
      <c r="E136" s="19"/>
    </row>
    <row r="137" spans="2:5" s="2" customFormat="1">
      <c r="B137" s="39"/>
      <c r="C137" s="39"/>
      <c r="D137" s="19"/>
      <c r="E137" s="19"/>
    </row>
    <row r="138" spans="2:5" s="2" customFormat="1">
      <c r="B138" s="39"/>
      <c r="C138" s="39"/>
      <c r="D138" s="19"/>
      <c r="E138" s="19"/>
    </row>
    <row r="139" spans="2:5" s="2" customFormat="1">
      <c r="B139" s="39"/>
      <c r="C139" s="39"/>
      <c r="D139" s="19"/>
      <c r="E139" s="19"/>
    </row>
    <row r="140" spans="2:5" s="2" customFormat="1">
      <c r="B140" s="39"/>
      <c r="C140" s="39"/>
      <c r="D140" s="19"/>
      <c r="E140" s="19"/>
    </row>
    <row r="141" spans="2:5" s="2" customFormat="1">
      <c r="B141" s="39"/>
      <c r="C141" s="39"/>
      <c r="D141" s="19"/>
      <c r="E141" s="19"/>
    </row>
    <row r="142" spans="2:5" s="2" customFormat="1">
      <c r="B142" s="39"/>
      <c r="C142" s="39"/>
      <c r="D142" s="19"/>
      <c r="E142" s="19"/>
    </row>
    <row r="143" spans="2:5" s="2" customFormat="1">
      <c r="B143" s="39"/>
      <c r="C143" s="39"/>
      <c r="D143" s="19"/>
      <c r="E143" s="19"/>
    </row>
    <row r="144" spans="2:5" s="2" customFormat="1">
      <c r="B144" s="39"/>
      <c r="C144" s="39"/>
      <c r="D144" s="19"/>
      <c r="E144" s="19"/>
    </row>
    <row r="145" spans="2:5" s="2" customFormat="1">
      <c r="B145" s="39"/>
      <c r="C145" s="39"/>
      <c r="D145" s="19"/>
      <c r="E145" s="19"/>
    </row>
    <row r="146" spans="2:5" s="2" customFormat="1">
      <c r="B146" s="39"/>
      <c r="C146" s="39"/>
      <c r="D146" s="19"/>
      <c r="E146" s="19"/>
    </row>
    <row r="147" spans="2:5" s="2" customFormat="1">
      <c r="B147" s="39"/>
      <c r="C147" s="39"/>
      <c r="D147" s="19"/>
      <c r="E147" s="19"/>
    </row>
    <row r="148" spans="2:5" s="2" customFormat="1">
      <c r="B148" s="39"/>
      <c r="C148" s="39"/>
      <c r="D148" s="19"/>
      <c r="E148" s="19"/>
    </row>
    <row r="149" spans="2:5" s="2" customFormat="1">
      <c r="B149" s="39"/>
      <c r="C149" s="39"/>
      <c r="D149" s="19"/>
      <c r="E149" s="19"/>
    </row>
    <row r="150" spans="2:5" s="2" customFormat="1">
      <c r="B150" s="39"/>
      <c r="C150" s="39"/>
      <c r="D150" s="19"/>
      <c r="E150" s="19"/>
    </row>
    <row r="151" spans="2:5" s="2" customFormat="1">
      <c r="B151" s="39"/>
      <c r="C151" s="39"/>
      <c r="D151" s="19"/>
      <c r="E151" s="19"/>
    </row>
    <row r="152" spans="2:5" s="2" customFormat="1">
      <c r="B152" s="39"/>
      <c r="C152" s="39"/>
      <c r="D152" s="19"/>
      <c r="E152" s="19"/>
    </row>
    <row r="153" spans="2:5" s="2" customFormat="1">
      <c r="B153" s="39"/>
      <c r="C153" s="39"/>
      <c r="D153" s="19"/>
      <c r="E153" s="19"/>
    </row>
    <row r="154" spans="2:5" s="2" customFormat="1">
      <c r="B154" s="39"/>
      <c r="C154" s="39"/>
      <c r="D154" s="19"/>
      <c r="E154" s="19"/>
    </row>
    <row r="155" spans="2:5" s="2" customFormat="1">
      <c r="B155" s="39"/>
      <c r="C155" s="39"/>
      <c r="D155" s="19"/>
      <c r="E155" s="19"/>
    </row>
    <row r="156" spans="2:5" s="2" customFormat="1">
      <c r="B156" s="39"/>
      <c r="C156" s="39"/>
      <c r="D156" s="19"/>
      <c r="E156" s="19"/>
    </row>
    <row r="157" spans="2:5" s="2" customFormat="1">
      <c r="B157" s="39"/>
      <c r="C157" s="39"/>
      <c r="D157" s="19"/>
      <c r="E157" s="19"/>
    </row>
    <row r="158" spans="2:5" s="2" customFormat="1">
      <c r="B158" s="39"/>
      <c r="C158" s="39"/>
      <c r="D158" s="19"/>
      <c r="E158" s="19"/>
    </row>
    <row r="159" spans="2:5" s="2" customFormat="1">
      <c r="B159" s="39"/>
      <c r="C159" s="39"/>
      <c r="D159" s="19"/>
      <c r="E159" s="19"/>
    </row>
    <row r="160" spans="2:5" s="2" customFormat="1">
      <c r="B160" s="39"/>
      <c r="C160" s="39"/>
      <c r="D160" s="19"/>
      <c r="E160" s="19"/>
    </row>
    <row r="161" spans="2:5" s="2" customFormat="1">
      <c r="B161" s="39"/>
      <c r="C161" s="39"/>
      <c r="D161" s="19"/>
      <c r="E161" s="19"/>
    </row>
    <row r="162" spans="2:5" s="2" customFormat="1">
      <c r="B162" s="39"/>
      <c r="C162" s="39"/>
      <c r="D162" s="19"/>
      <c r="E162" s="19"/>
    </row>
    <row r="163" spans="2:5" s="2" customFormat="1">
      <c r="B163" s="39"/>
      <c r="C163" s="39"/>
      <c r="D163" s="19"/>
      <c r="E163" s="19"/>
    </row>
    <row r="164" spans="2:5" s="2" customFormat="1">
      <c r="B164" s="39"/>
      <c r="C164" s="39"/>
      <c r="D164" s="19"/>
      <c r="E164" s="19"/>
    </row>
    <row r="165" spans="2:5" s="2" customFormat="1">
      <c r="B165" s="39"/>
      <c r="C165" s="39"/>
      <c r="D165" s="19"/>
      <c r="E165" s="19"/>
    </row>
    <row r="166" spans="2:5" s="2" customFormat="1">
      <c r="B166" s="39"/>
      <c r="C166" s="39"/>
      <c r="D166" s="19"/>
      <c r="E166" s="19"/>
    </row>
    <row r="167" spans="2:5" s="2" customFormat="1">
      <c r="B167" s="39"/>
      <c r="C167" s="39"/>
      <c r="D167" s="19"/>
      <c r="E167" s="19"/>
    </row>
    <row r="168" spans="2:5" s="2" customFormat="1">
      <c r="B168" s="39"/>
      <c r="C168" s="39"/>
      <c r="D168" s="19"/>
      <c r="E168" s="19"/>
    </row>
    <row r="169" spans="2:5" s="2" customFormat="1">
      <c r="B169" s="39"/>
      <c r="C169" s="39"/>
      <c r="D169" s="19"/>
      <c r="E169" s="19"/>
    </row>
    <row r="170" spans="2:5" s="2" customFormat="1">
      <c r="B170" s="39"/>
      <c r="C170" s="39"/>
      <c r="D170" s="19"/>
      <c r="E170" s="19"/>
    </row>
    <row r="171" spans="2:5" s="2" customFormat="1">
      <c r="B171" s="39"/>
      <c r="C171" s="39"/>
      <c r="D171" s="19"/>
      <c r="E171" s="19"/>
    </row>
    <row r="172" spans="2:5" s="2" customFormat="1">
      <c r="B172" s="39"/>
      <c r="C172" s="39"/>
      <c r="D172" s="19"/>
      <c r="E172" s="19"/>
    </row>
    <row r="173" spans="2:5" s="2" customFormat="1">
      <c r="B173" s="39"/>
      <c r="C173" s="39"/>
      <c r="D173" s="19"/>
      <c r="E173" s="19"/>
    </row>
    <row r="174" spans="2:5" s="2" customFormat="1">
      <c r="B174" s="39"/>
      <c r="C174" s="39"/>
      <c r="D174" s="19"/>
      <c r="E174" s="19"/>
    </row>
    <row r="175" spans="2:5" s="2" customFormat="1">
      <c r="B175" s="39"/>
      <c r="C175" s="39"/>
      <c r="D175" s="19"/>
      <c r="E175" s="19"/>
    </row>
    <row r="176" spans="2:5" s="2" customFormat="1">
      <c r="B176" s="39"/>
      <c r="C176" s="39"/>
      <c r="D176" s="19"/>
      <c r="E176" s="19"/>
    </row>
    <row r="177" spans="2:5" s="2" customFormat="1">
      <c r="B177" s="39"/>
      <c r="C177" s="39"/>
      <c r="D177" s="19"/>
      <c r="E177" s="19"/>
    </row>
    <row r="178" spans="2:5" s="2" customFormat="1">
      <c r="B178" s="39"/>
      <c r="C178" s="39"/>
      <c r="D178" s="19"/>
      <c r="E178" s="19"/>
    </row>
    <row r="179" spans="2:5" s="2" customFormat="1">
      <c r="B179" s="39"/>
      <c r="C179" s="39"/>
      <c r="D179" s="19"/>
      <c r="E179" s="19"/>
    </row>
    <row r="180" spans="2:5" s="2" customFormat="1">
      <c r="B180" s="39"/>
      <c r="C180" s="39"/>
      <c r="D180" s="19"/>
      <c r="E180" s="19"/>
    </row>
    <row r="181" spans="2:5" s="2" customFormat="1">
      <c r="B181" s="39"/>
      <c r="C181" s="39"/>
      <c r="D181" s="19"/>
      <c r="E181" s="19"/>
    </row>
    <row r="182" spans="2:5" s="2" customFormat="1">
      <c r="B182" s="39"/>
      <c r="C182" s="39"/>
      <c r="D182" s="19"/>
      <c r="E182" s="19"/>
    </row>
    <row r="183" spans="2:5" s="2" customFormat="1">
      <c r="B183" s="39"/>
      <c r="C183" s="39"/>
      <c r="D183" s="19"/>
      <c r="E183" s="19"/>
    </row>
    <row r="184" spans="2:5" s="2" customFormat="1">
      <c r="B184" s="39"/>
      <c r="C184" s="39"/>
      <c r="D184" s="19"/>
      <c r="E184" s="19"/>
    </row>
    <row r="185" spans="2:5" s="2" customFormat="1">
      <c r="B185" s="39"/>
      <c r="C185" s="39"/>
      <c r="D185" s="19"/>
      <c r="E185" s="19"/>
    </row>
    <row r="186" spans="2:5" s="2" customFormat="1">
      <c r="B186" s="39"/>
      <c r="C186" s="39"/>
      <c r="D186" s="19"/>
      <c r="E186" s="19"/>
    </row>
    <row r="187" spans="2:5" s="2" customFormat="1">
      <c r="B187" s="39"/>
      <c r="C187" s="39"/>
      <c r="D187" s="19"/>
      <c r="E187" s="19"/>
    </row>
    <row r="188" spans="2:5" s="2" customFormat="1">
      <c r="B188" s="39"/>
      <c r="C188" s="39"/>
      <c r="D188" s="19"/>
      <c r="E188" s="19"/>
    </row>
    <row r="189" spans="2:5" s="2" customFormat="1">
      <c r="B189" s="39"/>
      <c r="C189" s="39"/>
      <c r="D189" s="19"/>
      <c r="E189" s="19"/>
    </row>
    <row r="190" spans="2:5" s="2" customFormat="1">
      <c r="B190" s="39"/>
      <c r="C190" s="39"/>
      <c r="D190" s="19"/>
      <c r="E190" s="19"/>
    </row>
    <row r="191" spans="2:5" s="2" customFormat="1">
      <c r="B191" s="39"/>
      <c r="C191" s="39"/>
      <c r="D191" s="19"/>
      <c r="E191" s="19"/>
    </row>
    <row r="192" spans="2:5" s="2" customFormat="1">
      <c r="B192" s="39"/>
      <c r="C192" s="39"/>
      <c r="D192" s="19"/>
      <c r="E192" s="19"/>
    </row>
    <row r="193" spans="2:5" s="2" customFormat="1">
      <c r="B193" s="39"/>
      <c r="C193" s="39"/>
      <c r="D193" s="19"/>
      <c r="E193" s="19"/>
    </row>
    <row r="194" spans="2:5" s="2" customFormat="1">
      <c r="B194" s="39"/>
      <c r="C194" s="39"/>
      <c r="D194" s="19"/>
      <c r="E194" s="19"/>
    </row>
    <row r="195" spans="2:5" s="2" customFormat="1">
      <c r="B195" s="39"/>
      <c r="C195" s="39"/>
      <c r="D195" s="19"/>
      <c r="E195" s="19"/>
    </row>
    <row r="196" spans="2:5" s="2" customFormat="1">
      <c r="B196" s="39"/>
      <c r="C196" s="39"/>
      <c r="D196" s="19"/>
      <c r="E196" s="19"/>
    </row>
    <row r="197" spans="2:5" s="2" customFormat="1">
      <c r="B197" s="39"/>
      <c r="C197" s="39"/>
      <c r="D197" s="19"/>
      <c r="E197" s="19"/>
    </row>
    <row r="198" spans="2:5" s="2" customFormat="1">
      <c r="B198" s="39"/>
      <c r="C198" s="39"/>
      <c r="D198" s="19"/>
      <c r="E198" s="19"/>
    </row>
    <row r="199" spans="2:5" s="2" customFormat="1">
      <c r="B199" s="39"/>
      <c r="C199" s="39"/>
      <c r="D199" s="19"/>
      <c r="E199" s="19"/>
    </row>
    <row r="200" spans="2:5" s="2" customFormat="1">
      <c r="B200" s="39"/>
      <c r="C200" s="39"/>
      <c r="D200" s="19"/>
      <c r="E200" s="19"/>
    </row>
    <row r="201" spans="2:5" s="2" customFormat="1">
      <c r="B201" s="39"/>
      <c r="C201" s="39"/>
      <c r="D201" s="19"/>
      <c r="E201" s="19"/>
    </row>
    <row r="202" spans="2:5" s="2" customFormat="1">
      <c r="B202" s="39"/>
      <c r="C202" s="39"/>
      <c r="D202" s="19"/>
      <c r="E202" s="19"/>
    </row>
    <row r="203" spans="2:5" s="2" customFormat="1">
      <c r="B203" s="39"/>
      <c r="C203" s="39"/>
      <c r="D203" s="19"/>
      <c r="E203" s="19"/>
    </row>
    <row r="204" spans="2:5" s="2" customFormat="1">
      <c r="B204" s="39"/>
      <c r="C204" s="39"/>
      <c r="D204" s="19"/>
      <c r="E204" s="19"/>
    </row>
    <row r="205" spans="2:5" s="2" customFormat="1">
      <c r="B205" s="39"/>
      <c r="C205" s="39"/>
      <c r="D205" s="19"/>
      <c r="E205" s="19"/>
    </row>
    <row r="206" spans="2:5" s="2" customFormat="1">
      <c r="B206" s="39"/>
      <c r="C206" s="39"/>
      <c r="D206" s="19"/>
      <c r="E206" s="19"/>
    </row>
    <row r="207" spans="2:5" s="2" customFormat="1">
      <c r="B207" s="39"/>
      <c r="C207" s="39"/>
      <c r="D207" s="19"/>
      <c r="E207" s="19"/>
    </row>
    <row r="208" spans="2:5" s="2" customFormat="1">
      <c r="B208" s="39"/>
      <c r="C208" s="39"/>
      <c r="D208" s="19"/>
      <c r="E208" s="19"/>
    </row>
    <row r="209" spans="2:5" s="2" customFormat="1">
      <c r="B209" s="39"/>
      <c r="C209" s="39"/>
      <c r="D209" s="19"/>
      <c r="E209" s="19"/>
    </row>
    <row r="210" spans="2:5" s="2" customFormat="1">
      <c r="B210" s="39"/>
      <c r="C210" s="39"/>
      <c r="D210" s="19"/>
      <c r="E210" s="19"/>
    </row>
    <row r="211" spans="2:5" s="2" customFormat="1">
      <c r="B211" s="39"/>
      <c r="C211" s="39"/>
      <c r="D211" s="19"/>
      <c r="E211" s="19"/>
    </row>
    <row r="212" spans="2:5" s="2" customFormat="1">
      <c r="B212" s="39"/>
      <c r="C212" s="39"/>
      <c r="D212" s="19"/>
      <c r="E212" s="19"/>
    </row>
    <row r="213" spans="2:5" s="2" customFormat="1">
      <c r="B213" s="39"/>
      <c r="C213" s="39"/>
      <c r="D213" s="19"/>
      <c r="E213" s="19"/>
    </row>
    <row r="214" spans="2:5" s="2" customFormat="1">
      <c r="B214" s="39"/>
      <c r="C214" s="39"/>
      <c r="D214" s="19"/>
      <c r="E214" s="19"/>
    </row>
    <row r="215" spans="2:5" s="2" customFormat="1">
      <c r="B215" s="39"/>
      <c r="C215" s="39"/>
      <c r="D215" s="19"/>
      <c r="E215" s="19"/>
    </row>
    <row r="216" spans="2:5" s="2" customFormat="1">
      <c r="B216" s="39"/>
      <c r="C216" s="39"/>
      <c r="D216" s="19"/>
      <c r="E216" s="19"/>
    </row>
    <row r="217" spans="2:5" s="2" customFormat="1">
      <c r="B217" s="39"/>
      <c r="C217" s="39"/>
      <c r="D217" s="19"/>
      <c r="E217" s="19"/>
    </row>
    <row r="218" spans="2:5" s="2" customFormat="1">
      <c r="B218" s="39"/>
      <c r="C218" s="39"/>
      <c r="D218" s="19"/>
      <c r="E218" s="19"/>
    </row>
    <row r="219" spans="2:5" s="2" customFormat="1">
      <c r="B219" s="39"/>
      <c r="C219" s="39"/>
      <c r="D219" s="19"/>
      <c r="E219" s="19"/>
    </row>
    <row r="220" spans="2:5" s="2" customFormat="1">
      <c r="B220" s="39"/>
      <c r="C220" s="39"/>
      <c r="D220" s="19"/>
      <c r="E220" s="19"/>
    </row>
    <row r="221" spans="2:5" s="2" customFormat="1">
      <c r="B221" s="39"/>
      <c r="C221" s="39"/>
      <c r="D221" s="19"/>
      <c r="E221" s="19"/>
    </row>
    <row r="222" spans="2:5" s="2" customFormat="1">
      <c r="B222" s="39"/>
      <c r="C222" s="39"/>
      <c r="D222" s="19"/>
      <c r="E222" s="19"/>
    </row>
    <row r="223" spans="2:5" s="2" customFormat="1">
      <c r="B223" s="39"/>
      <c r="C223" s="39"/>
      <c r="D223" s="19"/>
      <c r="E223" s="19"/>
    </row>
    <row r="224" spans="2:5" s="2" customFormat="1">
      <c r="B224" s="39"/>
      <c r="C224" s="39"/>
      <c r="D224" s="19"/>
      <c r="E224" s="19"/>
    </row>
    <row r="225" spans="2:5" s="2" customFormat="1">
      <c r="B225" s="39"/>
      <c r="C225" s="39"/>
      <c r="D225" s="19"/>
      <c r="E225" s="19"/>
    </row>
    <row r="226" spans="2:5" s="2" customFormat="1">
      <c r="B226" s="39"/>
      <c r="C226" s="39"/>
      <c r="D226" s="19"/>
      <c r="E226" s="19"/>
    </row>
    <row r="227" spans="2:5" s="2" customFormat="1">
      <c r="B227" s="39"/>
      <c r="C227" s="39"/>
      <c r="D227" s="19"/>
      <c r="E227" s="19"/>
    </row>
    <row r="228" spans="2:5" s="2" customFormat="1">
      <c r="B228" s="39"/>
      <c r="C228" s="39"/>
      <c r="D228" s="19"/>
      <c r="E228" s="19"/>
    </row>
    <row r="229" spans="2:5" s="2" customFormat="1">
      <c r="B229" s="39"/>
      <c r="C229" s="39"/>
      <c r="D229" s="19"/>
      <c r="E229" s="19"/>
    </row>
    <row r="230" spans="2:5" s="2" customFormat="1">
      <c r="B230" s="39"/>
      <c r="C230" s="39"/>
      <c r="D230" s="19"/>
      <c r="E230" s="19"/>
    </row>
    <row r="231" spans="2:5" s="2" customFormat="1">
      <c r="B231" s="39"/>
      <c r="C231" s="39"/>
      <c r="D231" s="19"/>
      <c r="E231" s="19"/>
    </row>
    <row r="232" spans="2:5" s="2" customFormat="1">
      <c r="B232" s="39"/>
      <c r="C232" s="39"/>
      <c r="D232" s="19"/>
      <c r="E232" s="19"/>
    </row>
    <row r="233" spans="2:5" s="2" customFormat="1">
      <c r="B233" s="39"/>
      <c r="C233" s="39"/>
      <c r="D233" s="19"/>
      <c r="E233" s="19"/>
    </row>
    <row r="234" spans="2:5" s="2" customFormat="1">
      <c r="B234" s="39"/>
      <c r="C234" s="39"/>
      <c r="D234" s="19"/>
      <c r="E234" s="19"/>
    </row>
    <row r="235" spans="2:5" s="2" customFormat="1">
      <c r="B235" s="39"/>
      <c r="C235" s="39"/>
      <c r="D235" s="19"/>
      <c r="E235" s="19"/>
    </row>
    <row r="236" spans="2:5" s="2" customFormat="1">
      <c r="B236" s="39"/>
      <c r="C236" s="39"/>
      <c r="D236" s="19"/>
      <c r="E236" s="19"/>
    </row>
    <row r="237" spans="2:5" s="2" customFormat="1">
      <c r="B237" s="39"/>
      <c r="C237" s="39"/>
      <c r="D237" s="19"/>
      <c r="E237" s="19"/>
    </row>
    <row r="238" spans="2:5" s="2" customFormat="1">
      <c r="B238" s="39"/>
      <c r="C238" s="39"/>
      <c r="D238" s="19"/>
      <c r="E238" s="19"/>
    </row>
    <row r="239" spans="2:5" s="2" customFormat="1">
      <c r="B239" s="39"/>
      <c r="C239" s="39"/>
      <c r="D239" s="19"/>
      <c r="E239" s="19"/>
    </row>
    <row r="240" spans="2:5" s="2" customFormat="1">
      <c r="B240" s="39"/>
      <c r="C240" s="39"/>
      <c r="D240" s="19"/>
      <c r="E240" s="19"/>
    </row>
    <row r="241" spans="2:5" s="2" customFormat="1">
      <c r="B241" s="39"/>
      <c r="C241" s="39"/>
      <c r="D241" s="19"/>
      <c r="E241" s="19"/>
    </row>
    <row r="242" spans="2:5" s="2" customFormat="1">
      <c r="B242" s="39"/>
      <c r="C242" s="39"/>
      <c r="D242" s="19"/>
      <c r="E242" s="19"/>
    </row>
    <row r="243" spans="2:5" s="2" customFormat="1">
      <c r="B243" s="39"/>
      <c r="C243" s="39"/>
      <c r="D243" s="19"/>
      <c r="E243" s="19"/>
    </row>
    <row r="244" spans="2:5" s="2" customFormat="1">
      <c r="B244" s="39"/>
      <c r="C244" s="39"/>
      <c r="D244" s="19"/>
      <c r="E244" s="19"/>
    </row>
    <row r="245" spans="2:5" s="2" customFormat="1">
      <c r="B245" s="39"/>
      <c r="C245" s="39"/>
      <c r="D245" s="19"/>
      <c r="E245" s="19"/>
    </row>
    <row r="246" spans="2:5" s="2" customFormat="1">
      <c r="B246" s="39"/>
      <c r="C246" s="39"/>
      <c r="D246" s="19"/>
      <c r="E246" s="19"/>
    </row>
    <row r="247" spans="2:5" s="2" customFormat="1">
      <c r="B247" s="39"/>
      <c r="C247" s="39"/>
      <c r="D247" s="19"/>
      <c r="E247" s="19"/>
    </row>
    <row r="248" spans="2:5" s="2" customFormat="1">
      <c r="B248" s="39"/>
      <c r="C248" s="39"/>
      <c r="D248" s="19"/>
      <c r="E248" s="19"/>
    </row>
    <row r="249" spans="2:5" s="2" customFormat="1">
      <c r="B249" s="39"/>
      <c r="C249" s="39"/>
      <c r="D249" s="19"/>
      <c r="E249" s="19"/>
    </row>
    <row r="250" spans="2:5" s="2" customFormat="1">
      <c r="B250" s="39"/>
      <c r="C250" s="39"/>
      <c r="D250" s="19"/>
      <c r="E250" s="19"/>
    </row>
    <row r="251" spans="2:5" s="2" customFormat="1">
      <c r="B251" s="39"/>
      <c r="C251" s="39"/>
      <c r="D251" s="19"/>
      <c r="E251" s="19"/>
    </row>
    <row r="252" spans="2:5" s="2" customFormat="1">
      <c r="B252" s="39"/>
      <c r="C252" s="39"/>
      <c r="D252" s="19"/>
      <c r="E252" s="19"/>
    </row>
    <row r="253" spans="2:5" s="2" customFormat="1">
      <c r="B253" s="39"/>
      <c r="C253" s="39"/>
      <c r="D253" s="19"/>
      <c r="E253" s="19"/>
    </row>
    <row r="254" spans="2:5" s="2" customFormat="1">
      <c r="B254" s="39"/>
      <c r="C254" s="39"/>
      <c r="D254" s="19"/>
      <c r="E254" s="19"/>
    </row>
    <row r="255" spans="2:5" s="2" customFormat="1">
      <c r="B255" s="39"/>
      <c r="C255" s="39"/>
      <c r="D255" s="19"/>
      <c r="E255" s="19"/>
    </row>
    <row r="256" spans="2:5" s="2" customFormat="1">
      <c r="B256" s="39"/>
      <c r="C256" s="39"/>
      <c r="D256" s="19"/>
      <c r="E256" s="19"/>
    </row>
    <row r="257" spans="2:5" s="2" customFormat="1">
      <c r="B257" s="39"/>
      <c r="C257" s="39"/>
      <c r="D257" s="19"/>
      <c r="E257" s="19"/>
    </row>
    <row r="258" spans="2:5" s="2" customFormat="1">
      <c r="B258" s="39"/>
      <c r="C258" s="39"/>
      <c r="D258" s="19"/>
      <c r="E258" s="19"/>
    </row>
    <row r="259" spans="2:5" s="2" customFormat="1">
      <c r="B259" s="39"/>
      <c r="C259" s="39"/>
      <c r="D259" s="19"/>
      <c r="E259" s="19"/>
    </row>
    <row r="260" spans="2:5" s="2" customFormat="1">
      <c r="B260" s="39"/>
      <c r="C260" s="39"/>
      <c r="D260" s="19"/>
      <c r="E260" s="19"/>
    </row>
    <row r="261" spans="2:5" s="2" customFormat="1">
      <c r="B261" s="39"/>
      <c r="C261" s="39"/>
      <c r="D261" s="19"/>
      <c r="E261" s="19"/>
    </row>
    <row r="262" spans="2:5" s="2" customFormat="1">
      <c r="B262" s="39"/>
      <c r="C262" s="39"/>
      <c r="D262" s="19"/>
      <c r="E262" s="19"/>
    </row>
    <row r="263" spans="2:5" s="2" customFormat="1">
      <c r="B263" s="39"/>
      <c r="C263" s="39"/>
      <c r="D263" s="19"/>
      <c r="E263" s="19"/>
    </row>
    <row r="264" spans="2:5" s="2" customFormat="1">
      <c r="B264" s="39"/>
      <c r="C264" s="39"/>
      <c r="D264" s="19"/>
      <c r="E264" s="19"/>
    </row>
    <row r="265" spans="2:5" s="2" customFormat="1">
      <c r="B265" s="39"/>
      <c r="C265" s="39"/>
      <c r="D265" s="19"/>
      <c r="E265" s="19"/>
    </row>
    <row r="266" spans="2:5" s="2" customFormat="1">
      <c r="B266" s="39"/>
      <c r="C266" s="39"/>
      <c r="D266" s="19"/>
      <c r="E266" s="19"/>
    </row>
    <row r="267" spans="2:5" s="2" customFormat="1">
      <c r="B267" s="39"/>
      <c r="C267" s="39"/>
      <c r="D267" s="19"/>
      <c r="E267" s="19"/>
    </row>
    <row r="268" spans="2:5" s="2" customFormat="1">
      <c r="B268" s="39"/>
      <c r="C268" s="39"/>
      <c r="D268" s="19"/>
      <c r="E268" s="19"/>
    </row>
    <row r="269" spans="2:5" s="2" customFormat="1">
      <c r="B269" s="39"/>
      <c r="C269" s="39"/>
      <c r="D269" s="19"/>
      <c r="E269" s="19"/>
    </row>
    <row r="270" spans="2:5" s="2" customFormat="1">
      <c r="B270" s="39"/>
      <c r="C270" s="39"/>
      <c r="D270" s="19"/>
      <c r="E270" s="19"/>
    </row>
    <row r="271" spans="2:5" s="2" customFormat="1">
      <c r="B271" s="39"/>
      <c r="C271" s="39"/>
      <c r="D271" s="19"/>
      <c r="E271" s="19"/>
    </row>
    <row r="272" spans="2:5" s="2" customFormat="1">
      <c r="B272" s="39"/>
      <c r="C272" s="39"/>
      <c r="D272" s="19"/>
      <c r="E272" s="19"/>
    </row>
    <row r="273" spans="2:5" s="2" customFormat="1">
      <c r="B273" s="39"/>
      <c r="C273" s="39"/>
      <c r="D273" s="19"/>
      <c r="E273" s="19"/>
    </row>
    <row r="274" spans="2:5" s="2" customFormat="1">
      <c r="B274" s="39"/>
      <c r="C274" s="39"/>
      <c r="D274" s="19"/>
      <c r="E274" s="19"/>
    </row>
    <row r="275" spans="2:5" s="2" customFormat="1">
      <c r="B275" s="39"/>
      <c r="C275" s="39"/>
      <c r="D275" s="19"/>
      <c r="E275" s="19"/>
    </row>
    <row r="276" spans="2:5" s="2" customFormat="1">
      <c r="B276" s="39"/>
      <c r="C276" s="39"/>
      <c r="D276" s="19"/>
      <c r="E276" s="19"/>
    </row>
    <row r="277" spans="2:5" s="2" customFormat="1">
      <c r="B277" s="39"/>
      <c r="C277" s="39"/>
      <c r="D277" s="19"/>
      <c r="E277" s="19"/>
    </row>
    <row r="278" spans="2:5" s="2" customFormat="1">
      <c r="B278" s="39"/>
      <c r="C278" s="39"/>
      <c r="D278" s="19"/>
      <c r="E278" s="19"/>
    </row>
    <row r="279" spans="2:5" s="2" customFormat="1">
      <c r="B279" s="39"/>
      <c r="C279" s="39"/>
      <c r="D279" s="19"/>
      <c r="E279" s="19"/>
    </row>
    <row r="280" spans="2:5" s="2" customFormat="1">
      <c r="B280" s="39"/>
      <c r="C280" s="39"/>
      <c r="D280" s="19"/>
      <c r="E280" s="19"/>
    </row>
    <row r="281" spans="2:5" s="2" customFormat="1">
      <c r="B281" s="39"/>
      <c r="C281" s="39"/>
      <c r="D281" s="19"/>
      <c r="E281" s="19"/>
    </row>
    <row r="282" spans="2:5" s="2" customFormat="1">
      <c r="B282" s="39"/>
      <c r="C282" s="39"/>
      <c r="D282" s="19"/>
      <c r="E282" s="19"/>
    </row>
    <row r="283" spans="2:5" s="2" customFormat="1">
      <c r="B283" s="39"/>
      <c r="C283" s="39"/>
      <c r="D283" s="19"/>
      <c r="E283" s="19"/>
    </row>
    <row r="284" spans="2:5" s="2" customFormat="1">
      <c r="B284" s="39"/>
      <c r="C284" s="39"/>
      <c r="D284" s="19"/>
      <c r="E284" s="19"/>
    </row>
    <row r="285" spans="2:5" s="2" customFormat="1">
      <c r="B285" s="39"/>
      <c r="C285" s="39"/>
      <c r="D285" s="19"/>
      <c r="E285" s="19"/>
    </row>
    <row r="286" spans="2:5" s="2" customFormat="1">
      <c r="B286" s="39"/>
      <c r="C286" s="39"/>
      <c r="D286" s="19"/>
      <c r="E286" s="19"/>
    </row>
    <row r="287" spans="2:5" s="2" customFormat="1">
      <c r="B287" s="39"/>
      <c r="C287" s="39"/>
      <c r="D287" s="19"/>
      <c r="E287" s="19"/>
    </row>
    <row r="288" spans="2:5" s="2" customFormat="1">
      <c r="B288" s="39"/>
      <c r="C288" s="39"/>
      <c r="D288" s="19"/>
      <c r="E288" s="19"/>
    </row>
    <row r="289" spans="2:5" s="2" customFormat="1">
      <c r="B289" s="39"/>
      <c r="C289" s="39"/>
      <c r="D289" s="19"/>
      <c r="E289" s="19"/>
    </row>
    <row r="290" spans="2:5" s="2" customFormat="1">
      <c r="B290" s="39"/>
      <c r="C290" s="39"/>
      <c r="D290" s="19"/>
      <c r="E290" s="19"/>
    </row>
    <row r="291" spans="2:5" s="2" customFormat="1">
      <c r="B291" s="39"/>
      <c r="C291" s="39"/>
      <c r="D291" s="19"/>
      <c r="E291" s="19"/>
    </row>
    <row r="292" spans="2:5" s="2" customFormat="1">
      <c r="B292" s="39"/>
      <c r="C292" s="39"/>
      <c r="D292" s="19"/>
      <c r="E292" s="19"/>
    </row>
    <row r="293" spans="2:5" s="2" customFormat="1">
      <c r="B293" s="39"/>
      <c r="C293" s="39"/>
      <c r="D293" s="19"/>
      <c r="E293" s="19"/>
    </row>
    <row r="294" spans="2:5" s="2" customFormat="1">
      <c r="B294" s="39"/>
      <c r="C294" s="39"/>
      <c r="D294" s="19"/>
      <c r="E294" s="19"/>
    </row>
    <row r="295" spans="2:5" s="2" customFormat="1">
      <c r="B295" s="39"/>
      <c r="C295" s="39"/>
      <c r="D295" s="19"/>
      <c r="E295" s="19"/>
    </row>
    <row r="296" spans="2:5" s="2" customFormat="1">
      <c r="B296" s="39"/>
      <c r="C296" s="39"/>
      <c r="D296" s="19"/>
      <c r="E296" s="19"/>
    </row>
    <row r="297" spans="2:5" s="2" customFormat="1">
      <c r="B297" s="39"/>
      <c r="C297" s="39"/>
      <c r="D297" s="19"/>
      <c r="E297" s="19"/>
    </row>
    <row r="298" spans="2:5" s="2" customFormat="1">
      <c r="B298" s="39"/>
      <c r="C298" s="39"/>
      <c r="D298" s="19"/>
      <c r="E298" s="19"/>
    </row>
    <row r="299" spans="2:5" s="2" customFormat="1">
      <c r="B299" s="39"/>
      <c r="C299" s="39"/>
      <c r="D299" s="19"/>
      <c r="E299" s="19"/>
    </row>
    <row r="300" spans="2:5" s="2" customFormat="1">
      <c r="B300" s="39"/>
      <c r="C300" s="39"/>
      <c r="D300" s="19"/>
      <c r="E300" s="19"/>
    </row>
    <row r="301" spans="2:5" s="2" customFormat="1">
      <c r="B301" s="39"/>
      <c r="C301" s="39"/>
      <c r="D301" s="19"/>
      <c r="E301" s="19"/>
    </row>
    <row r="302" spans="2:5" s="2" customFormat="1">
      <c r="B302" s="39"/>
      <c r="C302" s="39"/>
      <c r="D302" s="19"/>
      <c r="E302" s="19"/>
    </row>
    <row r="303" spans="2:5" s="2" customFormat="1">
      <c r="B303" s="39"/>
      <c r="C303" s="39"/>
      <c r="D303" s="19"/>
      <c r="E303" s="19"/>
    </row>
    <row r="304" spans="2:5" s="2" customFormat="1">
      <c r="B304" s="39"/>
      <c r="C304" s="39"/>
      <c r="D304" s="19"/>
      <c r="E304" s="19"/>
    </row>
    <row r="305" spans="2:5" s="2" customFormat="1">
      <c r="B305" s="39"/>
      <c r="C305" s="39"/>
      <c r="D305" s="19"/>
      <c r="E305" s="19"/>
    </row>
    <row r="306" spans="2:5" s="2" customFormat="1">
      <c r="B306" s="39"/>
      <c r="C306" s="39"/>
      <c r="D306" s="19"/>
      <c r="E306" s="19"/>
    </row>
    <row r="307" spans="2:5" s="2" customFormat="1">
      <c r="B307" s="39"/>
      <c r="C307" s="39"/>
      <c r="D307" s="19"/>
      <c r="E307" s="19"/>
    </row>
    <row r="308" spans="2:5" s="2" customFormat="1">
      <c r="B308" s="39"/>
      <c r="C308" s="39"/>
      <c r="D308" s="19"/>
      <c r="E308" s="19"/>
    </row>
    <row r="309" spans="2:5" s="2" customFormat="1">
      <c r="B309" s="39"/>
      <c r="C309" s="39"/>
      <c r="D309" s="19"/>
      <c r="E309" s="19"/>
    </row>
    <row r="310" spans="2:5" s="2" customFormat="1">
      <c r="B310" s="39"/>
      <c r="C310" s="39"/>
      <c r="D310" s="19"/>
      <c r="E310" s="19"/>
    </row>
    <row r="311" spans="2:5" s="2" customFormat="1">
      <c r="B311" s="39"/>
      <c r="C311" s="39"/>
      <c r="D311" s="19"/>
      <c r="E311" s="19"/>
    </row>
    <row r="312" spans="2:5" s="2" customFormat="1">
      <c r="B312" s="39"/>
      <c r="C312" s="39"/>
      <c r="D312" s="19"/>
      <c r="E312" s="19"/>
    </row>
    <row r="313" spans="2:5" s="2" customFormat="1">
      <c r="B313" s="39"/>
      <c r="C313" s="39"/>
      <c r="D313" s="19"/>
      <c r="E313" s="19"/>
    </row>
    <row r="314" spans="2:5" s="2" customFormat="1">
      <c r="B314" s="39"/>
      <c r="C314" s="39"/>
      <c r="D314" s="19"/>
      <c r="E314" s="19"/>
    </row>
    <row r="315" spans="2:5" s="2" customFormat="1">
      <c r="B315" s="39"/>
      <c r="C315" s="39"/>
      <c r="D315" s="19"/>
      <c r="E315" s="19"/>
    </row>
    <row r="316" spans="2:5" s="2" customFormat="1">
      <c r="B316" s="39"/>
      <c r="C316" s="39"/>
      <c r="D316" s="19"/>
      <c r="E316" s="19"/>
    </row>
    <row r="317" spans="2:5" s="2" customFormat="1">
      <c r="B317" s="39"/>
      <c r="C317" s="39"/>
      <c r="D317" s="19"/>
      <c r="E317" s="19"/>
    </row>
    <row r="318" spans="2:5" s="2" customFormat="1">
      <c r="B318" s="39"/>
      <c r="C318" s="39"/>
      <c r="D318" s="19"/>
      <c r="E318" s="19"/>
    </row>
    <row r="319" spans="2:5" s="2" customFormat="1">
      <c r="B319" s="39"/>
      <c r="C319" s="39"/>
      <c r="D319" s="19"/>
      <c r="E319" s="19"/>
    </row>
    <row r="320" spans="2:5" s="2" customFormat="1">
      <c r="B320" s="39"/>
      <c r="C320" s="39"/>
      <c r="D320" s="19"/>
      <c r="E320" s="19"/>
    </row>
    <row r="321" spans="2:5" s="2" customFormat="1">
      <c r="B321" s="39"/>
      <c r="C321" s="39"/>
      <c r="D321" s="19"/>
      <c r="E321" s="19"/>
    </row>
    <row r="322" spans="2:5" s="2" customFormat="1">
      <c r="B322" s="39"/>
      <c r="C322" s="39"/>
      <c r="D322" s="19"/>
      <c r="E322" s="19"/>
    </row>
    <row r="323" spans="2:5" s="2" customFormat="1">
      <c r="B323" s="39"/>
      <c r="C323" s="39"/>
      <c r="D323" s="19"/>
      <c r="E323" s="19"/>
    </row>
    <row r="324" spans="2:5" s="2" customFormat="1">
      <c r="B324" s="39"/>
      <c r="C324" s="39"/>
      <c r="D324" s="19"/>
      <c r="E324" s="19"/>
    </row>
    <row r="325" spans="2:5" s="2" customFormat="1">
      <c r="B325" s="39"/>
      <c r="C325" s="39"/>
      <c r="D325" s="19"/>
      <c r="E325" s="19"/>
    </row>
    <row r="326" spans="2:5" s="2" customFormat="1">
      <c r="B326" s="39"/>
      <c r="C326" s="39"/>
      <c r="D326" s="19"/>
      <c r="E326" s="19"/>
    </row>
    <row r="327" spans="2:5" s="2" customFormat="1">
      <c r="B327" s="39"/>
      <c r="C327" s="39"/>
      <c r="D327" s="19"/>
      <c r="E327" s="19"/>
    </row>
    <row r="328" spans="2:5" s="2" customFormat="1">
      <c r="B328" s="39"/>
      <c r="C328" s="39"/>
      <c r="D328" s="19"/>
      <c r="E328" s="19"/>
    </row>
    <row r="329" spans="2:5" s="2" customFormat="1">
      <c r="B329" s="39"/>
      <c r="C329" s="39"/>
      <c r="D329" s="19"/>
      <c r="E329" s="19"/>
    </row>
    <row r="330" spans="2:5" s="2" customFormat="1">
      <c r="B330" s="39"/>
      <c r="C330" s="39"/>
      <c r="D330" s="19"/>
      <c r="E330" s="19"/>
    </row>
    <row r="331" spans="2:5" s="2" customFormat="1">
      <c r="B331" s="39"/>
      <c r="C331" s="39"/>
      <c r="D331" s="19"/>
      <c r="E331" s="19"/>
    </row>
    <row r="332" spans="2:5" s="2" customFormat="1">
      <c r="B332" s="39"/>
      <c r="C332" s="39"/>
      <c r="D332" s="19"/>
      <c r="E332" s="19"/>
    </row>
    <row r="333" spans="2:5" s="2" customFormat="1">
      <c r="B333" s="39"/>
      <c r="C333" s="39"/>
      <c r="D333" s="19"/>
      <c r="E333" s="19"/>
    </row>
    <row r="334" spans="2:5" s="2" customFormat="1">
      <c r="B334" s="39"/>
      <c r="C334" s="39"/>
      <c r="D334" s="19"/>
      <c r="E334" s="19"/>
    </row>
    <row r="335" spans="2:5" s="2" customFormat="1">
      <c r="B335" s="39"/>
      <c r="C335" s="39"/>
      <c r="D335" s="19"/>
      <c r="E335" s="19"/>
    </row>
    <row r="336" spans="2:5" s="2" customFormat="1">
      <c r="B336" s="39"/>
      <c r="C336" s="39"/>
      <c r="D336" s="19"/>
      <c r="E336" s="19"/>
    </row>
    <row r="337" spans="2:5" s="2" customFormat="1">
      <c r="B337" s="39"/>
      <c r="C337" s="39"/>
      <c r="D337" s="19"/>
      <c r="E337" s="19"/>
    </row>
    <row r="338" spans="2:5" s="2" customFormat="1">
      <c r="B338" s="39"/>
      <c r="C338" s="39"/>
      <c r="D338" s="19"/>
      <c r="E338" s="19"/>
    </row>
    <row r="339" spans="2:5" s="2" customFormat="1">
      <c r="B339" s="39"/>
      <c r="C339" s="39"/>
      <c r="D339" s="19"/>
      <c r="E339" s="19"/>
    </row>
    <row r="340" spans="2:5" s="2" customFormat="1">
      <c r="B340" s="39"/>
      <c r="C340" s="39"/>
      <c r="D340" s="19"/>
      <c r="E340" s="19"/>
    </row>
    <row r="341" spans="2:5" s="2" customFormat="1">
      <c r="B341" s="39"/>
      <c r="C341" s="39"/>
      <c r="D341" s="19"/>
      <c r="E341" s="19"/>
    </row>
    <row r="342" spans="2:5" s="2" customFormat="1">
      <c r="B342" s="39"/>
      <c r="C342" s="39"/>
      <c r="D342" s="19"/>
      <c r="E342" s="19"/>
    </row>
    <row r="343" spans="2:5" s="2" customFormat="1">
      <c r="B343" s="39"/>
      <c r="C343" s="39"/>
      <c r="D343" s="19"/>
      <c r="E343" s="19"/>
    </row>
    <row r="344" spans="2:5" s="2" customFormat="1">
      <c r="B344" s="39"/>
      <c r="C344" s="39"/>
      <c r="D344" s="19"/>
      <c r="E344" s="19"/>
    </row>
    <row r="345" spans="2:5" s="2" customFormat="1">
      <c r="B345" s="39"/>
      <c r="C345" s="39"/>
      <c r="D345" s="19"/>
      <c r="E345" s="19"/>
    </row>
    <row r="346" spans="2:5" s="2" customFormat="1">
      <c r="B346" s="39"/>
      <c r="C346" s="39"/>
      <c r="D346" s="19"/>
      <c r="E346" s="19"/>
    </row>
    <row r="347" spans="2:5" s="2" customFormat="1">
      <c r="B347" s="39"/>
      <c r="C347" s="39"/>
      <c r="D347" s="19"/>
      <c r="E347" s="19"/>
    </row>
    <row r="348" spans="2:5" s="2" customFormat="1">
      <c r="B348" s="39"/>
      <c r="C348" s="39"/>
      <c r="D348" s="19"/>
      <c r="E348" s="19"/>
    </row>
    <row r="349" spans="2:5" s="2" customFormat="1">
      <c r="B349" s="39"/>
      <c r="C349" s="39"/>
      <c r="D349" s="19"/>
      <c r="E349" s="19"/>
    </row>
    <row r="350" spans="2:5" s="2" customFormat="1">
      <c r="B350" s="39"/>
      <c r="C350" s="39"/>
      <c r="D350" s="19"/>
      <c r="E350" s="19"/>
    </row>
    <row r="351" spans="2:5" s="2" customFormat="1">
      <c r="B351" s="39"/>
      <c r="C351" s="39"/>
      <c r="D351" s="19"/>
      <c r="E351" s="19"/>
    </row>
    <row r="352" spans="2:5" s="2" customFormat="1">
      <c r="B352" s="39"/>
      <c r="C352" s="39"/>
      <c r="D352" s="19"/>
      <c r="E352" s="19"/>
    </row>
    <row r="353" spans="2:5" s="2" customFormat="1">
      <c r="B353" s="39"/>
      <c r="C353" s="39"/>
      <c r="D353" s="19"/>
      <c r="E353" s="19"/>
    </row>
    <row r="354" spans="2:5" s="2" customFormat="1">
      <c r="B354" s="39"/>
      <c r="C354" s="39"/>
      <c r="D354" s="19"/>
      <c r="E354" s="19"/>
    </row>
    <row r="355" spans="2:5" s="2" customFormat="1">
      <c r="B355" s="39"/>
      <c r="C355" s="39"/>
      <c r="D355" s="19"/>
      <c r="E355" s="19"/>
    </row>
    <row r="356" spans="2:5" s="2" customFormat="1">
      <c r="B356" s="39"/>
      <c r="C356" s="39"/>
      <c r="D356" s="19"/>
      <c r="E356" s="19"/>
    </row>
    <row r="357" spans="2:5" s="2" customFormat="1">
      <c r="B357" s="39"/>
      <c r="C357" s="39"/>
      <c r="D357" s="19"/>
      <c r="E357" s="19"/>
    </row>
    <row r="358" spans="2:5" s="2" customFormat="1">
      <c r="B358" s="39"/>
      <c r="C358" s="39"/>
      <c r="D358" s="19"/>
      <c r="E358" s="19"/>
    </row>
    <row r="359" spans="2:5" s="2" customFormat="1">
      <c r="B359" s="39"/>
      <c r="C359" s="39"/>
      <c r="D359" s="19"/>
      <c r="E359" s="19"/>
    </row>
    <row r="360" spans="2:5" s="2" customFormat="1">
      <c r="B360" s="39"/>
      <c r="C360" s="39"/>
      <c r="D360" s="19"/>
      <c r="E360" s="19"/>
    </row>
    <row r="361" spans="2:5" s="2" customFormat="1">
      <c r="B361" s="39"/>
      <c r="C361" s="39"/>
      <c r="D361" s="19"/>
      <c r="E361" s="19"/>
    </row>
    <row r="362" spans="2:5" s="2" customFormat="1">
      <c r="B362" s="39"/>
      <c r="C362" s="39"/>
      <c r="D362" s="19"/>
      <c r="E362" s="19"/>
    </row>
    <row r="363" spans="2:5" s="2" customFormat="1">
      <c r="B363" s="39"/>
      <c r="C363" s="39"/>
      <c r="D363" s="19"/>
      <c r="E363" s="19"/>
    </row>
    <row r="364" spans="2:5" s="2" customFormat="1">
      <c r="B364" s="39"/>
      <c r="C364" s="39"/>
      <c r="D364" s="19"/>
      <c r="E364" s="19"/>
    </row>
    <row r="365" spans="2:5" s="2" customFormat="1">
      <c r="B365" s="39"/>
      <c r="C365" s="39"/>
      <c r="D365" s="19"/>
      <c r="E365" s="19"/>
    </row>
    <row r="366" spans="2:5" s="2" customFormat="1">
      <c r="B366" s="39"/>
      <c r="C366" s="39"/>
      <c r="D366" s="19"/>
      <c r="E366" s="19"/>
    </row>
    <row r="367" spans="2:5" s="2" customFormat="1">
      <c r="B367" s="39"/>
      <c r="C367" s="39"/>
      <c r="D367" s="19"/>
      <c r="E367" s="19"/>
    </row>
    <row r="368" spans="2:5" s="2" customFormat="1">
      <c r="B368" s="39"/>
      <c r="C368" s="39"/>
      <c r="D368" s="19"/>
      <c r="E368" s="19"/>
    </row>
    <row r="369" spans="2:5" s="2" customFormat="1">
      <c r="B369" s="39"/>
      <c r="C369" s="39"/>
      <c r="D369" s="19"/>
      <c r="E369" s="19"/>
    </row>
    <row r="370" spans="2:5" s="2" customFormat="1">
      <c r="B370" s="39"/>
      <c r="C370" s="39"/>
      <c r="D370" s="19"/>
      <c r="E370" s="19"/>
    </row>
    <row r="371" spans="2:5" s="2" customFormat="1">
      <c r="B371" s="39"/>
      <c r="C371" s="39"/>
      <c r="D371" s="19"/>
      <c r="E371" s="19"/>
    </row>
    <row r="372" spans="2:5" s="2" customFormat="1">
      <c r="B372" s="39"/>
      <c r="C372" s="39"/>
      <c r="D372" s="19"/>
      <c r="E372" s="19"/>
    </row>
    <row r="373" spans="2:5" s="2" customFormat="1">
      <c r="B373" s="39"/>
      <c r="C373" s="39"/>
      <c r="D373" s="19"/>
      <c r="E373" s="19"/>
    </row>
    <row r="374" spans="2:5" s="2" customFormat="1">
      <c r="B374" s="39"/>
      <c r="C374" s="39"/>
      <c r="D374" s="19"/>
      <c r="E374" s="19"/>
    </row>
    <row r="375" spans="2:5" s="2" customFormat="1">
      <c r="B375" s="39"/>
      <c r="C375" s="39"/>
      <c r="D375" s="19"/>
      <c r="E375" s="19"/>
    </row>
    <row r="376" spans="2:5" s="2" customFormat="1">
      <c r="B376" s="39"/>
      <c r="C376" s="39"/>
      <c r="D376" s="19"/>
      <c r="E376" s="19"/>
    </row>
    <row r="377" spans="2:5" s="2" customFormat="1">
      <c r="B377" s="39"/>
      <c r="C377" s="39"/>
      <c r="D377" s="19"/>
      <c r="E377" s="19"/>
    </row>
    <row r="378" spans="2:5" s="2" customFormat="1">
      <c r="B378" s="39"/>
      <c r="C378" s="39"/>
      <c r="D378" s="19"/>
      <c r="E378" s="19"/>
    </row>
    <row r="379" spans="2:5" s="2" customFormat="1">
      <c r="B379" s="39"/>
      <c r="C379" s="39"/>
      <c r="D379" s="19"/>
      <c r="E379" s="19"/>
    </row>
    <row r="380" spans="2:5" s="2" customFormat="1">
      <c r="B380" s="39"/>
      <c r="C380" s="39"/>
      <c r="D380" s="19"/>
      <c r="E380" s="19"/>
    </row>
    <row r="381" spans="2:5" s="2" customFormat="1">
      <c r="B381" s="39"/>
      <c r="C381" s="39"/>
      <c r="D381" s="19"/>
      <c r="E381" s="19"/>
    </row>
    <row r="382" spans="2:5" s="2" customFormat="1">
      <c r="B382" s="39"/>
      <c r="C382" s="39"/>
      <c r="D382" s="19"/>
      <c r="E382" s="19"/>
    </row>
    <row r="383" spans="2:5" s="2" customFormat="1">
      <c r="B383" s="39"/>
      <c r="C383" s="39"/>
      <c r="D383" s="19"/>
      <c r="E383" s="19"/>
    </row>
    <row r="384" spans="2:5" s="2" customFormat="1">
      <c r="B384" s="39"/>
      <c r="C384" s="39"/>
      <c r="D384" s="19"/>
      <c r="E384" s="19"/>
    </row>
    <row r="385" spans="2:5" s="2" customFormat="1">
      <c r="B385" s="39"/>
      <c r="C385" s="39"/>
      <c r="D385" s="19"/>
      <c r="E385" s="19"/>
    </row>
    <row r="386" spans="2:5" s="2" customFormat="1">
      <c r="B386" s="39"/>
      <c r="C386" s="39"/>
      <c r="D386" s="19"/>
      <c r="E386" s="19"/>
    </row>
    <row r="387" spans="2:5" s="2" customFormat="1">
      <c r="B387" s="39"/>
      <c r="C387" s="39"/>
      <c r="D387" s="19"/>
      <c r="E387" s="19"/>
    </row>
    <row r="388" spans="2:5" s="2" customFormat="1">
      <c r="B388" s="39"/>
      <c r="C388" s="39"/>
      <c r="D388" s="19"/>
      <c r="E388" s="19"/>
    </row>
    <row r="389" spans="2:5" s="2" customFormat="1">
      <c r="B389" s="39"/>
      <c r="C389" s="39"/>
      <c r="D389" s="19"/>
      <c r="E389" s="19"/>
    </row>
    <row r="390" spans="2:5" s="2" customFormat="1">
      <c r="B390" s="39"/>
      <c r="C390" s="39"/>
      <c r="D390" s="19"/>
      <c r="E390" s="19"/>
    </row>
    <row r="391" spans="2:5" s="2" customFormat="1">
      <c r="B391" s="39"/>
      <c r="C391" s="39"/>
      <c r="D391" s="19"/>
      <c r="E391" s="19"/>
    </row>
    <row r="392" spans="2:5" s="2" customFormat="1">
      <c r="B392" s="39"/>
      <c r="C392" s="39"/>
      <c r="D392" s="19"/>
      <c r="E392" s="19"/>
    </row>
    <row r="393" spans="2:5" s="2" customFormat="1">
      <c r="B393" s="39"/>
      <c r="C393" s="39"/>
      <c r="D393" s="19"/>
      <c r="E393" s="19"/>
    </row>
    <row r="394" spans="2:5" s="2" customFormat="1">
      <c r="B394" s="39"/>
      <c r="C394" s="39"/>
      <c r="D394" s="19"/>
      <c r="E394" s="19"/>
    </row>
    <row r="395" spans="2:5" s="2" customFormat="1">
      <c r="B395" s="39"/>
      <c r="C395" s="39"/>
      <c r="D395" s="19"/>
      <c r="E395" s="19"/>
    </row>
    <row r="396" spans="2:5" s="2" customFormat="1">
      <c r="B396" s="39"/>
      <c r="C396" s="39"/>
      <c r="D396" s="19"/>
      <c r="E396" s="19"/>
    </row>
    <row r="397" spans="2:5" s="2" customFormat="1">
      <c r="B397" s="39"/>
      <c r="C397" s="39"/>
      <c r="D397" s="19"/>
      <c r="E397" s="19"/>
    </row>
    <row r="398" spans="2:5" s="2" customFormat="1">
      <c r="B398" s="39"/>
      <c r="C398" s="39"/>
      <c r="D398" s="19"/>
      <c r="E398" s="19"/>
    </row>
    <row r="399" spans="2:5" s="2" customFormat="1">
      <c r="B399" s="39"/>
      <c r="C399" s="39"/>
      <c r="D399" s="19"/>
      <c r="E399" s="19"/>
    </row>
    <row r="400" spans="2:5" s="2" customFormat="1">
      <c r="B400" s="39"/>
      <c r="C400" s="39"/>
      <c r="D400" s="19"/>
      <c r="E400" s="19"/>
    </row>
    <row r="401" spans="2:5" s="2" customFormat="1">
      <c r="B401" s="39"/>
      <c r="C401" s="39"/>
      <c r="D401" s="19"/>
      <c r="E401" s="19"/>
    </row>
    <row r="402" spans="2:5" s="2" customFormat="1">
      <c r="B402" s="39"/>
      <c r="C402" s="39"/>
      <c r="D402" s="19"/>
      <c r="E402" s="19"/>
    </row>
    <row r="403" spans="2:5" s="2" customFormat="1">
      <c r="B403" s="39"/>
      <c r="C403" s="39"/>
      <c r="D403" s="19"/>
      <c r="E403" s="19"/>
    </row>
    <row r="404" spans="2:5" s="2" customFormat="1">
      <c r="B404" s="39"/>
      <c r="C404" s="39"/>
      <c r="D404" s="19"/>
      <c r="E404" s="19"/>
    </row>
    <row r="405" spans="2:5" s="2" customFormat="1">
      <c r="B405" s="39"/>
      <c r="C405" s="39"/>
      <c r="D405" s="19"/>
      <c r="E405" s="19"/>
    </row>
    <row r="406" spans="2:5" s="2" customFormat="1">
      <c r="B406" s="39"/>
      <c r="C406" s="39"/>
      <c r="D406" s="19"/>
      <c r="E406" s="19"/>
    </row>
    <row r="407" spans="2:5" s="2" customFormat="1">
      <c r="B407" s="39"/>
      <c r="C407" s="39"/>
      <c r="D407" s="19"/>
      <c r="E407" s="19"/>
    </row>
    <row r="408" spans="2:5" s="2" customFormat="1">
      <c r="B408" s="39"/>
      <c r="C408" s="39"/>
      <c r="D408" s="19"/>
      <c r="E408" s="19"/>
    </row>
    <row r="409" spans="2:5" s="2" customFormat="1">
      <c r="B409" s="39"/>
      <c r="C409" s="39"/>
      <c r="D409" s="19"/>
      <c r="E409" s="19"/>
    </row>
    <row r="410" spans="2:5" s="2" customFormat="1">
      <c r="B410" s="39"/>
      <c r="C410" s="39"/>
      <c r="D410" s="19"/>
      <c r="E410" s="19"/>
    </row>
    <row r="411" spans="2:5" s="2" customFormat="1">
      <c r="B411" s="39"/>
      <c r="C411" s="39"/>
      <c r="D411" s="19"/>
      <c r="E411" s="19"/>
    </row>
    <row r="412" spans="2:5" s="2" customFormat="1">
      <c r="B412" s="39"/>
      <c r="C412" s="39"/>
      <c r="D412" s="19"/>
      <c r="E412" s="19"/>
    </row>
    <row r="413" spans="2:5" s="2" customFormat="1">
      <c r="B413" s="39"/>
      <c r="C413" s="39"/>
      <c r="D413" s="19"/>
      <c r="E413" s="19"/>
    </row>
    <row r="414" spans="2:5" s="2" customFormat="1">
      <c r="B414" s="39"/>
      <c r="C414" s="39"/>
      <c r="D414" s="19"/>
      <c r="E414" s="19"/>
    </row>
    <row r="415" spans="2:5" s="2" customFormat="1">
      <c r="B415" s="39"/>
      <c r="C415" s="39"/>
      <c r="D415" s="19"/>
      <c r="E415" s="19"/>
    </row>
    <row r="416" spans="2:5" s="2" customFormat="1">
      <c r="B416" s="39"/>
      <c r="C416" s="39"/>
      <c r="D416" s="19"/>
      <c r="E416" s="19"/>
    </row>
    <row r="417" spans="2:5" s="2" customFormat="1">
      <c r="B417" s="39"/>
      <c r="C417" s="39"/>
      <c r="D417" s="19"/>
      <c r="E417" s="19"/>
    </row>
    <row r="418" spans="2:5" s="2" customFormat="1">
      <c r="B418" s="39"/>
      <c r="C418" s="39"/>
      <c r="D418" s="19"/>
      <c r="E418" s="19"/>
    </row>
    <row r="419" spans="2:5" s="2" customFormat="1">
      <c r="B419" s="39"/>
      <c r="C419" s="39"/>
      <c r="D419" s="19"/>
      <c r="E419" s="19"/>
    </row>
    <row r="420" spans="2:5" s="2" customFormat="1">
      <c r="B420" s="39"/>
      <c r="C420" s="39"/>
      <c r="D420" s="19"/>
      <c r="E420" s="19"/>
    </row>
    <row r="421" spans="2:5" s="2" customFormat="1">
      <c r="B421" s="39"/>
      <c r="C421" s="39"/>
      <c r="D421" s="19"/>
      <c r="E421" s="19"/>
    </row>
    <row r="422" spans="2:5" s="2" customFormat="1">
      <c r="B422" s="39"/>
      <c r="C422" s="39"/>
      <c r="D422" s="19"/>
      <c r="E422" s="19"/>
    </row>
    <row r="423" spans="2:5" s="2" customFormat="1">
      <c r="B423" s="39"/>
      <c r="C423" s="39"/>
      <c r="D423" s="19"/>
      <c r="E423" s="19"/>
    </row>
    <row r="424" spans="2:5" s="2" customFormat="1">
      <c r="B424" s="39"/>
      <c r="C424" s="39"/>
      <c r="D424" s="19"/>
      <c r="E424" s="19"/>
    </row>
    <row r="425" spans="2:5" s="2" customFormat="1">
      <c r="B425" s="39"/>
      <c r="C425" s="39"/>
      <c r="D425" s="19"/>
      <c r="E425" s="19"/>
    </row>
    <row r="426" spans="2:5" s="2" customFormat="1">
      <c r="B426" s="39"/>
      <c r="C426" s="39"/>
      <c r="D426" s="19"/>
      <c r="E426" s="19"/>
    </row>
    <row r="427" spans="2:5" s="2" customFormat="1">
      <c r="B427" s="39"/>
      <c r="C427" s="39"/>
      <c r="D427" s="19"/>
      <c r="E427" s="19"/>
    </row>
    <row r="428" spans="2:5" s="2" customFormat="1">
      <c r="B428" s="39"/>
      <c r="C428" s="39"/>
      <c r="D428" s="19"/>
      <c r="E428" s="19"/>
    </row>
    <row r="429" spans="2:5" s="2" customFormat="1">
      <c r="B429" s="39"/>
      <c r="C429" s="39"/>
      <c r="D429" s="19"/>
      <c r="E429" s="19"/>
    </row>
    <row r="430" spans="2:5" s="2" customFormat="1">
      <c r="B430" s="39"/>
      <c r="C430" s="39"/>
      <c r="D430" s="19"/>
      <c r="E430" s="19"/>
    </row>
    <row r="431" spans="2:5" s="2" customFormat="1">
      <c r="B431" s="39"/>
      <c r="C431" s="39"/>
      <c r="D431" s="19"/>
      <c r="E431" s="19"/>
    </row>
    <row r="432" spans="2:5" s="2" customFormat="1">
      <c r="B432" s="39"/>
      <c r="C432" s="39"/>
      <c r="D432" s="19"/>
      <c r="E432" s="19"/>
    </row>
    <row r="433" spans="2:5" s="2" customFormat="1">
      <c r="B433" s="39"/>
      <c r="C433" s="39"/>
      <c r="D433" s="19"/>
      <c r="E433" s="19"/>
    </row>
    <row r="434" spans="2:5" s="2" customFormat="1">
      <c r="B434" s="39"/>
      <c r="C434" s="39"/>
      <c r="D434" s="19"/>
      <c r="E434" s="19"/>
    </row>
    <row r="435" spans="2:5" s="2" customFormat="1">
      <c r="B435" s="39"/>
      <c r="C435" s="39"/>
      <c r="D435" s="19"/>
      <c r="E435" s="19"/>
    </row>
    <row r="436" spans="2:5" s="2" customFormat="1">
      <c r="B436" s="39"/>
      <c r="C436" s="39"/>
      <c r="D436" s="19"/>
      <c r="E436" s="19"/>
    </row>
    <row r="437" spans="2:5" s="2" customFormat="1">
      <c r="B437" s="39"/>
      <c r="C437" s="39"/>
      <c r="D437" s="19"/>
      <c r="E437" s="19"/>
    </row>
    <row r="438" spans="2:5" s="2" customFormat="1">
      <c r="B438" s="39"/>
      <c r="C438" s="39"/>
      <c r="D438" s="19"/>
      <c r="E438" s="19"/>
    </row>
    <row r="439" spans="2:5" s="2" customFormat="1">
      <c r="B439" s="39"/>
      <c r="C439" s="39"/>
      <c r="D439" s="19"/>
      <c r="E439" s="19"/>
    </row>
    <row r="440" spans="2:5" s="2" customFormat="1">
      <c r="B440" s="39"/>
      <c r="C440" s="39"/>
      <c r="D440" s="19"/>
      <c r="E440" s="19"/>
    </row>
    <row r="441" spans="2:5" s="2" customFormat="1">
      <c r="B441" s="39"/>
      <c r="C441" s="39"/>
      <c r="D441" s="19"/>
      <c r="E441" s="19"/>
    </row>
    <row r="442" spans="2:5" s="2" customFormat="1">
      <c r="B442" s="39"/>
      <c r="C442" s="39"/>
      <c r="D442" s="19"/>
      <c r="E442" s="19"/>
    </row>
    <row r="443" spans="2:5" s="2" customFormat="1">
      <c r="B443" s="39"/>
      <c r="C443" s="39"/>
      <c r="D443" s="19"/>
      <c r="E443" s="19"/>
    </row>
    <row r="444" spans="2:5" s="2" customFormat="1">
      <c r="B444" s="39"/>
      <c r="C444" s="39"/>
      <c r="D444" s="19"/>
      <c r="E444" s="19"/>
    </row>
    <row r="445" spans="2:5" s="2" customFormat="1">
      <c r="B445" s="39"/>
      <c r="C445" s="39"/>
      <c r="D445" s="19"/>
      <c r="E445" s="19"/>
    </row>
    <row r="446" spans="2:5" s="2" customFormat="1">
      <c r="B446" s="39"/>
      <c r="C446" s="39"/>
      <c r="D446" s="19"/>
      <c r="E446" s="19"/>
    </row>
    <row r="447" spans="2:5" s="2" customFormat="1">
      <c r="B447" s="39"/>
      <c r="C447" s="39"/>
      <c r="D447" s="19"/>
      <c r="E447" s="19"/>
    </row>
    <row r="448" spans="2:5" s="2" customFormat="1">
      <c r="B448" s="39"/>
      <c r="C448" s="39"/>
      <c r="D448" s="19"/>
      <c r="E448" s="19"/>
    </row>
    <row r="449" spans="2:5" s="2" customFormat="1">
      <c r="B449" s="39"/>
      <c r="C449" s="39"/>
      <c r="D449" s="19"/>
      <c r="E449" s="19"/>
    </row>
    <row r="450" spans="2:5" s="2" customFormat="1">
      <c r="B450" s="39"/>
      <c r="C450" s="39"/>
      <c r="D450" s="19"/>
      <c r="E450" s="19"/>
    </row>
    <row r="451" spans="2:5" s="2" customFormat="1">
      <c r="B451" s="39"/>
      <c r="C451" s="39"/>
      <c r="D451" s="19"/>
      <c r="E451" s="19"/>
    </row>
    <row r="452" spans="2:5" s="2" customFormat="1">
      <c r="B452" s="39"/>
      <c r="C452" s="39"/>
      <c r="D452" s="19"/>
      <c r="E452" s="19"/>
    </row>
    <row r="453" spans="2:5" s="2" customFormat="1">
      <c r="B453" s="39"/>
      <c r="C453" s="39"/>
      <c r="D453" s="19"/>
      <c r="E453" s="19"/>
    </row>
    <row r="454" spans="2:5" s="2" customFormat="1">
      <c r="B454" s="39"/>
      <c r="C454" s="39"/>
      <c r="D454" s="19"/>
      <c r="E454" s="19"/>
    </row>
    <row r="455" spans="2:5" s="2" customFormat="1">
      <c r="B455" s="39"/>
      <c r="C455" s="39"/>
      <c r="D455" s="19"/>
      <c r="E455" s="19"/>
    </row>
    <row r="456" spans="2:5" s="2" customFormat="1">
      <c r="B456" s="39"/>
      <c r="C456" s="39"/>
      <c r="D456" s="19"/>
      <c r="E456" s="19"/>
    </row>
    <row r="457" spans="2:5" s="2" customFormat="1">
      <c r="B457" s="39"/>
      <c r="C457" s="39"/>
      <c r="D457" s="19"/>
      <c r="E457" s="19"/>
    </row>
    <row r="458" spans="2:5" s="2" customFormat="1">
      <c r="B458" s="39"/>
      <c r="C458" s="39"/>
      <c r="D458" s="19"/>
      <c r="E458" s="19"/>
    </row>
    <row r="459" spans="2:5" s="2" customFormat="1">
      <c r="B459" s="39"/>
      <c r="C459" s="39"/>
      <c r="D459" s="19"/>
      <c r="E459" s="19"/>
    </row>
    <row r="460" spans="2:5" s="2" customFormat="1">
      <c r="B460" s="39"/>
      <c r="C460" s="39"/>
      <c r="D460" s="19"/>
      <c r="E460" s="19"/>
    </row>
    <row r="461" spans="2:5" s="2" customFormat="1">
      <c r="B461" s="39"/>
      <c r="C461" s="39"/>
      <c r="D461" s="19"/>
      <c r="E461" s="19"/>
    </row>
    <row r="462" spans="2:5" s="2" customFormat="1">
      <c r="B462" s="39"/>
      <c r="C462" s="39"/>
      <c r="D462" s="19"/>
      <c r="E462" s="19"/>
    </row>
    <row r="463" spans="2:5" s="2" customFormat="1">
      <c r="B463" s="39"/>
      <c r="C463" s="39"/>
      <c r="D463" s="19"/>
      <c r="E463" s="19"/>
    </row>
    <row r="464" spans="2:5" s="2" customFormat="1">
      <c r="B464" s="39"/>
      <c r="C464" s="39"/>
      <c r="D464" s="19"/>
      <c r="E464" s="19"/>
    </row>
    <row r="465" spans="2:5" s="2" customFormat="1">
      <c r="B465" s="39"/>
      <c r="C465" s="39"/>
      <c r="D465" s="19"/>
      <c r="E465" s="19"/>
    </row>
    <row r="466" spans="2:5" s="2" customFormat="1">
      <c r="B466" s="39"/>
      <c r="C466" s="39"/>
      <c r="D466" s="19"/>
      <c r="E466" s="19"/>
    </row>
    <row r="467" spans="2:5" s="2" customFormat="1">
      <c r="B467" s="39"/>
      <c r="C467" s="39"/>
      <c r="D467" s="19"/>
      <c r="E467" s="19"/>
    </row>
    <row r="468" spans="2:5" s="2" customFormat="1">
      <c r="B468" s="39"/>
      <c r="C468" s="39"/>
      <c r="D468" s="19"/>
      <c r="E468" s="19"/>
    </row>
    <row r="469" spans="2:5" s="2" customFormat="1">
      <c r="B469" s="39"/>
      <c r="C469" s="39"/>
      <c r="D469" s="19"/>
      <c r="E469" s="19"/>
    </row>
    <row r="470" spans="2:5" s="2" customFormat="1">
      <c r="B470" s="39"/>
      <c r="C470" s="39"/>
      <c r="D470" s="19"/>
      <c r="E470" s="19"/>
    </row>
    <row r="471" spans="2:5" s="2" customFormat="1">
      <c r="B471" s="39"/>
      <c r="C471" s="39"/>
      <c r="D471" s="19"/>
      <c r="E471" s="19"/>
    </row>
    <row r="472" spans="2:5" s="2" customFormat="1">
      <c r="B472" s="39"/>
      <c r="C472" s="39"/>
      <c r="D472" s="19"/>
      <c r="E472" s="19"/>
    </row>
    <row r="473" spans="2:5" s="2" customFormat="1">
      <c r="B473" s="39"/>
      <c r="C473" s="39"/>
      <c r="D473" s="19"/>
      <c r="E473" s="19"/>
    </row>
    <row r="474" spans="2:5" s="2" customFormat="1">
      <c r="B474" s="39"/>
      <c r="C474" s="39"/>
      <c r="D474" s="19"/>
      <c r="E474" s="19"/>
    </row>
    <row r="475" spans="2:5" s="2" customFormat="1">
      <c r="B475" s="39"/>
      <c r="C475" s="39"/>
      <c r="D475" s="19"/>
      <c r="E475" s="19"/>
    </row>
    <row r="476" spans="2:5" s="2" customFormat="1">
      <c r="B476" s="39"/>
      <c r="C476" s="39"/>
      <c r="D476" s="19"/>
      <c r="E476" s="19"/>
    </row>
    <row r="477" spans="2:5" s="2" customFormat="1">
      <c r="B477" s="39"/>
      <c r="C477" s="39"/>
      <c r="D477" s="19"/>
      <c r="E477" s="19"/>
    </row>
    <row r="478" spans="2:5" s="2" customFormat="1">
      <c r="B478" s="39"/>
      <c r="C478" s="39"/>
      <c r="D478" s="19"/>
      <c r="E478" s="19"/>
    </row>
    <row r="479" spans="2:5" s="2" customFormat="1">
      <c r="B479" s="39"/>
      <c r="C479" s="39"/>
      <c r="D479" s="19"/>
      <c r="E479" s="19"/>
    </row>
    <row r="480" spans="2:5" s="2" customFormat="1">
      <c r="B480" s="39"/>
      <c r="C480" s="39"/>
      <c r="D480" s="19"/>
      <c r="E480" s="19"/>
    </row>
    <row r="481" spans="2:5" s="2" customFormat="1">
      <c r="B481" s="39"/>
      <c r="C481" s="39"/>
      <c r="D481" s="19"/>
      <c r="E481" s="19"/>
    </row>
    <row r="482" spans="2:5" s="2" customFormat="1">
      <c r="B482" s="39"/>
      <c r="C482" s="39"/>
      <c r="D482" s="19"/>
      <c r="E482" s="19"/>
    </row>
    <row r="483" spans="2:5" s="2" customFormat="1">
      <c r="B483" s="39"/>
      <c r="C483" s="39"/>
      <c r="D483" s="19"/>
      <c r="E483" s="19"/>
    </row>
    <row r="484" spans="2:5" s="2" customFormat="1">
      <c r="B484" s="39"/>
      <c r="C484" s="39"/>
      <c r="D484" s="19"/>
      <c r="E484" s="19"/>
    </row>
    <row r="485" spans="2:5" s="2" customFormat="1">
      <c r="B485" s="39"/>
      <c r="C485" s="39"/>
      <c r="D485" s="19"/>
      <c r="E485" s="19"/>
    </row>
    <row r="486" spans="2:5" s="2" customFormat="1">
      <c r="B486" s="39"/>
      <c r="C486" s="39"/>
      <c r="D486" s="19"/>
      <c r="E486" s="19"/>
    </row>
    <row r="487" spans="2:5" s="2" customFormat="1">
      <c r="B487" s="39"/>
      <c r="C487" s="39"/>
      <c r="D487" s="19"/>
      <c r="E487" s="19"/>
    </row>
    <row r="488" spans="2:5" s="2" customFormat="1">
      <c r="B488" s="39"/>
      <c r="C488" s="39"/>
      <c r="D488" s="19"/>
      <c r="E488" s="19"/>
    </row>
    <row r="489" spans="2:5" s="2" customFormat="1">
      <c r="B489" s="39"/>
      <c r="C489" s="39"/>
      <c r="D489" s="19"/>
      <c r="E489" s="19"/>
    </row>
    <row r="490" spans="2:5" s="2" customFormat="1">
      <c r="B490" s="39"/>
      <c r="C490" s="39"/>
      <c r="D490" s="19"/>
      <c r="E490" s="19"/>
    </row>
    <row r="491" spans="2:5" s="2" customFormat="1">
      <c r="B491" s="39"/>
      <c r="C491" s="39"/>
      <c r="D491" s="19"/>
      <c r="E491" s="19"/>
    </row>
    <row r="492" spans="2:5" s="2" customFormat="1">
      <c r="B492" s="39"/>
      <c r="C492" s="39"/>
      <c r="D492" s="19"/>
      <c r="E492" s="19"/>
    </row>
    <row r="493" spans="2:5" s="2" customFormat="1">
      <c r="B493" s="39"/>
      <c r="C493" s="39"/>
      <c r="D493" s="19"/>
      <c r="E493" s="19"/>
    </row>
    <row r="494" spans="2:5" s="2" customFormat="1">
      <c r="B494" s="39"/>
      <c r="C494" s="39"/>
      <c r="D494" s="19"/>
      <c r="E494" s="19"/>
    </row>
    <row r="495" spans="2:5" s="2" customFormat="1">
      <c r="B495" s="39"/>
      <c r="C495" s="39"/>
      <c r="D495" s="19"/>
      <c r="E495" s="19"/>
    </row>
    <row r="496" spans="2:5" s="2" customFormat="1">
      <c r="B496" s="39"/>
      <c r="C496" s="39"/>
      <c r="D496" s="19"/>
      <c r="E496" s="19"/>
    </row>
    <row r="497" spans="2:5" s="2" customFormat="1">
      <c r="B497" s="39"/>
      <c r="C497" s="39"/>
      <c r="D497" s="19"/>
      <c r="E497" s="19"/>
    </row>
    <row r="498" spans="2:5" s="2" customFormat="1">
      <c r="B498" s="39"/>
      <c r="C498" s="39"/>
      <c r="D498" s="19"/>
      <c r="E498" s="19"/>
    </row>
    <row r="499" spans="2:5" s="2" customFormat="1">
      <c r="B499" s="39"/>
      <c r="C499" s="39"/>
      <c r="D499" s="19"/>
      <c r="E499" s="19"/>
    </row>
    <row r="500" spans="2:5" s="2" customFormat="1">
      <c r="B500" s="39"/>
      <c r="C500" s="39"/>
      <c r="D500" s="19"/>
      <c r="E500" s="19"/>
    </row>
    <row r="501" spans="2:5" s="2" customFormat="1">
      <c r="B501" s="39"/>
      <c r="C501" s="39"/>
      <c r="D501" s="19"/>
      <c r="E501" s="19"/>
    </row>
    <row r="502" spans="2:5" s="2" customFormat="1">
      <c r="B502" s="39"/>
      <c r="C502" s="39"/>
      <c r="D502" s="19"/>
      <c r="E502" s="19"/>
    </row>
    <row r="503" spans="2:5" s="2" customFormat="1">
      <c r="B503" s="39"/>
      <c r="C503" s="39"/>
      <c r="D503" s="19"/>
      <c r="E503" s="19"/>
    </row>
    <row r="504" spans="2:5" s="2" customFormat="1">
      <c r="B504" s="39"/>
      <c r="C504" s="39"/>
      <c r="D504" s="19"/>
      <c r="E504" s="19"/>
    </row>
    <row r="505" spans="2:5" s="2" customFormat="1">
      <c r="B505" s="39"/>
      <c r="C505" s="39"/>
      <c r="D505" s="19"/>
      <c r="E505" s="19"/>
    </row>
    <row r="506" spans="2:5" s="2" customFormat="1">
      <c r="B506" s="39"/>
      <c r="C506" s="39"/>
      <c r="D506" s="19"/>
      <c r="E506" s="19"/>
    </row>
    <row r="507" spans="2:5" s="2" customFormat="1">
      <c r="B507" s="39"/>
      <c r="C507" s="39"/>
      <c r="D507" s="19"/>
      <c r="E507" s="19"/>
    </row>
    <row r="508" spans="2:5" s="2" customFormat="1">
      <c r="B508" s="39"/>
      <c r="C508" s="39"/>
      <c r="D508" s="19"/>
      <c r="E508" s="19"/>
    </row>
    <row r="509" spans="2:5" s="2" customFormat="1">
      <c r="B509" s="39"/>
      <c r="C509" s="39"/>
      <c r="D509" s="19"/>
      <c r="E509" s="19"/>
    </row>
    <row r="510" spans="2:5" s="2" customFormat="1">
      <c r="B510" s="39"/>
      <c r="C510" s="39"/>
      <c r="D510" s="19"/>
      <c r="E510" s="19"/>
    </row>
    <row r="511" spans="2:5" s="2" customFormat="1">
      <c r="B511" s="39"/>
      <c r="C511" s="39"/>
      <c r="D511" s="19"/>
      <c r="E511" s="19"/>
    </row>
    <row r="512" spans="2:5" s="2" customFormat="1">
      <c r="B512" s="39"/>
      <c r="C512" s="39"/>
      <c r="D512" s="19"/>
      <c r="E512" s="19"/>
    </row>
    <row r="513" spans="2:7" s="2" customFormat="1">
      <c r="B513" s="39"/>
      <c r="C513" s="39"/>
      <c r="D513" s="19"/>
      <c r="E513" s="19"/>
    </row>
    <row r="514" spans="2:7" s="2" customFormat="1">
      <c r="B514" s="39"/>
      <c r="C514" s="39"/>
      <c r="D514" s="19"/>
      <c r="E514" s="19"/>
    </row>
    <row r="515" spans="2:7" s="2" customFormat="1">
      <c r="B515" s="39"/>
      <c r="C515" s="39"/>
      <c r="D515" s="19"/>
      <c r="E515" s="19"/>
    </row>
    <row r="516" spans="2:7" s="2" customFormat="1">
      <c r="B516" s="39"/>
      <c r="C516" s="39"/>
      <c r="D516" s="19"/>
      <c r="E516" s="19"/>
      <c r="G516" s="19"/>
    </row>
    <row r="517" spans="2:7" s="2" customFormat="1">
      <c r="B517" s="39"/>
      <c r="C517" s="39"/>
      <c r="D517" s="19"/>
      <c r="E517" s="19"/>
      <c r="G517" s="19"/>
    </row>
    <row r="518" spans="2:7" s="2" customFormat="1">
      <c r="B518" s="39"/>
      <c r="C518" s="39"/>
      <c r="D518" s="19"/>
      <c r="E518" s="19"/>
      <c r="G518" s="19"/>
    </row>
    <row r="519" spans="2:7" s="2" customFormat="1">
      <c r="B519" s="39"/>
      <c r="C519" s="39"/>
      <c r="D519" s="19"/>
      <c r="E519" s="19"/>
      <c r="G519" s="19"/>
    </row>
    <row r="520" spans="2:7" s="2" customFormat="1">
      <c r="B520" s="39"/>
      <c r="C520" s="39"/>
      <c r="D520" s="19"/>
      <c r="E520" s="19"/>
      <c r="G520" s="19"/>
    </row>
    <row r="521" spans="2:7" s="2" customFormat="1">
      <c r="B521" s="39"/>
      <c r="C521" s="39"/>
      <c r="D521" s="19"/>
      <c r="E521" s="19"/>
      <c r="G521" s="19"/>
    </row>
  </sheetData>
  <sheetProtection selectLockedCells="1"/>
  <mergeCells count="9">
    <mergeCell ref="B7:E7"/>
    <mergeCell ref="B9:B10"/>
    <mergeCell ref="C9:C10"/>
    <mergeCell ref="D9:E9"/>
    <mergeCell ref="B1:F1"/>
    <mergeCell ref="B2:F2"/>
    <mergeCell ref="B3:F3"/>
    <mergeCell ref="B4:F4"/>
    <mergeCell ref="B6:E6"/>
  </mergeCells>
  <conditionalFormatting sqref="B41:E69">
    <cfRule type="expression" dxfId="3055" priority="9" stopIfTrue="1">
      <formula>MOD(ROW(),2)</formula>
    </cfRule>
  </conditionalFormatting>
  <conditionalFormatting sqref="B41:F69">
    <cfRule type="expression" dxfId="3054" priority="6">
      <formula>ROW()=CELL("ROW")</formula>
    </cfRule>
  </conditionalFormatting>
  <conditionalFormatting sqref="B12:E16 B40 D40:E40 B17:B22 D17:E22 C17:C40">
    <cfRule type="expression" dxfId="3053" priority="4" stopIfTrue="1">
      <formula>MOD(ROW(),2)</formula>
    </cfRule>
  </conditionalFormatting>
  <conditionalFormatting sqref="B12:F16 B40 D40:F40 B17:B22 D17:F22 C17:C40">
    <cfRule type="expression" dxfId="3052" priority="3">
      <formula>ROW()=CELL("ROW")</formula>
    </cfRule>
  </conditionalFormatting>
  <conditionalFormatting sqref="B23:B39 D23:E39">
    <cfRule type="expression" dxfId="3051" priority="2" stopIfTrue="1">
      <formula>MOD(ROW(),2)</formula>
    </cfRule>
  </conditionalFormatting>
  <conditionalFormatting sqref="B23:B39 D23:F39">
    <cfRule type="expression" dxfId="3050" priority="1">
      <formula>ROW()=CELL("ROW")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9" fitToHeight="0" orientation="portrait" r:id="rId1"/>
  <rowBreaks count="1" manualBreakCount="1">
    <brk id="104" max="16383" man="1"/>
  </rowBreaks>
  <colBreaks count="2" manualBreakCount="2">
    <brk id="6" max="1048575" man="1"/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3687B-3798-499A-805C-6A0DD8E20304}">
  <sheetPr codeName="Hoja11">
    <tabColor theme="8" tint="-0.249977111117893"/>
    <pageSetUpPr fitToPage="1"/>
  </sheetPr>
  <dimension ref="A1:AA19559"/>
  <sheetViews>
    <sheetView showGridLines="0" topLeftCell="D29" zoomScale="85" zoomScaleNormal="50" workbookViewId="0">
      <selection activeCell="G25" sqref="G25"/>
    </sheetView>
  </sheetViews>
  <sheetFormatPr baseColWidth="10" defaultColWidth="11.5" defaultRowHeight="15.5"/>
  <cols>
    <col min="1" max="1" width="2.9140625" style="193" bestFit="1" customWidth="1"/>
    <col min="2" max="2" width="5.58203125" customWidth="1"/>
    <col min="3" max="3" width="14.5" bestFit="1" customWidth="1"/>
    <col min="4" max="4" width="14.6640625" customWidth="1"/>
    <col min="5" max="5" width="27.4140625" customWidth="1"/>
    <col min="6" max="6" width="15.4140625" customWidth="1"/>
    <col min="7" max="8" width="12.9140625" customWidth="1"/>
    <col min="9" max="9" width="14" customWidth="1"/>
    <col min="10" max="10" width="5.1640625" customWidth="1"/>
    <col min="11" max="11" width="19.5" customWidth="1"/>
    <col min="12" max="12" width="14" customWidth="1"/>
    <col min="13" max="13" width="14.5" customWidth="1"/>
    <col min="14" max="14" width="16.08203125" customWidth="1"/>
    <col min="15" max="15" width="23" customWidth="1"/>
    <col min="16" max="16" width="22.1640625" customWidth="1"/>
    <col min="17" max="17" width="17.5" customWidth="1"/>
    <col min="18" max="18" width="16.5" customWidth="1"/>
    <col min="19" max="19" width="16.08203125" customWidth="1"/>
    <col min="20" max="20" width="17.6640625" style="159" customWidth="1"/>
    <col min="21" max="21" width="20.58203125" style="159" customWidth="1"/>
    <col min="22" max="22" width="17" customWidth="1"/>
  </cols>
  <sheetData>
    <row r="1" spans="1:22" s="20" customFormat="1" ht="17.399999999999999" customHeight="1">
      <c r="A1" s="61"/>
      <c r="B1" s="366" t="s">
        <v>774</v>
      </c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</row>
    <row r="2" spans="1:22" s="20" customFormat="1" ht="17.399999999999999" customHeight="1">
      <c r="A2" s="61"/>
      <c r="B2" s="366" t="s">
        <v>775</v>
      </c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</row>
    <row r="3" spans="1:22" s="20" customFormat="1" ht="17.399999999999999" customHeight="1">
      <c r="A3" s="61"/>
      <c r="B3" s="366" t="s">
        <v>776</v>
      </c>
      <c r="C3" s="366"/>
      <c r="D3" s="366"/>
      <c r="E3" s="366"/>
      <c r="F3" s="366"/>
      <c r="G3" s="366"/>
      <c r="H3" s="366"/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  <c r="U3" s="366"/>
      <c r="V3" s="366"/>
    </row>
    <row r="4" spans="1:22" s="20" customFormat="1" ht="17.399999999999999" customHeight="1">
      <c r="A4" s="61"/>
      <c r="B4" s="366" t="s">
        <v>778</v>
      </c>
      <c r="C4" s="366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6"/>
      <c r="T4" s="366"/>
      <c r="U4" s="366"/>
      <c r="V4" s="366"/>
    </row>
    <row r="5" spans="1:22" s="20" customFormat="1" ht="18">
      <c r="A5" s="61"/>
      <c r="B5" s="366"/>
      <c r="C5" s="366"/>
      <c r="D5" s="366"/>
      <c r="E5" s="366"/>
      <c r="F5" s="366"/>
      <c r="G5" s="366"/>
      <c r="H5" s="366"/>
      <c r="I5" s="366"/>
      <c r="J5" s="366"/>
      <c r="K5" s="366"/>
      <c r="L5" s="366"/>
      <c r="M5" s="366"/>
      <c r="N5" s="366"/>
      <c r="O5" s="366"/>
      <c r="P5" s="366"/>
      <c r="Q5" s="366"/>
      <c r="R5" s="366"/>
      <c r="S5" s="366"/>
      <c r="T5" s="366"/>
      <c r="U5" s="366"/>
      <c r="V5" s="366"/>
    </row>
    <row r="6" spans="1:22" s="20" customFormat="1" ht="17.399999999999999" customHeight="1">
      <c r="A6" s="61"/>
      <c r="B6" s="366" t="s">
        <v>105</v>
      </c>
      <c r="C6" s="366"/>
      <c r="D6" s="366"/>
      <c r="E6" s="366"/>
      <c r="F6" s="366"/>
      <c r="G6" s="366"/>
      <c r="H6" s="366"/>
      <c r="I6" s="366"/>
      <c r="J6" s="366"/>
      <c r="K6" s="366"/>
      <c r="L6" s="366"/>
      <c r="M6" s="366"/>
      <c r="N6" s="366"/>
      <c r="O6" s="366"/>
      <c r="P6" s="366"/>
      <c r="Q6" s="366"/>
      <c r="R6" s="366"/>
      <c r="S6" s="366"/>
      <c r="T6" s="366"/>
      <c r="U6" s="366"/>
      <c r="V6" s="366"/>
    </row>
    <row r="7" spans="1:22" s="20" customFormat="1" ht="17.399999999999999" customHeight="1">
      <c r="A7" s="61"/>
      <c r="B7" s="366" t="s">
        <v>106</v>
      </c>
      <c r="C7" s="366"/>
      <c r="D7" s="366"/>
      <c r="E7" s="366"/>
      <c r="F7" s="366"/>
      <c r="G7" s="366"/>
      <c r="H7" s="366"/>
      <c r="I7" s="366"/>
      <c r="J7" s="366"/>
      <c r="K7" s="366"/>
      <c r="L7" s="366"/>
      <c r="M7" s="366"/>
      <c r="N7" s="366"/>
      <c r="O7" s="366"/>
      <c r="P7" s="366"/>
      <c r="Q7" s="366"/>
      <c r="R7" s="366"/>
      <c r="S7" s="366"/>
      <c r="T7" s="366"/>
      <c r="U7" s="366"/>
      <c r="V7" s="366"/>
    </row>
    <row r="8" spans="1:22" s="20" customFormat="1" ht="18">
      <c r="A8" s="61"/>
      <c r="B8" s="366"/>
      <c r="C8" s="366"/>
      <c r="D8" s="366"/>
      <c r="E8" s="366"/>
      <c r="F8" s="366"/>
      <c r="G8" s="366"/>
      <c r="H8" s="366"/>
      <c r="I8" s="366"/>
      <c r="J8" s="366"/>
      <c r="K8" s="366"/>
      <c r="L8" s="366"/>
      <c r="M8" s="366"/>
      <c r="N8" s="366"/>
      <c r="O8" s="366"/>
      <c r="P8" s="366"/>
      <c r="Q8" s="366"/>
      <c r="R8" s="366"/>
      <c r="S8" s="366"/>
      <c r="T8" s="366"/>
      <c r="U8" s="366"/>
      <c r="V8" s="366"/>
    </row>
    <row r="9" spans="1:22" s="20" customFormat="1" ht="18" customHeight="1">
      <c r="A9" s="61"/>
      <c r="B9" s="366"/>
      <c r="C9" s="366"/>
      <c r="D9" s="366"/>
      <c r="E9" s="366"/>
      <c r="F9" s="366"/>
      <c r="G9" s="366"/>
      <c r="H9" s="366"/>
      <c r="I9" s="366"/>
      <c r="J9" s="366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</row>
    <row r="10" spans="1:22" s="20" customFormat="1" ht="13" thickBot="1">
      <c r="A10" s="61"/>
      <c r="C10" s="63"/>
      <c r="I10" s="62"/>
      <c r="J10" s="62"/>
      <c r="T10" s="62"/>
      <c r="U10" s="62"/>
    </row>
    <row r="11" spans="1:22" s="20" customFormat="1" ht="23">
      <c r="A11" s="61"/>
      <c r="B11" s="64"/>
      <c r="C11" s="65"/>
      <c r="D11" s="64"/>
      <c r="E11" s="64"/>
      <c r="F11" s="64"/>
      <c r="G11" s="62"/>
      <c r="H11" s="62"/>
      <c r="I11" s="62"/>
      <c r="J11" s="62"/>
      <c r="K11" s="66" t="s">
        <v>107</v>
      </c>
      <c r="L11" s="67" t="s">
        <v>108</v>
      </c>
      <c r="M11" s="68" t="s">
        <v>109</v>
      </c>
    </row>
    <row r="12" spans="1:22" s="20" customFormat="1" ht="13" thickBot="1">
      <c r="A12" s="61"/>
      <c r="C12" s="63"/>
      <c r="G12" s="62"/>
      <c r="H12" s="62"/>
      <c r="I12" s="62"/>
      <c r="J12" s="62"/>
      <c r="K12" s="69">
        <v>0.5</v>
      </c>
      <c r="L12" s="70">
        <v>29221</v>
      </c>
      <c r="M12" s="71">
        <v>45532</v>
      </c>
      <c r="N12" s="72"/>
      <c r="O12" s="72"/>
      <c r="P12" s="72"/>
      <c r="Q12" s="72"/>
      <c r="R12" s="72"/>
      <c r="S12" s="72"/>
    </row>
    <row r="13" spans="1:22" s="76" customFormat="1" ht="12.5">
      <c r="A13" s="73"/>
      <c r="B13" s="74">
        <v>2</v>
      </c>
      <c r="C13" s="75">
        <v>3</v>
      </c>
      <c r="D13" s="74">
        <v>4</v>
      </c>
      <c r="E13" s="75">
        <v>5</v>
      </c>
      <c r="F13" s="74">
        <v>6</v>
      </c>
      <c r="G13" s="75">
        <v>7</v>
      </c>
      <c r="H13" s="74">
        <v>8</v>
      </c>
      <c r="I13" s="75">
        <v>9</v>
      </c>
      <c r="J13" s="74">
        <v>10</v>
      </c>
      <c r="K13" s="75">
        <v>11</v>
      </c>
      <c r="L13" s="74">
        <v>12</v>
      </c>
      <c r="M13" s="75">
        <v>13</v>
      </c>
      <c r="N13" s="74">
        <v>14</v>
      </c>
      <c r="O13" s="75">
        <v>15</v>
      </c>
      <c r="P13" s="74">
        <v>16</v>
      </c>
      <c r="Q13" s="75">
        <v>17</v>
      </c>
      <c r="R13" s="74">
        <v>18</v>
      </c>
      <c r="S13" s="75">
        <v>19</v>
      </c>
      <c r="T13" s="74">
        <v>20</v>
      </c>
      <c r="U13" s="75">
        <v>21</v>
      </c>
      <c r="V13" s="74">
        <v>22</v>
      </c>
    </row>
    <row r="14" spans="1:22" s="81" customFormat="1" ht="24" customHeight="1" thickBot="1">
      <c r="A14" s="77">
        <v>1</v>
      </c>
      <c r="B14" s="361" t="s">
        <v>110</v>
      </c>
      <c r="C14" s="361"/>
      <c r="D14" s="361"/>
      <c r="E14" s="78">
        <v>1</v>
      </c>
      <c r="F14" s="79" t="str">
        <f>+PROPONENTES!D41</f>
        <v>CONSORCIO PAVIMENTO ARCONGRUP</v>
      </c>
      <c r="G14" s="80"/>
      <c r="H14" s="80"/>
      <c r="I14" s="80"/>
      <c r="J14" s="80"/>
      <c r="K14" s="79"/>
      <c r="L14" s="79"/>
      <c r="M14" s="78"/>
      <c r="N14" s="80"/>
      <c r="O14" s="80"/>
      <c r="P14" s="80"/>
      <c r="Q14" s="80"/>
      <c r="R14" s="80"/>
      <c r="S14" s="80"/>
      <c r="T14" s="80"/>
      <c r="U14" s="80"/>
      <c r="V14" s="80"/>
    </row>
    <row r="15" spans="1:22" s="83" customFormat="1" ht="45" customHeight="1">
      <c r="A15" s="82"/>
      <c r="B15" s="195" t="s">
        <v>111</v>
      </c>
      <c r="C15" s="196" t="s">
        <v>112</v>
      </c>
      <c r="D15" s="197" t="s">
        <v>113</v>
      </c>
      <c r="E15" s="198"/>
      <c r="F15" s="197" t="s">
        <v>114</v>
      </c>
      <c r="G15" s="198"/>
      <c r="H15" s="199" t="s">
        <v>115</v>
      </c>
      <c r="I15" s="199" t="s">
        <v>116</v>
      </c>
      <c r="J15" s="200" t="s">
        <v>117</v>
      </c>
      <c r="K15" s="199" t="s">
        <v>118</v>
      </c>
      <c r="L15" s="199" t="s">
        <v>119</v>
      </c>
      <c r="M15" s="199" t="s">
        <v>120</v>
      </c>
      <c r="N15" s="201" t="s">
        <v>121</v>
      </c>
      <c r="O15" s="199" t="s">
        <v>122</v>
      </c>
      <c r="P15" s="202" t="s">
        <v>123</v>
      </c>
      <c r="Q15" s="203"/>
      <c r="R15" s="196" t="s">
        <v>124</v>
      </c>
      <c r="S15" s="204" t="s">
        <v>125</v>
      </c>
      <c r="T15" s="204"/>
      <c r="U15" s="205" t="s">
        <v>126</v>
      </c>
      <c r="V15" s="154"/>
    </row>
    <row r="16" spans="1:22" s="83" customFormat="1" ht="70.5" customHeight="1">
      <c r="A16" s="82"/>
      <c r="B16" s="206"/>
      <c r="C16" s="207"/>
      <c r="D16" s="84" t="s">
        <v>127</v>
      </c>
      <c r="E16" s="84" t="s">
        <v>128</v>
      </c>
      <c r="F16" s="85" t="s">
        <v>129</v>
      </c>
      <c r="G16" s="86" t="s">
        <v>130</v>
      </c>
      <c r="H16" s="87"/>
      <c r="I16" s="87"/>
      <c r="J16" s="208"/>
      <c r="K16" s="87"/>
      <c r="L16" s="87"/>
      <c r="M16" s="87"/>
      <c r="N16" s="209"/>
      <c r="O16" s="87"/>
      <c r="P16" s="87" t="s">
        <v>131</v>
      </c>
      <c r="Q16" s="87" t="s">
        <v>132</v>
      </c>
      <c r="R16" s="207"/>
      <c r="S16" s="87" t="s">
        <v>133</v>
      </c>
      <c r="T16" s="88" t="s">
        <v>134</v>
      </c>
      <c r="U16" s="210"/>
      <c r="V16" s="211"/>
    </row>
    <row r="17" spans="1:27" s="76" customFormat="1" ht="12.75" customHeight="1" thickBot="1">
      <c r="A17" s="89"/>
      <c r="B17" s="90">
        <v>2</v>
      </c>
      <c r="C17" s="91">
        <v>3</v>
      </c>
      <c r="D17" s="91">
        <v>4</v>
      </c>
      <c r="E17" s="91">
        <v>5</v>
      </c>
      <c r="F17" s="91">
        <v>6</v>
      </c>
      <c r="G17" s="91">
        <v>7</v>
      </c>
      <c r="H17" s="91">
        <v>8</v>
      </c>
      <c r="I17" s="91">
        <v>9</v>
      </c>
      <c r="J17" s="91">
        <v>10</v>
      </c>
      <c r="K17" s="91">
        <v>11</v>
      </c>
      <c r="L17" s="91">
        <v>12</v>
      </c>
      <c r="M17" s="91">
        <v>13</v>
      </c>
      <c r="N17" s="91">
        <v>14</v>
      </c>
      <c r="O17" s="91">
        <v>15</v>
      </c>
      <c r="P17" s="91">
        <v>16</v>
      </c>
      <c r="Q17" s="91">
        <v>17</v>
      </c>
      <c r="R17" s="91">
        <v>18</v>
      </c>
      <c r="S17" s="91">
        <v>19</v>
      </c>
      <c r="T17" s="92">
        <v>20</v>
      </c>
      <c r="U17" s="93">
        <v>21</v>
      </c>
      <c r="V17" s="94">
        <v>22</v>
      </c>
    </row>
    <row r="18" spans="1:27" s="110" customFormat="1" ht="85.25" customHeight="1">
      <c r="A18" s="95" t="s">
        <v>309</v>
      </c>
      <c r="B18" s="96">
        <v>1</v>
      </c>
      <c r="C18" s="97" t="s">
        <v>780</v>
      </c>
      <c r="D18" s="97" t="s">
        <v>779</v>
      </c>
      <c r="E18" s="97" t="s">
        <v>781</v>
      </c>
      <c r="F18" s="98" t="s">
        <v>138</v>
      </c>
      <c r="G18" s="99">
        <v>0.2</v>
      </c>
      <c r="H18" s="99" t="s">
        <v>136</v>
      </c>
      <c r="I18" s="100" t="s">
        <v>137</v>
      </c>
      <c r="J18" s="101">
        <v>1</v>
      </c>
      <c r="K18" s="102" t="s">
        <v>782</v>
      </c>
      <c r="L18" s="103">
        <v>39224</v>
      </c>
      <c r="M18" s="103">
        <v>39480</v>
      </c>
      <c r="N18" s="285">
        <v>2.4</v>
      </c>
      <c r="O18" s="105">
        <v>10</v>
      </c>
      <c r="P18" s="100" t="s">
        <v>137</v>
      </c>
      <c r="Q18" s="106" t="s">
        <v>137</v>
      </c>
      <c r="R18" s="107">
        <v>8529.57</v>
      </c>
      <c r="S18" s="108">
        <f>+R18*G18</f>
        <v>1705.914</v>
      </c>
      <c r="T18" s="109">
        <f>+S18</f>
        <v>1705.914</v>
      </c>
      <c r="U18" s="212"/>
      <c r="V18" s="213"/>
      <c r="Z18" s="110">
        <v>3.8</v>
      </c>
      <c r="AA18" s="110">
        <f>+Z18*0.2</f>
        <v>0.76</v>
      </c>
    </row>
    <row r="19" spans="1:27" s="110" customFormat="1" ht="20.149999999999999" customHeight="1">
      <c r="A19" s="95" t="s">
        <v>310</v>
      </c>
      <c r="B19" s="111">
        <v>2</v>
      </c>
      <c r="C19" s="112"/>
      <c r="D19" s="112"/>
      <c r="E19" s="112"/>
      <c r="F19" s="112"/>
      <c r="G19" s="113"/>
      <c r="H19" s="113"/>
      <c r="I19" s="114"/>
      <c r="J19" s="115"/>
      <c r="K19" s="116"/>
      <c r="L19" s="117"/>
      <c r="M19" s="117"/>
      <c r="N19" s="118"/>
      <c r="O19" s="119"/>
      <c r="P19" s="120"/>
      <c r="Q19" s="121"/>
      <c r="R19" s="122"/>
      <c r="S19" s="123"/>
      <c r="T19" s="124"/>
      <c r="U19" s="214"/>
      <c r="V19" s="215"/>
    </row>
    <row r="20" spans="1:27" s="76" customFormat="1" ht="9" customHeight="1" thickBot="1">
      <c r="A20" s="89"/>
      <c r="B20" s="138">
        <v>2</v>
      </c>
      <c r="C20" s="139">
        <v>3</v>
      </c>
      <c r="D20" s="139">
        <v>4</v>
      </c>
      <c r="E20" s="139">
        <v>5</v>
      </c>
      <c r="F20" s="139">
        <v>6</v>
      </c>
      <c r="G20" s="139">
        <v>7</v>
      </c>
      <c r="H20" s="139">
        <v>8</v>
      </c>
      <c r="I20" s="139">
        <v>9</v>
      </c>
      <c r="J20" s="139">
        <v>10</v>
      </c>
      <c r="K20" s="139">
        <v>11</v>
      </c>
      <c r="L20" s="139">
        <v>12</v>
      </c>
      <c r="M20" s="139">
        <v>13</v>
      </c>
      <c r="N20" s="139">
        <v>14</v>
      </c>
      <c r="O20" s="139">
        <v>15</v>
      </c>
      <c r="P20" s="139">
        <v>16</v>
      </c>
      <c r="Q20" s="139">
        <v>17</v>
      </c>
      <c r="R20" s="139">
        <v>18</v>
      </c>
      <c r="S20" s="139">
        <v>19</v>
      </c>
      <c r="T20" s="140">
        <v>20</v>
      </c>
      <c r="U20" s="218">
        <v>22</v>
      </c>
      <c r="V20" s="219"/>
    </row>
    <row r="21" spans="1:27" s="20" customFormat="1" ht="17.25" customHeight="1" thickBot="1">
      <c r="A21" s="141"/>
      <c r="B21" s="142"/>
      <c r="C21" s="143"/>
      <c r="D21" s="143"/>
      <c r="E21" s="143"/>
      <c r="F21" s="143"/>
      <c r="G21" s="143"/>
      <c r="H21" s="143"/>
      <c r="I21" s="143"/>
      <c r="J21" s="143"/>
      <c r="K21" s="143"/>
      <c r="L21" s="143"/>
      <c r="M21" s="143"/>
      <c r="N21" s="143"/>
      <c r="O21" s="143"/>
      <c r="P21" s="143"/>
      <c r="Q21" s="143"/>
      <c r="R21" s="144"/>
      <c r="S21" s="144"/>
      <c r="T21" s="145">
        <v>5186.91</v>
      </c>
      <c r="U21" s="220"/>
      <c r="V21" s="221"/>
    </row>
    <row r="22" spans="1:27" s="149" customFormat="1" ht="17.25" customHeight="1">
      <c r="A22" s="146"/>
      <c r="B22" s="147">
        <v>2</v>
      </c>
      <c r="C22" s="148">
        <v>3</v>
      </c>
      <c r="D22" s="148">
        <v>4</v>
      </c>
      <c r="E22" s="148">
        <v>5</v>
      </c>
      <c r="F22" s="148">
        <v>6</v>
      </c>
      <c r="G22" s="148">
        <v>7</v>
      </c>
      <c r="H22" s="148">
        <v>8</v>
      </c>
      <c r="I22" s="148">
        <v>9</v>
      </c>
      <c r="J22" s="148">
        <v>10</v>
      </c>
      <c r="K22" s="148">
        <v>11</v>
      </c>
      <c r="L22" s="148">
        <v>12</v>
      </c>
      <c r="M22" s="148">
        <v>13</v>
      </c>
      <c r="N22" s="148">
        <v>14</v>
      </c>
      <c r="O22" s="148">
        <v>15</v>
      </c>
      <c r="P22" s="148">
        <v>16</v>
      </c>
      <c r="Q22" s="148">
        <v>17</v>
      </c>
      <c r="R22" s="148">
        <v>18</v>
      </c>
      <c r="S22" s="148">
        <v>19</v>
      </c>
      <c r="T22" s="148">
        <v>20</v>
      </c>
      <c r="U22" s="148">
        <v>21</v>
      </c>
      <c r="V22" s="148">
        <v>22</v>
      </c>
    </row>
    <row r="23" spans="1:27" s="20" customFormat="1" ht="16.5" customHeight="1" thickBot="1">
      <c r="A23" s="61"/>
      <c r="B23" s="142" t="s">
        <v>139</v>
      </c>
      <c r="C23" s="143"/>
      <c r="D23" s="143"/>
      <c r="E23" s="143"/>
      <c r="F23" s="143"/>
      <c r="G23" s="150"/>
      <c r="H23" s="150"/>
      <c r="I23" s="150"/>
      <c r="J23" s="150"/>
      <c r="K23" s="150"/>
      <c r="L23" s="150"/>
      <c r="M23" s="150"/>
      <c r="N23" s="150"/>
      <c r="O23" s="150"/>
      <c r="P23" s="150"/>
      <c r="Q23" s="150"/>
      <c r="R23" s="150"/>
      <c r="S23" s="150"/>
      <c r="T23" s="150"/>
      <c r="U23" s="150"/>
      <c r="V23" s="150"/>
    </row>
    <row r="24" spans="1:27" s="20" customFormat="1" ht="15.65" customHeight="1" thickBot="1">
      <c r="A24" s="61" t="s">
        <v>312</v>
      </c>
      <c r="B24" s="362" t="s">
        <v>140</v>
      </c>
      <c r="C24" s="363"/>
      <c r="D24" s="363"/>
      <c r="E24" s="363"/>
      <c r="F24" s="223"/>
      <c r="G24" s="153"/>
      <c r="H24" s="224" t="s">
        <v>141</v>
      </c>
      <c r="I24" s="225"/>
      <c r="J24" s="225"/>
      <c r="K24" s="225"/>
      <c r="L24" s="225"/>
      <c r="M24" s="225"/>
      <c r="N24" s="225"/>
      <c r="O24" s="225"/>
      <c r="P24" s="151" t="s">
        <v>142</v>
      </c>
      <c r="Q24" s="226" t="s">
        <v>143</v>
      </c>
      <c r="R24" s="227" t="s">
        <v>144</v>
      </c>
      <c r="S24" s="228" t="s">
        <v>145</v>
      </c>
      <c r="T24" s="152"/>
      <c r="U24" s="152"/>
      <c r="V24" s="152"/>
    </row>
    <row r="25" spans="1:27" s="20" customFormat="1" ht="30" customHeight="1">
      <c r="A25" s="61" t="s">
        <v>313</v>
      </c>
      <c r="B25" s="364" t="s">
        <v>146</v>
      </c>
      <c r="C25" s="365"/>
      <c r="D25" s="365"/>
      <c r="E25" s="365"/>
      <c r="F25" s="204"/>
      <c r="G25" s="230"/>
      <c r="H25" s="229" t="s">
        <v>147</v>
      </c>
      <c r="I25" s="204"/>
      <c r="J25" s="204"/>
      <c r="K25" s="204"/>
      <c r="L25" s="204"/>
      <c r="M25" s="198"/>
      <c r="N25" s="154">
        <v>2</v>
      </c>
      <c r="O25" s="226" t="s">
        <v>148</v>
      </c>
      <c r="P25" s="231" t="s">
        <v>149</v>
      </c>
      <c r="Q25" s="232"/>
      <c r="R25" s="233"/>
      <c r="S25" s="234"/>
      <c r="T25" s="155"/>
      <c r="U25" s="155"/>
      <c r="V25" s="235"/>
    </row>
    <row r="26" spans="1:27" s="63" customFormat="1" ht="38" customHeight="1">
      <c r="A26" s="61" t="s">
        <v>314</v>
      </c>
      <c r="B26" s="383" t="s">
        <v>150</v>
      </c>
      <c r="C26" s="384"/>
      <c r="D26" s="385"/>
      <c r="E26" s="367">
        <v>1</v>
      </c>
      <c r="F26" s="239" t="s">
        <v>151</v>
      </c>
      <c r="G26" s="369">
        <v>0.75</v>
      </c>
      <c r="H26" s="231" t="s">
        <v>152</v>
      </c>
      <c r="I26" s="240"/>
      <c r="J26" s="241"/>
      <c r="K26" s="87" t="s">
        <v>153</v>
      </c>
      <c r="L26" s="87" t="s">
        <v>154</v>
      </c>
      <c r="M26" s="87" t="s">
        <v>155</v>
      </c>
      <c r="N26" s="242" t="s">
        <v>156</v>
      </c>
      <c r="O26" s="232"/>
      <c r="P26" s="243"/>
      <c r="Q26" s="232"/>
      <c r="R26" s="233"/>
      <c r="S26" s="234"/>
      <c r="T26" s="157"/>
      <c r="U26" s="157"/>
      <c r="V26" s="156"/>
    </row>
    <row r="27" spans="1:27" s="63" customFormat="1" ht="15.75" customHeight="1" thickBot="1">
      <c r="A27" s="61" t="s">
        <v>315</v>
      </c>
      <c r="B27" s="244"/>
      <c r="C27" s="245"/>
      <c r="D27" s="246"/>
      <c r="E27" s="368"/>
      <c r="F27" s="247"/>
      <c r="G27" s="370"/>
      <c r="H27" s="248"/>
      <c r="I27" s="249"/>
      <c r="J27" s="250"/>
      <c r="K27" s="87"/>
      <c r="L27" s="87"/>
      <c r="M27" s="87"/>
      <c r="N27" s="251"/>
      <c r="O27" s="252"/>
      <c r="P27" s="248"/>
      <c r="Q27" s="252"/>
      <c r="R27" s="253"/>
      <c r="S27" s="254"/>
      <c r="T27" s="157"/>
      <c r="U27" s="157"/>
      <c r="V27" s="158"/>
    </row>
    <row r="28" spans="1:27" s="20" customFormat="1" ht="24.9" customHeight="1">
      <c r="A28" s="95" t="s">
        <v>316</v>
      </c>
      <c r="B28" s="364" t="s">
        <v>157</v>
      </c>
      <c r="C28" s="365"/>
      <c r="D28" s="365"/>
      <c r="E28" s="204"/>
      <c r="F28" s="204"/>
      <c r="G28" s="204"/>
      <c r="H28" s="160">
        <v>1</v>
      </c>
      <c r="I28" s="255" t="s">
        <v>51</v>
      </c>
      <c r="J28" s="256"/>
      <c r="K28" s="161">
        <v>0.9</v>
      </c>
      <c r="L28" s="162">
        <v>634.62</v>
      </c>
      <c r="M28" s="162">
        <v>5186.91</v>
      </c>
      <c r="N28" s="163" t="s">
        <v>317</v>
      </c>
      <c r="O28" s="163" t="s">
        <v>317</v>
      </c>
      <c r="P28" s="163" t="s">
        <v>317</v>
      </c>
      <c r="Q28" s="164" t="s">
        <v>311</v>
      </c>
      <c r="R28" s="165" t="s">
        <v>158</v>
      </c>
      <c r="S28" s="166" t="s">
        <v>318</v>
      </c>
      <c r="T28" s="157"/>
      <c r="U28" s="157"/>
      <c r="V28" s="158"/>
    </row>
    <row r="29" spans="1:27" s="20" customFormat="1" ht="24.9" customHeight="1" thickBot="1">
      <c r="A29" s="95" t="s">
        <v>319</v>
      </c>
      <c r="B29" s="383" t="s">
        <v>159</v>
      </c>
      <c r="C29" s="384"/>
      <c r="D29" s="385"/>
      <c r="E29" s="167" t="s">
        <v>160</v>
      </c>
      <c r="F29" s="167" t="s">
        <v>161</v>
      </c>
      <c r="G29" s="168" t="s">
        <v>162</v>
      </c>
      <c r="H29" s="160">
        <v>2</v>
      </c>
      <c r="I29" s="255" t="s">
        <v>52</v>
      </c>
      <c r="J29" s="256"/>
      <c r="K29" s="161">
        <v>0.1</v>
      </c>
      <c r="L29" s="162">
        <v>634.62</v>
      </c>
      <c r="M29" s="162">
        <v>0</v>
      </c>
      <c r="N29" s="163" t="s">
        <v>320</v>
      </c>
      <c r="O29" s="163" t="s">
        <v>320</v>
      </c>
      <c r="P29" s="163" t="s">
        <v>317</v>
      </c>
      <c r="Q29" s="164" t="s">
        <v>311</v>
      </c>
      <c r="R29" s="165" t="s">
        <v>158</v>
      </c>
      <c r="S29" s="166" t="s">
        <v>318</v>
      </c>
      <c r="T29" s="169">
        <v>1</v>
      </c>
      <c r="U29" s="157"/>
      <c r="V29" s="158"/>
    </row>
    <row r="30" spans="1:27" s="20" customFormat="1" ht="24.9" customHeight="1" thickBot="1">
      <c r="A30" s="61" t="s">
        <v>321</v>
      </c>
      <c r="B30" s="244"/>
      <c r="C30" s="245"/>
      <c r="D30" s="246"/>
      <c r="E30" s="170">
        <v>1269.2307692307693</v>
      </c>
      <c r="F30" s="171">
        <v>5186.91</v>
      </c>
      <c r="G30" s="172" t="s">
        <v>317</v>
      </c>
      <c r="H30" s="160">
        <v>3</v>
      </c>
      <c r="I30" s="255" t="s">
        <v>311</v>
      </c>
      <c r="J30" s="256"/>
      <c r="K30" s="161" t="s">
        <v>311</v>
      </c>
      <c r="L30" s="162" t="s">
        <v>311</v>
      </c>
      <c r="M30" s="162" t="s">
        <v>311</v>
      </c>
      <c r="N30" s="163" t="s">
        <v>311</v>
      </c>
      <c r="O30" s="163" t="s">
        <v>311</v>
      </c>
      <c r="P30" s="163" t="s">
        <v>311</v>
      </c>
      <c r="Q30" s="173" t="s">
        <v>311</v>
      </c>
      <c r="R30" s="165"/>
      <c r="S30" s="166" t="s">
        <v>311</v>
      </c>
      <c r="T30" s="257" t="s">
        <v>158</v>
      </c>
      <c r="U30" s="258"/>
      <c r="V30" s="174" t="s">
        <v>163</v>
      </c>
    </row>
    <row r="31" spans="1:27" s="20" customFormat="1" ht="24.9" customHeight="1">
      <c r="A31" s="61" t="s">
        <v>322</v>
      </c>
      <c r="B31" s="229" t="s">
        <v>783</v>
      </c>
      <c r="C31" s="204"/>
      <c r="D31" s="204"/>
      <c r="E31" s="204"/>
      <c r="F31" s="204"/>
      <c r="G31" s="204"/>
      <c r="H31" s="160">
        <v>4</v>
      </c>
      <c r="I31" s="255" t="s">
        <v>311</v>
      </c>
      <c r="J31" s="256"/>
      <c r="K31" s="161" t="s">
        <v>311</v>
      </c>
      <c r="L31" s="162" t="s">
        <v>311</v>
      </c>
      <c r="M31" s="162" t="s">
        <v>311</v>
      </c>
      <c r="N31" s="163" t="s">
        <v>311</v>
      </c>
      <c r="O31" s="163" t="s">
        <v>311</v>
      </c>
      <c r="P31" s="163" t="s">
        <v>311</v>
      </c>
      <c r="Q31" s="164" t="s">
        <v>311</v>
      </c>
      <c r="R31" s="165"/>
      <c r="S31" s="166" t="s">
        <v>311</v>
      </c>
      <c r="T31" s="259"/>
      <c r="U31" s="260"/>
      <c r="V31" s="174" t="s">
        <v>165</v>
      </c>
    </row>
    <row r="32" spans="1:27" s="20" customFormat="1" ht="47.4" customHeight="1">
      <c r="A32" s="61" t="s">
        <v>323</v>
      </c>
      <c r="B32" s="383" t="s">
        <v>166</v>
      </c>
      <c r="C32" s="384"/>
      <c r="D32" s="384"/>
      <c r="E32" s="384"/>
      <c r="F32" s="237"/>
      <c r="G32" s="175" t="s">
        <v>162</v>
      </c>
      <c r="H32" s="160">
        <v>5</v>
      </c>
      <c r="I32" s="255" t="s">
        <v>311</v>
      </c>
      <c r="J32" s="256"/>
      <c r="K32" s="161" t="s">
        <v>311</v>
      </c>
      <c r="L32" s="162" t="s">
        <v>311</v>
      </c>
      <c r="M32" s="162" t="s">
        <v>311</v>
      </c>
      <c r="N32" s="163" t="s">
        <v>311</v>
      </c>
      <c r="O32" s="163" t="s">
        <v>311</v>
      </c>
      <c r="P32" s="163" t="s">
        <v>311</v>
      </c>
      <c r="Q32" s="164" t="s">
        <v>311</v>
      </c>
      <c r="R32" s="165"/>
      <c r="S32" s="166" t="s">
        <v>311</v>
      </c>
      <c r="T32" s="259"/>
      <c r="U32" s="260"/>
      <c r="V32" s="176">
        <v>2</v>
      </c>
    </row>
    <row r="33" spans="1:22" s="20" customFormat="1" ht="24.9" customHeight="1" thickBot="1">
      <c r="A33" s="61" t="s">
        <v>324</v>
      </c>
      <c r="B33" s="261"/>
      <c r="C33" s="262"/>
      <c r="D33" s="262"/>
      <c r="E33" s="262"/>
      <c r="F33" s="262"/>
      <c r="G33" s="177" t="s">
        <v>317</v>
      </c>
      <c r="H33" s="178">
        <v>6</v>
      </c>
      <c r="I33" s="263" t="s">
        <v>311</v>
      </c>
      <c r="J33" s="264"/>
      <c r="K33" s="161" t="s">
        <v>311</v>
      </c>
      <c r="L33" s="162" t="s">
        <v>311</v>
      </c>
      <c r="M33" s="162" t="s">
        <v>311</v>
      </c>
      <c r="N33" s="179" t="s">
        <v>311</v>
      </c>
      <c r="O33" s="163" t="s">
        <v>311</v>
      </c>
      <c r="P33" s="163" t="s">
        <v>311</v>
      </c>
      <c r="Q33" s="164" t="s">
        <v>311</v>
      </c>
      <c r="R33" s="165"/>
      <c r="S33" s="166" t="s">
        <v>311</v>
      </c>
      <c r="T33" s="265"/>
      <c r="U33" s="266"/>
      <c r="V33" s="180" t="s">
        <v>325</v>
      </c>
    </row>
    <row r="37" spans="1:22" s="81" customFormat="1" ht="24" customHeight="1" thickBot="1">
      <c r="A37" s="77">
        <v>2</v>
      </c>
      <c r="B37" s="194" t="s">
        <v>110</v>
      </c>
      <c r="C37" s="194"/>
      <c r="D37" s="194"/>
      <c r="E37" s="78">
        <v>2</v>
      </c>
      <c r="F37" s="79" t="s">
        <v>15</v>
      </c>
      <c r="G37" s="80"/>
      <c r="H37" s="80"/>
      <c r="I37" s="80"/>
      <c r="J37" s="80"/>
      <c r="K37" s="79"/>
      <c r="L37" s="79"/>
      <c r="M37" s="78"/>
      <c r="N37" s="80"/>
      <c r="O37" s="80"/>
      <c r="P37" s="80"/>
      <c r="Q37" s="80"/>
      <c r="R37" s="80"/>
      <c r="S37" s="80"/>
      <c r="T37" s="80"/>
      <c r="U37" s="80"/>
      <c r="V37" s="80"/>
    </row>
    <row r="38" spans="1:22" s="83" customFormat="1" ht="20.149999999999999" customHeight="1">
      <c r="A38" s="82"/>
      <c r="B38" s="195" t="s">
        <v>111</v>
      </c>
      <c r="C38" s="196" t="s">
        <v>112</v>
      </c>
      <c r="D38" s="197" t="s">
        <v>113</v>
      </c>
      <c r="E38" s="198"/>
      <c r="F38" s="197" t="s">
        <v>114</v>
      </c>
      <c r="G38" s="198"/>
      <c r="H38" s="199" t="s">
        <v>115</v>
      </c>
      <c r="I38" s="199" t="s">
        <v>116</v>
      </c>
      <c r="J38" s="200" t="s">
        <v>117</v>
      </c>
      <c r="K38" s="199" t="s">
        <v>118</v>
      </c>
      <c r="L38" s="199" t="s">
        <v>119</v>
      </c>
      <c r="M38" s="199" t="s">
        <v>120</v>
      </c>
      <c r="N38" s="201" t="s">
        <v>121</v>
      </c>
      <c r="O38" s="199" t="s">
        <v>122</v>
      </c>
      <c r="P38" s="202" t="s">
        <v>123</v>
      </c>
      <c r="Q38" s="203"/>
      <c r="R38" s="196" t="s">
        <v>124</v>
      </c>
      <c r="S38" s="204" t="s">
        <v>125</v>
      </c>
      <c r="T38" s="204"/>
      <c r="U38" s="205" t="s">
        <v>126</v>
      </c>
      <c r="V38" s="154"/>
    </row>
    <row r="39" spans="1:22" s="83" customFormat="1" ht="70.5" customHeight="1">
      <c r="A39" s="82"/>
      <c r="B39" s="206"/>
      <c r="C39" s="207"/>
      <c r="D39" s="84" t="s">
        <v>127</v>
      </c>
      <c r="E39" s="84" t="s">
        <v>128</v>
      </c>
      <c r="F39" s="85" t="s">
        <v>129</v>
      </c>
      <c r="G39" s="86" t="s">
        <v>130</v>
      </c>
      <c r="H39" s="87"/>
      <c r="I39" s="87"/>
      <c r="J39" s="208"/>
      <c r="K39" s="87"/>
      <c r="L39" s="87"/>
      <c r="M39" s="87"/>
      <c r="N39" s="209"/>
      <c r="O39" s="87"/>
      <c r="P39" s="87" t="s">
        <v>131</v>
      </c>
      <c r="Q39" s="87" t="s">
        <v>132</v>
      </c>
      <c r="R39" s="207"/>
      <c r="S39" s="87" t="s">
        <v>133</v>
      </c>
      <c r="T39" s="88" t="s">
        <v>134</v>
      </c>
      <c r="U39" s="210"/>
      <c r="V39" s="211"/>
    </row>
    <row r="40" spans="1:22" s="76" customFormat="1" ht="12.75" customHeight="1" thickBot="1">
      <c r="A40" s="89"/>
      <c r="B40" s="90">
        <v>2</v>
      </c>
      <c r="C40" s="91">
        <v>3</v>
      </c>
      <c r="D40" s="91">
        <v>4</v>
      </c>
      <c r="E40" s="91">
        <v>5</v>
      </c>
      <c r="F40" s="181">
        <v>6</v>
      </c>
      <c r="G40" s="181">
        <v>7</v>
      </c>
      <c r="H40" s="91">
        <v>8</v>
      </c>
      <c r="I40" s="91">
        <v>9</v>
      </c>
      <c r="J40" s="91">
        <v>10</v>
      </c>
      <c r="K40" s="91">
        <v>11</v>
      </c>
      <c r="L40" s="91">
        <v>12</v>
      </c>
      <c r="M40" s="91">
        <v>13</v>
      </c>
      <c r="N40" s="91">
        <v>14</v>
      </c>
      <c r="O40" s="91">
        <v>15</v>
      </c>
      <c r="P40" s="91">
        <v>16</v>
      </c>
      <c r="Q40" s="91">
        <v>17</v>
      </c>
      <c r="R40" s="181">
        <v>18</v>
      </c>
      <c r="S40" s="91">
        <v>19</v>
      </c>
      <c r="T40" s="92">
        <v>20</v>
      </c>
      <c r="U40" s="93">
        <v>21</v>
      </c>
      <c r="V40" s="94">
        <v>22</v>
      </c>
    </row>
    <row r="41" spans="1:22" s="110" customFormat="1" ht="20.149999999999999" customHeight="1">
      <c r="A41" s="95" t="s">
        <v>326</v>
      </c>
      <c r="B41" s="96">
        <v>1</v>
      </c>
      <c r="C41" s="97" t="s">
        <v>167</v>
      </c>
      <c r="D41" s="97" t="s">
        <v>168</v>
      </c>
      <c r="E41" s="97" t="s">
        <v>169</v>
      </c>
      <c r="F41" s="182" t="s">
        <v>170</v>
      </c>
      <c r="G41" s="183">
        <v>0.9</v>
      </c>
      <c r="H41" s="99" t="s">
        <v>136</v>
      </c>
      <c r="I41" s="100" t="s">
        <v>137</v>
      </c>
      <c r="J41" s="101">
        <v>1</v>
      </c>
      <c r="K41" s="102" t="s">
        <v>53</v>
      </c>
      <c r="L41" s="103">
        <v>42051</v>
      </c>
      <c r="M41" s="103">
        <v>42620</v>
      </c>
      <c r="N41" s="104">
        <v>19</v>
      </c>
      <c r="O41" s="105">
        <v>5</v>
      </c>
      <c r="P41" s="100" t="s">
        <v>137</v>
      </c>
      <c r="Q41" s="106" t="s">
        <v>137</v>
      </c>
      <c r="R41" s="184">
        <v>11119.86</v>
      </c>
      <c r="S41" s="108">
        <v>10007.874000000002</v>
      </c>
      <c r="T41" s="109">
        <v>10007.870000000001</v>
      </c>
      <c r="U41" s="212"/>
      <c r="V41" s="213"/>
    </row>
    <row r="42" spans="1:22" s="110" customFormat="1" ht="20.149999999999999" customHeight="1">
      <c r="A42" s="95" t="s">
        <v>327</v>
      </c>
      <c r="B42" s="371">
        <v>2</v>
      </c>
      <c r="C42" s="374" t="s">
        <v>171</v>
      </c>
      <c r="D42" s="374" t="s">
        <v>172</v>
      </c>
      <c r="E42" s="377" t="s">
        <v>173</v>
      </c>
      <c r="F42" s="380" t="s">
        <v>138</v>
      </c>
      <c r="G42" s="185">
        <v>0.6</v>
      </c>
      <c r="H42" s="113" t="s">
        <v>136</v>
      </c>
      <c r="I42" s="386" t="s">
        <v>137</v>
      </c>
      <c r="J42" s="115">
        <v>1</v>
      </c>
      <c r="K42" s="116" t="s">
        <v>53</v>
      </c>
      <c r="L42" s="117">
        <v>44348</v>
      </c>
      <c r="M42" s="117">
        <v>44499</v>
      </c>
      <c r="N42" s="118">
        <v>5.0999999999999996</v>
      </c>
      <c r="O42" s="119">
        <v>6</v>
      </c>
      <c r="P42" s="120" t="s">
        <v>137</v>
      </c>
      <c r="Q42" s="121" t="s">
        <v>137</v>
      </c>
      <c r="R42" s="122">
        <v>2829.36</v>
      </c>
      <c r="S42" s="123">
        <v>1697.616</v>
      </c>
      <c r="T42" s="124">
        <v>1697.62</v>
      </c>
      <c r="U42" s="214"/>
      <c r="V42" s="215"/>
    </row>
    <row r="43" spans="1:22" s="110" customFormat="1" ht="20.149999999999999" customHeight="1">
      <c r="A43" s="95" t="s">
        <v>328</v>
      </c>
      <c r="B43" s="372"/>
      <c r="C43" s="375"/>
      <c r="D43" s="375"/>
      <c r="E43" s="378"/>
      <c r="F43" s="381"/>
      <c r="G43" s="186">
        <v>0.2</v>
      </c>
      <c r="H43" s="113" t="s">
        <v>136</v>
      </c>
      <c r="I43" s="387"/>
      <c r="J43" s="115">
        <v>2</v>
      </c>
      <c r="K43" s="116" t="s">
        <v>54</v>
      </c>
      <c r="L43" s="117">
        <v>44348</v>
      </c>
      <c r="M43" s="117">
        <v>44499</v>
      </c>
      <c r="N43" s="118">
        <v>5.0999999999999996</v>
      </c>
      <c r="O43" s="119">
        <v>29</v>
      </c>
      <c r="P43" s="120" t="s">
        <v>137</v>
      </c>
      <c r="Q43" s="121" t="s">
        <v>137</v>
      </c>
      <c r="R43" s="122">
        <v>2829.36</v>
      </c>
      <c r="S43" s="123">
        <v>565.87200000000007</v>
      </c>
      <c r="T43" s="124">
        <v>565.87</v>
      </c>
      <c r="U43" s="214"/>
      <c r="V43" s="215"/>
    </row>
    <row r="44" spans="1:22" s="110" customFormat="1" ht="20.149999999999999" customHeight="1">
      <c r="A44" s="95" t="s">
        <v>329</v>
      </c>
      <c r="B44" s="373"/>
      <c r="C44" s="376"/>
      <c r="D44" s="376"/>
      <c r="E44" s="379"/>
      <c r="F44" s="382"/>
      <c r="G44" s="185">
        <v>0.2</v>
      </c>
      <c r="H44" s="113" t="s">
        <v>136</v>
      </c>
      <c r="I44" s="388"/>
      <c r="J44" s="115">
        <v>3</v>
      </c>
      <c r="K44" s="116" t="s">
        <v>55</v>
      </c>
      <c r="L44" s="117">
        <v>44348</v>
      </c>
      <c r="M44" s="117">
        <v>44499</v>
      </c>
      <c r="N44" s="118">
        <v>5.0999999999999996</v>
      </c>
      <c r="O44" s="119">
        <v>71</v>
      </c>
      <c r="P44" s="120" t="s">
        <v>137</v>
      </c>
      <c r="Q44" s="121" t="s">
        <v>137</v>
      </c>
      <c r="R44" s="122">
        <v>2829.36</v>
      </c>
      <c r="S44" s="123">
        <v>565.87200000000007</v>
      </c>
      <c r="T44" s="124">
        <v>565.87</v>
      </c>
      <c r="U44" s="214"/>
      <c r="V44" s="215"/>
    </row>
    <row r="45" spans="1:22" s="110" customFormat="1" ht="20.149999999999999" customHeight="1">
      <c r="A45" s="95" t="s">
        <v>330</v>
      </c>
      <c r="B45" s="111">
        <v>3</v>
      </c>
      <c r="C45" s="112" t="s">
        <v>174</v>
      </c>
      <c r="D45" s="112">
        <v>1878</v>
      </c>
      <c r="E45" s="112" t="s">
        <v>175</v>
      </c>
      <c r="F45" s="187" t="s">
        <v>138</v>
      </c>
      <c r="G45" s="188">
        <v>0.95</v>
      </c>
      <c r="H45" s="113" t="s">
        <v>136</v>
      </c>
      <c r="I45" s="120" t="s">
        <v>137</v>
      </c>
      <c r="J45" s="115">
        <v>2</v>
      </c>
      <c r="K45" s="116" t="s">
        <v>54</v>
      </c>
      <c r="L45" s="117">
        <v>38357</v>
      </c>
      <c r="M45" s="117">
        <v>38594</v>
      </c>
      <c r="N45" s="118">
        <v>7.9</v>
      </c>
      <c r="O45" s="119">
        <v>10</v>
      </c>
      <c r="P45" s="120" t="s">
        <v>137</v>
      </c>
      <c r="Q45" s="121" t="s">
        <v>137</v>
      </c>
      <c r="R45" s="122">
        <v>4417.5600000000004</v>
      </c>
      <c r="S45" s="123">
        <v>4196.6819999999998</v>
      </c>
      <c r="T45" s="124">
        <v>4196.68</v>
      </c>
      <c r="U45" s="214"/>
      <c r="V45" s="215"/>
    </row>
    <row r="46" spans="1:22" s="110" customFormat="1" ht="20.149999999999999" customHeight="1" thickBot="1">
      <c r="A46" s="95" t="s">
        <v>331</v>
      </c>
      <c r="B46" s="125">
        <v>4</v>
      </c>
      <c r="C46" s="126" t="s">
        <v>174</v>
      </c>
      <c r="D46" s="126" t="s">
        <v>176</v>
      </c>
      <c r="E46" s="126" t="s">
        <v>177</v>
      </c>
      <c r="F46" s="189" t="s">
        <v>135</v>
      </c>
      <c r="G46" s="190">
        <v>1</v>
      </c>
      <c r="H46" s="127" t="s">
        <v>136</v>
      </c>
      <c r="I46" s="128" t="s">
        <v>137</v>
      </c>
      <c r="J46" s="129">
        <v>3</v>
      </c>
      <c r="K46" s="130" t="s">
        <v>55</v>
      </c>
      <c r="L46" s="131">
        <v>35353</v>
      </c>
      <c r="M46" s="131">
        <v>35395</v>
      </c>
      <c r="N46" s="132">
        <v>1.4</v>
      </c>
      <c r="O46" s="133">
        <v>18</v>
      </c>
      <c r="P46" s="128" t="s">
        <v>137</v>
      </c>
      <c r="Q46" s="134" t="s">
        <v>137</v>
      </c>
      <c r="R46" s="135">
        <v>351.74</v>
      </c>
      <c r="S46" s="136">
        <v>351.74</v>
      </c>
      <c r="T46" s="137">
        <v>351.74</v>
      </c>
      <c r="U46" s="216"/>
      <c r="V46" s="217"/>
    </row>
    <row r="47" spans="1:22" s="76" customFormat="1" ht="9" customHeight="1" thickBot="1">
      <c r="A47" s="89"/>
      <c r="B47" s="138">
        <v>2</v>
      </c>
      <c r="C47" s="139">
        <v>3</v>
      </c>
      <c r="D47" s="139">
        <v>4</v>
      </c>
      <c r="E47" s="139">
        <v>5</v>
      </c>
      <c r="F47" s="139">
        <v>6</v>
      </c>
      <c r="G47" s="139">
        <v>7</v>
      </c>
      <c r="H47" s="139">
        <v>8</v>
      </c>
      <c r="I47" s="139">
        <v>9</v>
      </c>
      <c r="J47" s="139">
        <v>10</v>
      </c>
      <c r="K47" s="139">
        <v>11</v>
      </c>
      <c r="L47" s="139">
        <v>12</v>
      </c>
      <c r="M47" s="139">
        <v>13</v>
      </c>
      <c r="N47" s="139">
        <v>14</v>
      </c>
      <c r="O47" s="139">
        <v>15</v>
      </c>
      <c r="P47" s="139">
        <v>16</v>
      </c>
      <c r="Q47" s="139">
        <v>17</v>
      </c>
      <c r="R47" s="139">
        <v>18</v>
      </c>
      <c r="S47" s="139">
        <v>19</v>
      </c>
      <c r="T47" s="140">
        <v>20</v>
      </c>
      <c r="U47" s="218">
        <v>22</v>
      </c>
      <c r="V47" s="219"/>
    </row>
    <row r="48" spans="1:22" s="20" customFormat="1" ht="17.25" customHeight="1" thickBot="1">
      <c r="A48" s="141"/>
      <c r="B48" s="142"/>
      <c r="C48" s="143"/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4"/>
      <c r="S48" s="144"/>
      <c r="T48" s="145">
        <v>17385.650000000005</v>
      </c>
      <c r="U48" s="220"/>
      <c r="V48" s="221"/>
    </row>
    <row r="49" spans="1:22" s="149" customFormat="1" ht="17.25" customHeight="1">
      <c r="A49" s="146"/>
      <c r="B49" s="147">
        <v>2</v>
      </c>
      <c r="C49" s="148">
        <v>3</v>
      </c>
      <c r="D49" s="148">
        <v>4</v>
      </c>
      <c r="E49" s="148">
        <v>5</v>
      </c>
      <c r="F49" s="148">
        <v>6</v>
      </c>
      <c r="G49" s="148">
        <v>7</v>
      </c>
      <c r="H49" s="148">
        <v>8</v>
      </c>
      <c r="I49" s="148">
        <v>9</v>
      </c>
      <c r="J49" s="148">
        <v>10</v>
      </c>
      <c r="K49" s="148">
        <v>11</v>
      </c>
      <c r="L49" s="148">
        <v>12</v>
      </c>
      <c r="M49" s="148">
        <v>13</v>
      </c>
      <c r="N49" s="148">
        <v>14</v>
      </c>
      <c r="O49" s="148">
        <v>15</v>
      </c>
      <c r="P49" s="148">
        <v>16</v>
      </c>
      <c r="Q49" s="148">
        <v>17</v>
      </c>
      <c r="R49" s="148">
        <v>18</v>
      </c>
      <c r="S49" s="148">
        <v>19</v>
      </c>
      <c r="T49" s="148">
        <v>20</v>
      </c>
      <c r="U49" s="148">
        <v>21</v>
      </c>
      <c r="V49" s="148">
        <v>22</v>
      </c>
    </row>
    <row r="50" spans="1:22" s="20" customFormat="1" ht="16.5" customHeight="1" thickBot="1">
      <c r="A50" s="61"/>
      <c r="B50" s="142" t="s">
        <v>139</v>
      </c>
      <c r="C50" s="143"/>
      <c r="D50" s="143"/>
      <c r="E50" s="143"/>
      <c r="F50" s="143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</row>
    <row r="51" spans="1:22" s="20" customFormat="1" ht="15.75" customHeight="1" thickBot="1">
      <c r="A51" s="61" t="s">
        <v>332</v>
      </c>
      <c r="B51" s="222" t="s">
        <v>140</v>
      </c>
      <c r="C51" s="223"/>
      <c r="D51" s="223"/>
      <c r="E51" s="223"/>
      <c r="F51" s="223"/>
      <c r="G51" s="153"/>
      <c r="H51" s="224" t="s">
        <v>141</v>
      </c>
      <c r="I51" s="225"/>
      <c r="J51" s="225"/>
      <c r="K51" s="225"/>
      <c r="L51" s="225"/>
      <c r="M51" s="225"/>
      <c r="N51" s="225"/>
      <c r="O51" s="225"/>
      <c r="P51" s="151" t="s">
        <v>142</v>
      </c>
      <c r="Q51" s="226" t="s">
        <v>143</v>
      </c>
      <c r="R51" s="227" t="s">
        <v>144</v>
      </c>
      <c r="S51" s="228" t="s">
        <v>145</v>
      </c>
      <c r="T51" s="152"/>
      <c r="U51" s="152"/>
      <c r="V51" s="152"/>
    </row>
    <row r="52" spans="1:22" s="20" customFormat="1" ht="15" customHeight="1">
      <c r="A52" s="61" t="s">
        <v>333</v>
      </c>
      <c r="B52" s="229" t="s">
        <v>146</v>
      </c>
      <c r="C52" s="204"/>
      <c r="D52" s="204"/>
      <c r="E52" s="204"/>
      <c r="F52" s="204"/>
      <c r="G52" s="230"/>
      <c r="H52" s="229" t="s">
        <v>147</v>
      </c>
      <c r="I52" s="204"/>
      <c r="J52" s="204"/>
      <c r="K52" s="204"/>
      <c r="L52" s="204"/>
      <c r="M52" s="198"/>
      <c r="N52" s="154">
        <v>3</v>
      </c>
      <c r="O52" s="226" t="s">
        <v>148</v>
      </c>
      <c r="P52" s="231" t="s">
        <v>149</v>
      </c>
      <c r="Q52" s="232"/>
      <c r="R52" s="233"/>
      <c r="S52" s="234"/>
      <c r="T52" s="155"/>
      <c r="U52" s="155"/>
      <c r="V52" s="235"/>
    </row>
    <row r="53" spans="1:22" s="63" customFormat="1" ht="22.5" customHeight="1">
      <c r="A53" s="61" t="s">
        <v>334</v>
      </c>
      <c r="B53" s="236" t="s">
        <v>150</v>
      </c>
      <c r="C53" s="237"/>
      <c r="D53" s="238"/>
      <c r="E53" s="367">
        <v>4</v>
      </c>
      <c r="F53" s="239" t="s">
        <v>151</v>
      </c>
      <c r="G53" s="369">
        <v>1.2</v>
      </c>
      <c r="H53" s="231" t="s">
        <v>152</v>
      </c>
      <c r="I53" s="240"/>
      <c r="J53" s="241"/>
      <c r="K53" s="87" t="s">
        <v>153</v>
      </c>
      <c r="L53" s="87" t="s">
        <v>154</v>
      </c>
      <c r="M53" s="87" t="s">
        <v>155</v>
      </c>
      <c r="N53" s="242" t="s">
        <v>156</v>
      </c>
      <c r="O53" s="232"/>
      <c r="P53" s="243"/>
      <c r="Q53" s="232"/>
      <c r="R53" s="233"/>
      <c r="S53" s="234"/>
      <c r="T53" s="157"/>
      <c r="U53" s="157"/>
      <c r="V53" s="156"/>
    </row>
    <row r="54" spans="1:22" s="63" customFormat="1" ht="15.75" customHeight="1" thickBot="1">
      <c r="A54" s="61" t="s">
        <v>335</v>
      </c>
      <c r="B54" s="244"/>
      <c r="C54" s="245"/>
      <c r="D54" s="246"/>
      <c r="E54" s="368"/>
      <c r="F54" s="247"/>
      <c r="G54" s="370"/>
      <c r="H54" s="248"/>
      <c r="I54" s="249"/>
      <c r="J54" s="250"/>
      <c r="K54" s="87"/>
      <c r="L54" s="87"/>
      <c r="M54" s="87"/>
      <c r="N54" s="251"/>
      <c r="O54" s="252"/>
      <c r="P54" s="248"/>
      <c r="Q54" s="252"/>
      <c r="R54" s="253"/>
      <c r="S54" s="254"/>
      <c r="T54" s="157"/>
      <c r="U54" s="157"/>
      <c r="V54" s="158"/>
    </row>
    <row r="55" spans="1:22" s="20" customFormat="1" ht="24.9" customHeight="1">
      <c r="A55" s="95" t="s">
        <v>336</v>
      </c>
      <c r="B55" s="229" t="s">
        <v>157</v>
      </c>
      <c r="C55" s="204"/>
      <c r="D55" s="204"/>
      <c r="E55" s="204"/>
      <c r="F55" s="204"/>
      <c r="G55" s="204"/>
      <c r="H55" s="160">
        <v>1</v>
      </c>
      <c r="I55" s="255" t="s">
        <v>53</v>
      </c>
      <c r="J55" s="256"/>
      <c r="K55" s="161">
        <v>0.8</v>
      </c>
      <c r="L55" s="162">
        <v>1015.38</v>
      </c>
      <c r="M55" s="162">
        <v>11705.490000000002</v>
      </c>
      <c r="N55" s="163" t="s">
        <v>317</v>
      </c>
      <c r="O55" s="163" t="s">
        <v>317</v>
      </c>
      <c r="P55" s="163" t="s">
        <v>317</v>
      </c>
      <c r="Q55" s="164" t="s">
        <v>311</v>
      </c>
      <c r="R55" s="165" t="s">
        <v>158</v>
      </c>
      <c r="S55" s="166" t="s">
        <v>318</v>
      </c>
      <c r="T55" s="157"/>
      <c r="U55" s="157"/>
      <c r="V55" s="158"/>
    </row>
    <row r="56" spans="1:22" s="20" customFormat="1" ht="24.9" customHeight="1" thickBot="1">
      <c r="A56" s="95" t="s">
        <v>337</v>
      </c>
      <c r="B56" s="236" t="s">
        <v>159</v>
      </c>
      <c r="C56" s="237"/>
      <c r="D56" s="238"/>
      <c r="E56" s="167" t="s">
        <v>160</v>
      </c>
      <c r="F56" s="167" t="s">
        <v>161</v>
      </c>
      <c r="G56" s="168" t="s">
        <v>162</v>
      </c>
      <c r="H56" s="160">
        <v>2</v>
      </c>
      <c r="I56" s="255" t="s">
        <v>54</v>
      </c>
      <c r="J56" s="256"/>
      <c r="K56" s="161">
        <v>0.1</v>
      </c>
      <c r="L56" s="162">
        <v>1015.38</v>
      </c>
      <c r="M56" s="162">
        <v>4762.55</v>
      </c>
      <c r="N56" s="163" t="s">
        <v>317</v>
      </c>
      <c r="O56" s="163" t="s">
        <v>317</v>
      </c>
      <c r="P56" s="163" t="s">
        <v>317</v>
      </c>
      <c r="Q56" s="164" t="s">
        <v>311</v>
      </c>
      <c r="R56" s="165" t="s">
        <v>158</v>
      </c>
      <c r="S56" s="166" t="s">
        <v>318</v>
      </c>
      <c r="T56" s="169">
        <v>1</v>
      </c>
      <c r="U56" s="157"/>
      <c r="V56" s="158"/>
    </row>
    <row r="57" spans="1:22" s="20" customFormat="1" ht="24.9" customHeight="1" thickBot="1">
      <c r="A57" s="61" t="s">
        <v>338</v>
      </c>
      <c r="B57" s="244"/>
      <c r="C57" s="245"/>
      <c r="D57" s="246"/>
      <c r="E57" s="170">
        <v>2030.7692307692307</v>
      </c>
      <c r="F57" s="171">
        <v>17385.650000000005</v>
      </c>
      <c r="G57" s="172" t="s">
        <v>317</v>
      </c>
      <c r="H57" s="160">
        <v>3</v>
      </c>
      <c r="I57" s="255" t="s">
        <v>55</v>
      </c>
      <c r="J57" s="256"/>
      <c r="K57" s="161">
        <v>0.1</v>
      </c>
      <c r="L57" s="162">
        <v>1015.38</v>
      </c>
      <c r="M57" s="162">
        <v>917.61</v>
      </c>
      <c r="N57" s="163" t="s">
        <v>320</v>
      </c>
      <c r="O57" s="163" t="s">
        <v>320</v>
      </c>
      <c r="P57" s="163" t="s">
        <v>317</v>
      </c>
      <c r="Q57" s="173" t="s">
        <v>311</v>
      </c>
      <c r="R57" s="165" t="s">
        <v>158</v>
      </c>
      <c r="S57" s="166" t="s">
        <v>318</v>
      </c>
      <c r="T57" s="257" t="s">
        <v>158</v>
      </c>
      <c r="U57" s="258"/>
      <c r="V57" s="174" t="s">
        <v>163</v>
      </c>
    </row>
    <row r="58" spans="1:22" s="20" customFormat="1" ht="24.9" customHeight="1">
      <c r="A58" s="61" t="s">
        <v>339</v>
      </c>
      <c r="B58" s="229" t="s">
        <v>164</v>
      </c>
      <c r="C58" s="204"/>
      <c r="D58" s="204"/>
      <c r="E58" s="204"/>
      <c r="F58" s="204"/>
      <c r="G58" s="204"/>
      <c r="H58" s="160">
        <v>4</v>
      </c>
      <c r="I58" s="255" t="s">
        <v>311</v>
      </c>
      <c r="J58" s="256"/>
      <c r="K58" s="161" t="s">
        <v>311</v>
      </c>
      <c r="L58" s="162" t="s">
        <v>311</v>
      </c>
      <c r="M58" s="162" t="s">
        <v>311</v>
      </c>
      <c r="N58" s="163" t="s">
        <v>311</v>
      </c>
      <c r="O58" s="163" t="s">
        <v>311</v>
      </c>
      <c r="P58" s="163" t="s">
        <v>311</v>
      </c>
      <c r="Q58" s="164" t="s">
        <v>311</v>
      </c>
      <c r="R58" s="165"/>
      <c r="S58" s="166" t="s">
        <v>311</v>
      </c>
      <c r="T58" s="259"/>
      <c r="U58" s="260"/>
      <c r="V58" s="174" t="s">
        <v>165</v>
      </c>
    </row>
    <row r="59" spans="1:22" s="20" customFormat="1" ht="24.9" customHeight="1">
      <c r="A59" s="61" t="s">
        <v>340</v>
      </c>
      <c r="B59" s="236" t="s">
        <v>166</v>
      </c>
      <c r="C59" s="237"/>
      <c r="D59" s="237"/>
      <c r="E59" s="237"/>
      <c r="F59" s="237"/>
      <c r="G59" s="175" t="s">
        <v>162</v>
      </c>
      <c r="H59" s="160">
        <v>5</v>
      </c>
      <c r="I59" s="255" t="s">
        <v>311</v>
      </c>
      <c r="J59" s="256"/>
      <c r="K59" s="161" t="s">
        <v>311</v>
      </c>
      <c r="L59" s="162" t="s">
        <v>311</v>
      </c>
      <c r="M59" s="162" t="s">
        <v>311</v>
      </c>
      <c r="N59" s="163" t="s">
        <v>311</v>
      </c>
      <c r="O59" s="163" t="s">
        <v>311</v>
      </c>
      <c r="P59" s="163" t="s">
        <v>311</v>
      </c>
      <c r="Q59" s="164" t="s">
        <v>311</v>
      </c>
      <c r="R59" s="165"/>
      <c r="S59" s="166" t="s">
        <v>311</v>
      </c>
      <c r="T59" s="259"/>
      <c r="U59" s="260"/>
      <c r="V59" s="176">
        <v>4</v>
      </c>
    </row>
    <row r="60" spans="1:22" s="20" customFormat="1" ht="24.9" customHeight="1" thickBot="1">
      <c r="A60" s="61" t="s">
        <v>341</v>
      </c>
      <c r="B60" s="261"/>
      <c r="C60" s="262"/>
      <c r="D60" s="262"/>
      <c r="E60" s="262"/>
      <c r="F60" s="262"/>
      <c r="G60" s="177" t="s">
        <v>317</v>
      </c>
      <c r="H60" s="178">
        <v>6</v>
      </c>
      <c r="I60" s="263" t="s">
        <v>311</v>
      </c>
      <c r="J60" s="264"/>
      <c r="K60" s="161" t="s">
        <v>311</v>
      </c>
      <c r="L60" s="162" t="s">
        <v>311</v>
      </c>
      <c r="M60" s="162" t="s">
        <v>311</v>
      </c>
      <c r="N60" s="179" t="s">
        <v>311</v>
      </c>
      <c r="O60" s="163" t="s">
        <v>311</v>
      </c>
      <c r="P60" s="163" t="s">
        <v>311</v>
      </c>
      <c r="Q60" s="164" t="s">
        <v>311</v>
      </c>
      <c r="R60" s="165"/>
      <c r="S60" s="166" t="s">
        <v>311</v>
      </c>
      <c r="T60" s="265"/>
      <c r="U60" s="266"/>
      <c r="V60" s="180" t="s">
        <v>325</v>
      </c>
    </row>
    <row r="64" spans="1:22" s="81" customFormat="1" ht="24" customHeight="1" thickBot="1">
      <c r="A64" s="77">
        <v>3</v>
      </c>
      <c r="B64" s="194" t="s">
        <v>110</v>
      </c>
      <c r="C64" s="194"/>
      <c r="D64" s="194"/>
      <c r="E64" s="78">
        <v>3</v>
      </c>
      <c r="F64" s="79" t="s">
        <v>16</v>
      </c>
      <c r="G64" s="80"/>
      <c r="H64" s="80"/>
      <c r="I64" s="80"/>
      <c r="J64" s="80"/>
      <c r="K64" s="79"/>
      <c r="L64" s="79"/>
      <c r="M64" s="78"/>
      <c r="N64" s="80"/>
      <c r="O64" s="80"/>
      <c r="P64" s="80"/>
      <c r="Q64" s="80"/>
      <c r="R64" s="80"/>
      <c r="S64" s="80"/>
      <c r="T64" s="80"/>
      <c r="U64" s="80"/>
      <c r="V64" s="80"/>
    </row>
    <row r="65" spans="1:22" s="83" customFormat="1" ht="20.149999999999999" customHeight="1">
      <c r="A65" s="82"/>
      <c r="B65" s="195" t="s">
        <v>111</v>
      </c>
      <c r="C65" s="196" t="s">
        <v>112</v>
      </c>
      <c r="D65" s="197" t="s">
        <v>113</v>
      </c>
      <c r="E65" s="198"/>
      <c r="F65" s="197" t="s">
        <v>114</v>
      </c>
      <c r="G65" s="198"/>
      <c r="H65" s="199" t="s">
        <v>115</v>
      </c>
      <c r="I65" s="199" t="s">
        <v>116</v>
      </c>
      <c r="J65" s="200" t="s">
        <v>117</v>
      </c>
      <c r="K65" s="199" t="s">
        <v>118</v>
      </c>
      <c r="L65" s="199" t="s">
        <v>119</v>
      </c>
      <c r="M65" s="199" t="s">
        <v>120</v>
      </c>
      <c r="N65" s="201" t="s">
        <v>121</v>
      </c>
      <c r="O65" s="199" t="s">
        <v>122</v>
      </c>
      <c r="P65" s="202" t="s">
        <v>123</v>
      </c>
      <c r="Q65" s="203"/>
      <c r="R65" s="196" t="s">
        <v>124</v>
      </c>
      <c r="S65" s="204" t="s">
        <v>125</v>
      </c>
      <c r="T65" s="204"/>
      <c r="U65" s="205" t="s">
        <v>126</v>
      </c>
      <c r="V65" s="154"/>
    </row>
    <row r="66" spans="1:22" s="83" customFormat="1" ht="70.5" customHeight="1">
      <c r="A66" s="82"/>
      <c r="B66" s="206"/>
      <c r="C66" s="207"/>
      <c r="D66" s="84" t="s">
        <v>127</v>
      </c>
      <c r="E66" s="84" t="s">
        <v>128</v>
      </c>
      <c r="F66" s="85" t="s">
        <v>129</v>
      </c>
      <c r="G66" s="86" t="s">
        <v>130</v>
      </c>
      <c r="H66" s="87"/>
      <c r="I66" s="87"/>
      <c r="J66" s="208"/>
      <c r="K66" s="87"/>
      <c r="L66" s="87"/>
      <c r="M66" s="87"/>
      <c r="N66" s="209"/>
      <c r="O66" s="87"/>
      <c r="P66" s="87" t="s">
        <v>131</v>
      </c>
      <c r="Q66" s="87" t="s">
        <v>132</v>
      </c>
      <c r="R66" s="207"/>
      <c r="S66" s="87" t="s">
        <v>133</v>
      </c>
      <c r="T66" s="88" t="s">
        <v>134</v>
      </c>
      <c r="U66" s="210"/>
      <c r="V66" s="211"/>
    </row>
    <row r="67" spans="1:22" s="76" customFormat="1" ht="12.75" customHeight="1" thickBot="1">
      <c r="A67" s="89"/>
      <c r="B67" s="90">
        <v>2</v>
      </c>
      <c r="C67" s="91">
        <v>3</v>
      </c>
      <c r="D67" s="91">
        <v>4</v>
      </c>
      <c r="E67" s="91">
        <v>5</v>
      </c>
      <c r="F67" s="91">
        <v>6</v>
      </c>
      <c r="G67" s="91">
        <v>7</v>
      </c>
      <c r="H67" s="91">
        <v>8</v>
      </c>
      <c r="I67" s="91">
        <v>9</v>
      </c>
      <c r="J67" s="91">
        <v>10</v>
      </c>
      <c r="K67" s="91">
        <v>11</v>
      </c>
      <c r="L67" s="91">
        <v>12</v>
      </c>
      <c r="M67" s="91">
        <v>13</v>
      </c>
      <c r="N67" s="91">
        <v>14</v>
      </c>
      <c r="O67" s="91">
        <v>15</v>
      </c>
      <c r="P67" s="91">
        <v>16</v>
      </c>
      <c r="Q67" s="91">
        <v>17</v>
      </c>
      <c r="R67" s="91">
        <v>18</v>
      </c>
      <c r="S67" s="91">
        <v>19</v>
      </c>
      <c r="T67" s="92">
        <v>20</v>
      </c>
      <c r="U67" s="93">
        <v>21</v>
      </c>
      <c r="V67" s="94">
        <v>22</v>
      </c>
    </row>
    <row r="68" spans="1:22" s="110" customFormat="1" ht="20.149999999999999" customHeight="1">
      <c r="A68" s="95" t="s">
        <v>342</v>
      </c>
      <c r="B68" s="96">
        <v>1</v>
      </c>
      <c r="C68" s="97" t="s">
        <v>178</v>
      </c>
      <c r="D68" s="97" t="s">
        <v>179</v>
      </c>
      <c r="E68" s="97" t="s">
        <v>180</v>
      </c>
      <c r="F68" s="98" t="s">
        <v>138</v>
      </c>
      <c r="G68" s="99">
        <v>0.5</v>
      </c>
      <c r="H68" s="99" t="s">
        <v>136</v>
      </c>
      <c r="I68" s="100" t="s">
        <v>137</v>
      </c>
      <c r="J68" s="101" t="s">
        <v>135</v>
      </c>
      <c r="K68" s="102" t="s">
        <v>16</v>
      </c>
      <c r="L68" s="103">
        <v>44763</v>
      </c>
      <c r="M68" s="103">
        <v>45016</v>
      </c>
      <c r="N68" s="104">
        <v>8.5</v>
      </c>
      <c r="O68" s="105">
        <v>79</v>
      </c>
      <c r="P68" s="100" t="s">
        <v>137</v>
      </c>
      <c r="Q68" s="106" t="s">
        <v>137</v>
      </c>
      <c r="R68" s="107">
        <v>1911.43</v>
      </c>
      <c r="S68" s="108">
        <v>955.71500000000003</v>
      </c>
      <c r="T68" s="109">
        <v>955.72</v>
      </c>
      <c r="U68" s="212"/>
      <c r="V68" s="213"/>
    </row>
    <row r="69" spans="1:22" s="110" customFormat="1" ht="20.149999999999999" customHeight="1">
      <c r="A69" s="95" t="s">
        <v>343</v>
      </c>
      <c r="B69" s="111">
        <v>2</v>
      </c>
      <c r="C69" s="112" t="s">
        <v>178</v>
      </c>
      <c r="D69" s="112" t="s">
        <v>181</v>
      </c>
      <c r="E69" s="112" t="s">
        <v>182</v>
      </c>
      <c r="F69" s="112" t="s">
        <v>138</v>
      </c>
      <c r="G69" s="113">
        <v>0.5</v>
      </c>
      <c r="H69" s="113" t="s">
        <v>136</v>
      </c>
      <c r="I69" s="114" t="s">
        <v>137</v>
      </c>
      <c r="J69" s="115" t="s">
        <v>135</v>
      </c>
      <c r="K69" s="116" t="s">
        <v>16</v>
      </c>
      <c r="L69" s="117">
        <v>44767</v>
      </c>
      <c r="M69" s="117">
        <v>44972</v>
      </c>
      <c r="N69" s="118">
        <v>6.9</v>
      </c>
      <c r="O69" s="119">
        <v>80</v>
      </c>
      <c r="P69" s="120" t="s">
        <v>137</v>
      </c>
      <c r="Q69" s="121" t="s">
        <v>137</v>
      </c>
      <c r="R69" s="122">
        <v>864.34</v>
      </c>
      <c r="S69" s="123">
        <v>432.17</v>
      </c>
      <c r="T69" s="124">
        <v>432.17</v>
      </c>
      <c r="U69" s="214"/>
      <c r="V69" s="215"/>
    </row>
    <row r="70" spans="1:22" s="110" customFormat="1" ht="20.149999999999999" customHeight="1">
      <c r="A70" s="95" t="s">
        <v>344</v>
      </c>
      <c r="B70" s="111">
        <v>3</v>
      </c>
      <c r="C70" s="112"/>
      <c r="D70" s="112"/>
      <c r="E70" s="112"/>
      <c r="F70" s="112"/>
      <c r="G70" s="113"/>
      <c r="H70" s="113"/>
      <c r="I70" s="114"/>
      <c r="J70" s="115"/>
      <c r="K70" s="116" t="s">
        <v>311</v>
      </c>
      <c r="L70" s="117"/>
      <c r="M70" s="117"/>
      <c r="N70" s="118" t="s">
        <v>311</v>
      </c>
      <c r="O70" s="119"/>
      <c r="P70" s="120"/>
      <c r="Q70" s="121"/>
      <c r="R70" s="122"/>
      <c r="S70" s="123" t="s">
        <v>311</v>
      </c>
      <c r="T70" s="124" t="s">
        <v>311</v>
      </c>
      <c r="U70" s="214"/>
      <c r="V70" s="215"/>
    </row>
    <row r="71" spans="1:22" s="110" customFormat="1" ht="20.149999999999999" customHeight="1">
      <c r="A71" s="95" t="s">
        <v>345</v>
      </c>
      <c r="B71" s="111">
        <v>4</v>
      </c>
      <c r="C71" s="112"/>
      <c r="D71" s="112"/>
      <c r="E71" s="112"/>
      <c r="F71" s="112"/>
      <c r="G71" s="113"/>
      <c r="H71" s="113"/>
      <c r="I71" s="114"/>
      <c r="J71" s="115"/>
      <c r="K71" s="116" t="s">
        <v>311</v>
      </c>
      <c r="L71" s="117"/>
      <c r="M71" s="117"/>
      <c r="N71" s="118" t="s">
        <v>311</v>
      </c>
      <c r="O71" s="119"/>
      <c r="P71" s="120"/>
      <c r="Q71" s="121"/>
      <c r="R71" s="122"/>
      <c r="S71" s="123" t="s">
        <v>311</v>
      </c>
      <c r="T71" s="124" t="s">
        <v>311</v>
      </c>
      <c r="U71" s="214"/>
      <c r="V71" s="215"/>
    </row>
    <row r="72" spans="1:22" s="110" customFormat="1" ht="20.149999999999999" customHeight="1">
      <c r="A72" s="95" t="s">
        <v>346</v>
      </c>
      <c r="B72" s="111">
        <v>5</v>
      </c>
      <c r="C72" s="112"/>
      <c r="D72" s="112"/>
      <c r="E72" s="112"/>
      <c r="F72" s="112"/>
      <c r="G72" s="113"/>
      <c r="H72" s="113"/>
      <c r="I72" s="120"/>
      <c r="J72" s="115"/>
      <c r="K72" s="116" t="s">
        <v>311</v>
      </c>
      <c r="L72" s="117"/>
      <c r="M72" s="117"/>
      <c r="N72" s="118" t="s">
        <v>311</v>
      </c>
      <c r="O72" s="119"/>
      <c r="P72" s="120"/>
      <c r="Q72" s="121"/>
      <c r="R72" s="122"/>
      <c r="S72" s="123" t="s">
        <v>311</v>
      </c>
      <c r="T72" s="124" t="s">
        <v>311</v>
      </c>
      <c r="U72" s="214"/>
      <c r="V72" s="215"/>
    </row>
    <row r="73" spans="1:22" s="110" customFormat="1" ht="20.149999999999999" customHeight="1" thickBot="1">
      <c r="A73" s="95" t="s">
        <v>347</v>
      </c>
      <c r="B73" s="125">
        <v>6</v>
      </c>
      <c r="C73" s="126"/>
      <c r="D73" s="126"/>
      <c r="E73" s="126"/>
      <c r="F73" s="126"/>
      <c r="G73" s="127"/>
      <c r="H73" s="127"/>
      <c r="I73" s="128"/>
      <c r="J73" s="129"/>
      <c r="K73" s="130" t="s">
        <v>311</v>
      </c>
      <c r="L73" s="131"/>
      <c r="M73" s="131"/>
      <c r="N73" s="132" t="s">
        <v>311</v>
      </c>
      <c r="O73" s="133"/>
      <c r="P73" s="128"/>
      <c r="Q73" s="134"/>
      <c r="R73" s="135"/>
      <c r="S73" s="136" t="s">
        <v>311</v>
      </c>
      <c r="T73" s="137" t="s">
        <v>311</v>
      </c>
      <c r="U73" s="216"/>
      <c r="V73" s="217"/>
    </row>
    <row r="74" spans="1:22" s="76" customFormat="1" ht="9" customHeight="1" thickBot="1">
      <c r="A74" s="89"/>
      <c r="B74" s="138">
        <v>2</v>
      </c>
      <c r="C74" s="139">
        <v>3</v>
      </c>
      <c r="D74" s="139">
        <v>4</v>
      </c>
      <c r="E74" s="139">
        <v>5</v>
      </c>
      <c r="F74" s="139">
        <v>6</v>
      </c>
      <c r="G74" s="139">
        <v>7</v>
      </c>
      <c r="H74" s="139">
        <v>8</v>
      </c>
      <c r="I74" s="139">
        <v>9</v>
      </c>
      <c r="J74" s="139">
        <v>10</v>
      </c>
      <c r="K74" s="139">
        <v>11</v>
      </c>
      <c r="L74" s="139">
        <v>12</v>
      </c>
      <c r="M74" s="139">
        <v>13</v>
      </c>
      <c r="N74" s="139">
        <v>14</v>
      </c>
      <c r="O74" s="139">
        <v>15</v>
      </c>
      <c r="P74" s="139">
        <v>16</v>
      </c>
      <c r="Q74" s="139">
        <v>17</v>
      </c>
      <c r="R74" s="139">
        <v>18</v>
      </c>
      <c r="S74" s="139">
        <v>19</v>
      </c>
      <c r="T74" s="140">
        <v>20</v>
      </c>
      <c r="U74" s="218">
        <v>22</v>
      </c>
      <c r="V74" s="219"/>
    </row>
    <row r="75" spans="1:22" s="20" customFormat="1" ht="17.25" customHeight="1" thickBot="1">
      <c r="A75" s="141"/>
      <c r="B75" s="142"/>
      <c r="C75" s="143"/>
      <c r="D75" s="143"/>
      <c r="E75" s="143"/>
      <c r="F75" s="143"/>
      <c r="G75" s="143"/>
      <c r="H75" s="143"/>
      <c r="I75" s="143"/>
      <c r="J75" s="143"/>
      <c r="K75" s="143"/>
      <c r="L75" s="143"/>
      <c r="M75" s="143"/>
      <c r="N75" s="143"/>
      <c r="O75" s="143"/>
      <c r="P75" s="143"/>
      <c r="Q75" s="143"/>
      <c r="R75" s="144"/>
      <c r="S75" s="144"/>
      <c r="T75" s="145">
        <v>1387.89</v>
      </c>
      <c r="U75" s="220"/>
      <c r="V75" s="221"/>
    </row>
    <row r="76" spans="1:22" s="149" customFormat="1" ht="17.25" customHeight="1">
      <c r="A76" s="146"/>
      <c r="B76" s="147">
        <v>2</v>
      </c>
      <c r="C76" s="148">
        <v>3</v>
      </c>
      <c r="D76" s="148">
        <v>4</v>
      </c>
      <c r="E76" s="148">
        <v>5</v>
      </c>
      <c r="F76" s="148">
        <v>6</v>
      </c>
      <c r="G76" s="148">
        <v>7</v>
      </c>
      <c r="H76" s="148">
        <v>8</v>
      </c>
      <c r="I76" s="148">
        <v>9</v>
      </c>
      <c r="J76" s="148">
        <v>10</v>
      </c>
      <c r="K76" s="148">
        <v>11</v>
      </c>
      <c r="L76" s="148">
        <v>12</v>
      </c>
      <c r="M76" s="148">
        <v>13</v>
      </c>
      <c r="N76" s="148">
        <v>14</v>
      </c>
      <c r="O76" s="148">
        <v>15</v>
      </c>
      <c r="P76" s="148">
        <v>16</v>
      </c>
      <c r="Q76" s="148">
        <v>17</v>
      </c>
      <c r="R76" s="148">
        <v>18</v>
      </c>
      <c r="S76" s="148">
        <v>19</v>
      </c>
      <c r="T76" s="148">
        <v>20</v>
      </c>
      <c r="U76" s="148">
        <v>21</v>
      </c>
      <c r="V76" s="148">
        <v>22</v>
      </c>
    </row>
    <row r="77" spans="1:22" s="20" customFormat="1" ht="16.5" customHeight="1" thickBot="1">
      <c r="A77" s="61"/>
      <c r="B77" s="142" t="s">
        <v>139</v>
      </c>
      <c r="C77" s="143"/>
      <c r="D77" s="143"/>
      <c r="E77" s="143"/>
      <c r="F77" s="143"/>
      <c r="G77" s="150"/>
      <c r="H77" s="150"/>
      <c r="I77" s="150"/>
      <c r="J77" s="150"/>
      <c r="K77" s="150"/>
      <c r="L77" s="150"/>
      <c r="M77" s="150"/>
      <c r="N77" s="150"/>
      <c r="O77" s="150"/>
      <c r="P77" s="150"/>
      <c r="Q77" s="150"/>
      <c r="R77" s="150"/>
      <c r="S77" s="150"/>
      <c r="T77" s="150"/>
      <c r="U77" s="150"/>
      <c r="V77" s="150"/>
    </row>
    <row r="78" spans="1:22" s="20" customFormat="1" ht="15.75" customHeight="1" thickBot="1">
      <c r="A78" s="61" t="s">
        <v>348</v>
      </c>
      <c r="B78" s="222" t="s">
        <v>140</v>
      </c>
      <c r="C78" s="223"/>
      <c r="D78" s="223"/>
      <c r="E78" s="223"/>
      <c r="F78" s="223"/>
      <c r="G78" s="153"/>
      <c r="H78" s="224" t="s">
        <v>141</v>
      </c>
      <c r="I78" s="225"/>
      <c r="J78" s="225"/>
      <c r="K78" s="225"/>
      <c r="L78" s="225"/>
      <c r="M78" s="225"/>
      <c r="N78" s="225"/>
      <c r="O78" s="225"/>
      <c r="P78" s="151" t="s">
        <v>142</v>
      </c>
      <c r="Q78" s="226" t="s">
        <v>143</v>
      </c>
      <c r="R78" s="227" t="s">
        <v>144</v>
      </c>
      <c r="S78" s="228" t="s">
        <v>145</v>
      </c>
      <c r="T78" s="152"/>
      <c r="U78" s="152"/>
      <c r="V78" s="152"/>
    </row>
    <row r="79" spans="1:22" s="20" customFormat="1" ht="15" customHeight="1">
      <c r="A79" s="61" t="s">
        <v>349</v>
      </c>
      <c r="B79" s="229" t="s">
        <v>146</v>
      </c>
      <c r="C79" s="204"/>
      <c r="D79" s="204"/>
      <c r="E79" s="204"/>
      <c r="F79" s="204"/>
      <c r="G79" s="230"/>
      <c r="H79" s="229" t="s">
        <v>147</v>
      </c>
      <c r="I79" s="204"/>
      <c r="J79" s="204"/>
      <c r="K79" s="204"/>
      <c r="L79" s="204"/>
      <c r="M79" s="198"/>
      <c r="N79" s="154">
        <v>1</v>
      </c>
      <c r="O79" s="226" t="s">
        <v>148</v>
      </c>
      <c r="P79" s="231" t="s">
        <v>149</v>
      </c>
      <c r="Q79" s="232"/>
      <c r="R79" s="233"/>
      <c r="S79" s="234"/>
      <c r="T79" s="155"/>
      <c r="U79" s="155"/>
      <c r="V79" s="235"/>
    </row>
    <row r="80" spans="1:22" s="63" customFormat="1" ht="22.5" customHeight="1">
      <c r="A80" s="61" t="s">
        <v>350</v>
      </c>
      <c r="B80" s="236" t="s">
        <v>150</v>
      </c>
      <c r="C80" s="237"/>
      <c r="D80" s="238"/>
      <c r="E80" s="367">
        <v>2</v>
      </c>
      <c r="F80" s="239" t="s">
        <v>151</v>
      </c>
      <c r="G80" s="369">
        <v>0.75</v>
      </c>
      <c r="H80" s="231" t="s">
        <v>152</v>
      </c>
      <c r="I80" s="240"/>
      <c r="J80" s="241"/>
      <c r="K80" s="87" t="s">
        <v>153</v>
      </c>
      <c r="L80" s="87" t="s">
        <v>154</v>
      </c>
      <c r="M80" s="87" t="s">
        <v>155</v>
      </c>
      <c r="N80" s="242" t="s">
        <v>156</v>
      </c>
      <c r="O80" s="232"/>
      <c r="P80" s="243"/>
      <c r="Q80" s="232"/>
      <c r="R80" s="233"/>
      <c r="S80" s="234"/>
      <c r="T80" s="157"/>
      <c r="U80" s="157"/>
      <c r="V80" s="156"/>
    </row>
    <row r="81" spans="1:22" s="63" customFormat="1" ht="15.75" customHeight="1" thickBot="1">
      <c r="A81" s="61" t="s">
        <v>351</v>
      </c>
      <c r="B81" s="244"/>
      <c r="C81" s="245"/>
      <c r="D81" s="246"/>
      <c r="E81" s="368"/>
      <c r="F81" s="247"/>
      <c r="G81" s="370"/>
      <c r="H81" s="248"/>
      <c r="I81" s="249"/>
      <c r="J81" s="250"/>
      <c r="K81" s="87"/>
      <c r="L81" s="87"/>
      <c r="M81" s="87"/>
      <c r="N81" s="251"/>
      <c r="O81" s="252"/>
      <c r="P81" s="248"/>
      <c r="Q81" s="252"/>
      <c r="R81" s="253"/>
      <c r="S81" s="254"/>
      <c r="T81" s="157"/>
      <c r="U81" s="157"/>
      <c r="V81" s="158"/>
    </row>
    <row r="82" spans="1:22" s="20" customFormat="1" ht="24.9" customHeight="1">
      <c r="A82" s="95" t="s">
        <v>352</v>
      </c>
      <c r="B82" s="229" t="s">
        <v>157</v>
      </c>
      <c r="C82" s="204"/>
      <c r="D82" s="204"/>
      <c r="E82" s="204"/>
      <c r="F82" s="204"/>
      <c r="G82" s="204"/>
      <c r="H82" s="160">
        <v>1</v>
      </c>
      <c r="I82" s="255" t="s">
        <v>311</v>
      </c>
      <c r="J82" s="256"/>
      <c r="K82" s="161" t="s">
        <v>311</v>
      </c>
      <c r="L82" s="162" t="s">
        <v>311</v>
      </c>
      <c r="M82" s="162" t="s">
        <v>311</v>
      </c>
      <c r="N82" s="163" t="s">
        <v>311</v>
      </c>
      <c r="O82" s="163" t="s">
        <v>311</v>
      </c>
      <c r="P82" s="163" t="s">
        <v>311</v>
      </c>
      <c r="Q82" s="164" t="s">
        <v>311</v>
      </c>
      <c r="R82" s="165" t="s">
        <v>158</v>
      </c>
      <c r="S82" s="166" t="s">
        <v>318</v>
      </c>
      <c r="T82" s="157"/>
      <c r="U82" s="157"/>
      <c r="V82" s="158"/>
    </row>
    <row r="83" spans="1:22" s="20" customFormat="1" ht="24.9" customHeight="1" thickBot="1">
      <c r="A83" s="95" t="s">
        <v>353</v>
      </c>
      <c r="B83" s="236" t="s">
        <v>159</v>
      </c>
      <c r="C83" s="237"/>
      <c r="D83" s="238"/>
      <c r="E83" s="167" t="s">
        <v>160</v>
      </c>
      <c r="F83" s="167" t="s">
        <v>161</v>
      </c>
      <c r="G83" s="168" t="s">
        <v>162</v>
      </c>
      <c r="H83" s="160">
        <v>2</v>
      </c>
      <c r="I83" s="255" t="s">
        <v>311</v>
      </c>
      <c r="J83" s="256"/>
      <c r="K83" s="161" t="s">
        <v>311</v>
      </c>
      <c r="L83" s="162" t="s">
        <v>311</v>
      </c>
      <c r="M83" s="162" t="s">
        <v>311</v>
      </c>
      <c r="N83" s="163" t="s">
        <v>311</v>
      </c>
      <c r="O83" s="163" t="s">
        <v>311</v>
      </c>
      <c r="P83" s="163" t="s">
        <v>311</v>
      </c>
      <c r="Q83" s="164" t="s">
        <v>311</v>
      </c>
      <c r="R83" s="165"/>
      <c r="S83" s="166" t="s">
        <v>311</v>
      </c>
      <c r="T83" s="169">
        <v>1</v>
      </c>
      <c r="U83" s="157"/>
      <c r="V83" s="158"/>
    </row>
    <row r="84" spans="1:22" s="20" customFormat="1" ht="24.9" customHeight="1" thickBot="1">
      <c r="A84" s="61" t="s">
        <v>354</v>
      </c>
      <c r="B84" s="244"/>
      <c r="C84" s="245"/>
      <c r="D84" s="246"/>
      <c r="E84" s="170">
        <v>1269.2307692307693</v>
      </c>
      <c r="F84" s="171">
        <v>1387.89</v>
      </c>
      <c r="G84" s="172" t="s">
        <v>317</v>
      </c>
      <c r="H84" s="160">
        <v>3</v>
      </c>
      <c r="I84" s="255" t="s">
        <v>311</v>
      </c>
      <c r="J84" s="256"/>
      <c r="K84" s="161" t="s">
        <v>311</v>
      </c>
      <c r="L84" s="162" t="s">
        <v>311</v>
      </c>
      <c r="M84" s="162" t="s">
        <v>311</v>
      </c>
      <c r="N84" s="163" t="s">
        <v>311</v>
      </c>
      <c r="O84" s="163" t="s">
        <v>311</v>
      </c>
      <c r="P84" s="163" t="s">
        <v>311</v>
      </c>
      <c r="Q84" s="173" t="s">
        <v>311</v>
      </c>
      <c r="R84" s="165"/>
      <c r="S84" s="166" t="s">
        <v>311</v>
      </c>
      <c r="T84" s="257" t="s">
        <v>158</v>
      </c>
      <c r="U84" s="258"/>
      <c r="V84" s="174" t="s">
        <v>163</v>
      </c>
    </row>
    <row r="85" spans="1:22" s="20" customFormat="1" ht="24.9" customHeight="1">
      <c r="A85" s="61" t="s">
        <v>355</v>
      </c>
      <c r="B85" s="229" t="s">
        <v>164</v>
      </c>
      <c r="C85" s="204"/>
      <c r="D85" s="204"/>
      <c r="E85" s="204"/>
      <c r="F85" s="204"/>
      <c r="G85" s="204"/>
      <c r="H85" s="160">
        <v>4</v>
      </c>
      <c r="I85" s="255" t="s">
        <v>311</v>
      </c>
      <c r="J85" s="256"/>
      <c r="K85" s="161" t="s">
        <v>311</v>
      </c>
      <c r="L85" s="162" t="s">
        <v>311</v>
      </c>
      <c r="M85" s="162" t="s">
        <v>311</v>
      </c>
      <c r="N85" s="163" t="s">
        <v>311</v>
      </c>
      <c r="O85" s="163" t="s">
        <v>311</v>
      </c>
      <c r="P85" s="163" t="s">
        <v>311</v>
      </c>
      <c r="Q85" s="164" t="s">
        <v>311</v>
      </c>
      <c r="R85" s="165"/>
      <c r="S85" s="166" t="s">
        <v>311</v>
      </c>
      <c r="T85" s="259"/>
      <c r="U85" s="260"/>
      <c r="V85" s="174" t="s">
        <v>165</v>
      </c>
    </row>
    <row r="86" spans="1:22" s="20" customFormat="1" ht="24.9" customHeight="1">
      <c r="A86" s="61" t="s">
        <v>356</v>
      </c>
      <c r="B86" s="236" t="s">
        <v>166</v>
      </c>
      <c r="C86" s="237"/>
      <c r="D86" s="237"/>
      <c r="E86" s="237"/>
      <c r="F86" s="237"/>
      <c r="G86" s="175" t="s">
        <v>162</v>
      </c>
      <c r="H86" s="160">
        <v>5</v>
      </c>
      <c r="I86" s="255" t="s">
        <v>311</v>
      </c>
      <c r="J86" s="256"/>
      <c r="K86" s="161" t="s">
        <v>311</v>
      </c>
      <c r="L86" s="162" t="s">
        <v>311</v>
      </c>
      <c r="M86" s="162" t="s">
        <v>311</v>
      </c>
      <c r="N86" s="163" t="s">
        <v>311</v>
      </c>
      <c r="O86" s="163" t="s">
        <v>311</v>
      </c>
      <c r="P86" s="163" t="s">
        <v>311</v>
      </c>
      <c r="Q86" s="164" t="s">
        <v>311</v>
      </c>
      <c r="R86" s="165"/>
      <c r="S86" s="166" t="s">
        <v>311</v>
      </c>
      <c r="T86" s="259"/>
      <c r="U86" s="260"/>
      <c r="V86" s="176">
        <v>2</v>
      </c>
    </row>
    <row r="87" spans="1:22" s="20" customFormat="1" ht="24.9" customHeight="1" thickBot="1">
      <c r="A87" s="61" t="s">
        <v>357</v>
      </c>
      <c r="B87" s="261"/>
      <c r="C87" s="262"/>
      <c r="D87" s="262"/>
      <c r="E87" s="262"/>
      <c r="F87" s="262"/>
      <c r="G87" s="177" t="s">
        <v>320</v>
      </c>
      <c r="H87" s="178">
        <v>6</v>
      </c>
      <c r="I87" s="263" t="s">
        <v>311</v>
      </c>
      <c r="J87" s="264"/>
      <c r="K87" s="161" t="s">
        <v>311</v>
      </c>
      <c r="L87" s="162" t="s">
        <v>311</v>
      </c>
      <c r="M87" s="162" t="s">
        <v>311</v>
      </c>
      <c r="N87" s="179" t="s">
        <v>311</v>
      </c>
      <c r="O87" s="163" t="s">
        <v>311</v>
      </c>
      <c r="P87" s="163" t="s">
        <v>311</v>
      </c>
      <c r="Q87" s="164" t="s">
        <v>311</v>
      </c>
      <c r="R87" s="165"/>
      <c r="S87" s="166" t="s">
        <v>311</v>
      </c>
      <c r="T87" s="265"/>
      <c r="U87" s="266"/>
      <c r="V87" s="180" t="s">
        <v>325</v>
      </c>
    </row>
    <row r="91" spans="1:22" s="81" customFormat="1" ht="24" customHeight="1" thickBot="1">
      <c r="A91" s="77">
        <v>4</v>
      </c>
      <c r="B91" s="194" t="s">
        <v>110</v>
      </c>
      <c r="C91" s="194"/>
      <c r="D91" s="194"/>
      <c r="E91" s="78">
        <v>4</v>
      </c>
      <c r="F91" s="79" t="s">
        <v>17</v>
      </c>
      <c r="G91" s="80"/>
      <c r="H91" s="80"/>
      <c r="I91" s="80"/>
      <c r="J91" s="80"/>
      <c r="K91" s="79"/>
      <c r="L91" s="79"/>
      <c r="M91" s="78"/>
      <c r="N91" s="80"/>
      <c r="O91" s="80"/>
      <c r="P91" s="80"/>
      <c r="Q91" s="80"/>
      <c r="R91" s="80"/>
      <c r="S91" s="80"/>
      <c r="T91" s="80"/>
      <c r="U91" s="80"/>
      <c r="V91" s="80"/>
    </row>
    <row r="92" spans="1:22" s="83" customFormat="1" ht="20.149999999999999" customHeight="1">
      <c r="A92" s="82"/>
      <c r="B92" s="195" t="s">
        <v>111</v>
      </c>
      <c r="C92" s="196" t="s">
        <v>112</v>
      </c>
      <c r="D92" s="197" t="s">
        <v>113</v>
      </c>
      <c r="E92" s="198"/>
      <c r="F92" s="197" t="s">
        <v>114</v>
      </c>
      <c r="G92" s="198"/>
      <c r="H92" s="199" t="s">
        <v>115</v>
      </c>
      <c r="I92" s="199" t="s">
        <v>116</v>
      </c>
      <c r="J92" s="200" t="s">
        <v>117</v>
      </c>
      <c r="K92" s="199" t="s">
        <v>118</v>
      </c>
      <c r="L92" s="199" t="s">
        <v>119</v>
      </c>
      <c r="M92" s="199" t="s">
        <v>120</v>
      </c>
      <c r="N92" s="201" t="s">
        <v>121</v>
      </c>
      <c r="O92" s="199" t="s">
        <v>122</v>
      </c>
      <c r="P92" s="202" t="s">
        <v>123</v>
      </c>
      <c r="Q92" s="203"/>
      <c r="R92" s="196" t="s">
        <v>124</v>
      </c>
      <c r="S92" s="204" t="s">
        <v>125</v>
      </c>
      <c r="T92" s="204"/>
      <c r="U92" s="205" t="s">
        <v>126</v>
      </c>
      <c r="V92" s="154"/>
    </row>
    <row r="93" spans="1:22" s="83" customFormat="1" ht="70.5" customHeight="1">
      <c r="A93" s="82"/>
      <c r="B93" s="206"/>
      <c r="C93" s="207"/>
      <c r="D93" s="84" t="s">
        <v>127</v>
      </c>
      <c r="E93" s="84" t="s">
        <v>128</v>
      </c>
      <c r="F93" s="85" t="s">
        <v>129</v>
      </c>
      <c r="G93" s="86" t="s">
        <v>130</v>
      </c>
      <c r="H93" s="87"/>
      <c r="I93" s="87"/>
      <c r="J93" s="208"/>
      <c r="K93" s="87"/>
      <c r="L93" s="87"/>
      <c r="M93" s="87"/>
      <c r="N93" s="209"/>
      <c r="O93" s="87"/>
      <c r="P93" s="87" t="s">
        <v>131</v>
      </c>
      <c r="Q93" s="87" t="s">
        <v>132</v>
      </c>
      <c r="R93" s="207"/>
      <c r="S93" s="87" t="s">
        <v>133</v>
      </c>
      <c r="T93" s="88" t="s">
        <v>134</v>
      </c>
      <c r="U93" s="210"/>
      <c r="V93" s="211"/>
    </row>
    <row r="94" spans="1:22" s="76" customFormat="1" ht="12.75" customHeight="1" thickBot="1">
      <c r="A94" s="89"/>
      <c r="B94" s="90">
        <v>2</v>
      </c>
      <c r="C94" s="91">
        <v>3</v>
      </c>
      <c r="D94" s="91">
        <v>4</v>
      </c>
      <c r="E94" s="91">
        <v>5</v>
      </c>
      <c r="F94" s="91">
        <v>6</v>
      </c>
      <c r="G94" s="91">
        <v>7</v>
      </c>
      <c r="H94" s="91">
        <v>8</v>
      </c>
      <c r="I94" s="91">
        <v>9</v>
      </c>
      <c r="J94" s="91">
        <v>10</v>
      </c>
      <c r="K94" s="91">
        <v>11</v>
      </c>
      <c r="L94" s="91">
        <v>12</v>
      </c>
      <c r="M94" s="91">
        <v>13</v>
      </c>
      <c r="N94" s="91">
        <v>14</v>
      </c>
      <c r="O94" s="91">
        <v>15</v>
      </c>
      <c r="P94" s="91">
        <v>16</v>
      </c>
      <c r="Q94" s="91">
        <v>17</v>
      </c>
      <c r="R94" s="91">
        <v>18</v>
      </c>
      <c r="S94" s="91">
        <v>19</v>
      </c>
      <c r="T94" s="92">
        <v>20</v>
      </c>
      <c r="U94" s="93">
        <v>21</v>
      </c>
      <c r="V94" s="94">
        <v>22</v>
      </c>
    </row>
    <row r="95" spans="1:22" s="110" customFormat="1" ht="20.149999999999999" customHeight="1">
      <c r="A95" s="95" t="s">
        <v>358</v>
      </c>
      <c r="B95" s="96">
        <v>1</v>
      </c>
      <c r="C95" s="97" t="s">
        <v>183</v>
      </c>
      <c r="D95" s="97" t="s">
        <v>184</v>
      </c>
      <c r="E95" s="97" t="s">
        <v>185</v>
      </c>
      <c r="F95" s="98" t="s">
        <v>138</v>
      </c>
      <c r="G95" s="99">
        <v>0.7</v>
      </c>
      <c r="H95" s="99" t="s">
        <v>136</v>
      </c>
      <c r="I95" s="100" t="s">
        <v>137</v>
      </c>
      <c r="J95" s="101">
        <v>1</v>
      </c>
      <c r="K95" s="102" t="s">
        <v>56</v>
      </c>
      <c r="L95" s="103">
        <v>43144</v>
      </c>
      <c r="M95" s="103">
        <v>43843</v>
      </c>
      <c r="N95" s="104">
        <v>23.3</v>
      </c>
      <c r="O95" s="105">
        <v>73</v>
      </c>
      <c r="P95" s="100" t="s">
        <v>137</v>
      </c>
      <c r="Q95" s="106" t="s">
        <v>137</v>
      </c>
      <c r="R95" s="107">
        <v>3630.73</v>
      </c>
      <c r="S95" s="108">
        <v>2541.511</v>
      </c>
      <c r="T95" s="109">
        <v>2541.5100000000002</v>
      </c>
      <c r="U95" s="212"/>
      <c r="V95" s="213"/>
    </row>
    <row r="96" spans="1:22" s="110" customFormat="1" ht="20.149999999999999" customHeight="1">
      <c r="A96" s="95" t="s">
        <v>359</v>
      </c>
      <c r="B96" s="111">
        <v>2</v>
      </c>
      <c r="C96" s="112" t="s">
        <v>186</v>
      </c>
      <c r="D96" s="112" t="s">
        <v>187</v>
      </c>
      <c r="E96" s="112" t="s">
        <v>188</v>
      </c>
      <c r="F96" s="112" t="s">
        <v>138</v>
      </c>
      <c r="G96" s="113">
        <v>0.5</v>
      </c>
      <c r="H96" s="113" t="s">
        <v>136</v>
      </c>
      <c r="I96" s="114" t="s">
        <v>137</v>
      </c>
      <c r="J96" s="115">
        <v>2</v>
      </c>
      <c r="K96" s="116" t="s">
        <v>57</v>
      </c>
      <c r="L96" s="117">
        <v>44628</v>
      </c>
      <c r="M96" s="117">
        <v>44757</v>
      </c>
      <c r="N96" s="118">
        <v>4.3</v>
      </c>
      <c r="O96" s="119">
        <v>65</v>
      </c>
      <c r="P96" s="120" t="s">
        <v>137</v>
      </c>
      <c r="Q96" s="121" t="s">
        <v>137</v>
      </c>
      <c r="R96" s="122">
        <v>1441.41</v>
      </c>
      <c r="S96" s="123">
        <v>720.70500000000004</v>
      </c>
      <c r="T96" s="124">
        <v>720.71</v>
      </c>
      <c r="U96" s="214"/>
      <c r="V96" s="215"/>
    </row>
    <row r="97" spans="1:22" s="110" customFormat="1" ht="20.149999999999999" customHeight="1">
      <c r="A97" s="95" t="s">
        <v>360</v>
      </c>
      <c r="B97" s="111">
        <v>3</v>
      </c>
      <c r="C97" s="112"/>
      <c r="D97" s="112"/>
      <c r="E97" s="112"/>
      <c r="F97" s="112"/>
      <c r="G97" s="113"/>
      <c r="H97" s="113"/>
      <c r="I97" s="114"/>
      <c r="J97" s="115"/>
      <c r="K97" s="116" t="s">
        <v>311</v>
      </c>
      <c r="L97" s="117"/>
      <c r="M97" s="117"/>
      <c r="N97" s="118" t="s">
        <v>311</v>
      </c>
      <c r="O97" s="119"/>
      <c r="P97" s="120"/>
      <c r="Q97" s="121"/>
      <c r="R97" s="122"/>
      <c r="S97" s="123" t="s">
        <v>311</v>
      </c>
      <c r="T97" s="124" t="s">
        <v>311</v>
      </c>
      <c r="U97" s="214"/>
      <c r="V97" s="215"/>
    </row>
    <row r="98" spans="1:22" s="110" customFormat="1" ht="20.149999999999999" customHeight="1">
      <c r="A98" s="95" t="s">
        <v>361</v>
      </c>
      <c r="B98" s="111">
        <v>4</v>
      </c>
      <c r="C98" s="112"/>
      <c r="D98" s="112"/>
      <c r="E98" s="112"/>
      <c r="F98" s="112"/>
      <c r="G98" s="113"/>
      <c r="H98" s="113"/>
      <c r="I98" s="114"/>
      <c r="J98" s="115"/>
      <c r="K98" s="116" t="s">
        <v>311</v>
      </c>
      <c r="L98" s="117"/>
      <c r="M98" s="117"/>
      <c r="N98" s="118" t="s">
        <v>311</v>
      </c>
      <c r="O98" s="119"/>
      <c r="P98" s="120"/>
      <c r="Q98" s="121"/>
      <c r="R98" s="122"/>
      <c r="S98" s="123" t="s">
        <v>311</v>
      </c>
      <c r="T98" s="124" t="s">
        <v>311</v>
      </c>
      <c r="U98" s="214"/>
      <c r="V98" s="215"/>
    </row>
    <row r="99" spans="1:22" s="110" customFormat="1" ht="20.149999999999999" customHeight="1">
      <c r="A99" s="95" t="s">
        <v>362</v>
      </c>
      <c r="B99" s="111">
        <v>5</v>
      </c>
      <c r="C99" s="112"/>
      <c r="D99" s="112"/>
      <c r="E99" s="112"/>
      <c r="F99" s="112"/>
      <c r="G99" s="113"/>
      <c r="H99" s="113"/>
      <c r="I99" s="120"/>
      <c r="J99" s="115"/>
      <c r="K99" s="116" t="s">
        <v>311</v>
      </c>
      <c r="L99" s="117"/>
      <c r="M99" s="117"/>
      <c r="N99" s="118" t="s">
        <v>311</v>
      </c>
      <c r="O99" s="119"/>
      <c r="P99" s="120"/>
      <c r="Q99" s="121"/>
      <c r="R99" s="122"/>
      <c r="S99" s="123" t="s">
        <v>311</v>
      </c>
      <c r="T99" s="124" t="s">
        <v>311</v>
      </c>
      <c r="U99" s="214"/>
      <c r="V99" s="215"/>
    </row>
    <row r="100" spans="1:22" s="110" customFormat="1" ht="20.149999999999999" customHeight="1" thickBot="1">
      <c r="A100" s="95" t="s">
        <v>363</v>
      </c>
      <c r="B100" s="125">
        <v>6</v>
      </c>
      <c r="C100" s="126"/>
      <c r="D100" s="126"/>
      <c r="E100" s="126"/>
      <c r="F100" s="126"/>
      <c r="G100" s="127"/>
      <c r="H100" s="127"/>
      <c r="I100" s="128"/>
      <c r="J100" s="129"/>
      <c r="K100" s="130" t="s">
        <v>311</v>
      </c>
      <c r="L100" s="131"/>
      <c r="M100" s="131"/>
      <c r="N100" s="132" t="s">
        <v>311</v>
      </c>
      <c r="O100" s="133"/>
      <c r="P100" s="128"/>
      <c r="Q100" s="134"/>
      <c r="R100" s="135"/>
      <c r="S100" s="136" t="s">
        <v>311</v>
      </c>
      <c r="T100" s="137" t="s">
        <v>311</v>
      </c>
      <c r="U100" s="216"/>
      <c r="V100" s="217"/>
    </row>
    <row r="101" spans="1:22" s="76" customFormat="1" ht="9" customHeight="1" thickBot="1">
      <c r="A101" s="89"/>
      <c r="B101" s="138">
        <v>2</v>
      </c>
      <c r="C101" s="139">
        <v>3</v>
      </c>
      <c r="D101" s="139">
        <v>4</v>
      </c>
      <c r="E101" s="139">
        <v>5</v>
      </c>
      <c r="F101" s="139">
        <v>6</v>
      </c>
      <c r="G101" s="139">
        <v>7</v>
      </c>
      <c r="H101" s="139">
        <v>8</v>
      </c>
      <c r="I101" s="139">
        <v>9</v>
      </c>
      <c r="J101" s="139">
        <v>10</v>
      </c>
      <c r="K101" s="139">
        <v>11</v>
      </c>
      <c r="L101" s="139">
        <v>12</v>
      </c>
      <c r="M101" s="139">
        <v>13</v>
      </c>
      <c r="N101" s="139">
        <v>14</v>
      </c>
      <c r="O101" s="139">
        <v>15</v>
      </c>
      <c r="P101" s="139">
        <v>16</v>
      </c>
      <c r="Q101" s="139">
        <v>17</v>
      </c>
      <c r="R101" s="139">
        <v>18</v>
      </c>
      <c r="S101" s="139">
        <v>19</v>
      </c>
      <c r="T101" s="140">
        <v>20</v>
      </c>
      <c r="U101" s="218">
        <v>22</v>
      </c>
      <c r="V101" s="219"/>
    </row>
    <row r="102" spans="1:22" s="20" customFormat="1" ht="17.25" customHeight="1" thickBot="1">
      <c r="A102" s="141"/>
      <c r="B102" s="142"/>
      <c r="C102" s="143"/>
      <c r="D102" s="143"/>
      <c r="E102" s="143"/>
      <c r="F102" s="143"/>
      <c r="G102" s="143"/>
      <c r="H102" s="143"/>
      <c r="I102" s="143"/>
      <c r="J102" s="143"/>
      <c r="K102" s="143"/>
      <c r="L102" s="143"/>
      <c r="M102" s="143"/>
      <c r="N102" s="143"/>
      <c r="O102" s="143"/>
      <c r="P102" s="143"/>
      <c r="Q102" s="143"/>
      <c r="R102" s="144"/>
      <c r="S102" s="144"/>
      <c r="T102" s="145">
        <v>3262.2200000000003</v>
      </c>
      <c r="U102" s="220"/>
      <c r="V102" s="221"/>
    </row>
    <row r="103" spans="1:22" s="149" customFormat="1" ht="17.25" customHeight="1">
      <c r="A103" s="146"/>
      <c r="B103" s="147">
        <v>2</v>
      </c>
      <c r="C103" s="148">
        <v>3</v>
      </c>
      <c r="D103" s="148">
        <v>4</v>
      </c>
      <c r="E103" s="148">
        <v>5</v>
      </c>
      <c r="F103" s="148">
        <v>6</v>
      </c>
      <c r="G103" s="148">
        <v>7</v>
      </c>
      <c r="H103" s="148">
        <v>8</v>
      </c>
      <c r="I103" s="148">
        <v>9</v>
      </c>
      <c r="J103" s="148">
        <v>10</v>
      </c>
      <c r="K103" s="148">
        <v>11</v>
      </c>
      <c r="L103" s="148">
        <v>12</v>
      </c>
      <c r="M103" s="148">
        <v>13</v>
      </c>
      <c r="N103" s="148">
        <v>14</v>
      </c>
      <c r="O103" s="148">
        <v>15</v>
      </c>
      <c r="P103" s="148">
        <v>16</v>
      </c>
      <c r="Q103" s="148">
        <v>17</v>
      </c>
      <c r="R103" s="148">
        <v>18</v>
      </c>
      <c r="S103" s="148">
        <v>19</v>
      </c>
      <c r="T103" s="148">
        <v>20</v>
      </c>
      <c r="U103" s="148">
        <v>21</v>
      </c>
      <c r="V103" s="148">
        <v>22</v>
      </c>
    </row>
    <row r="104" spans="1:22" s="20" customFormat="1" ht="16.5" customHeight="1" thickBot="1">
      <c r="A104" s="61"/>
      <c r="B104" s="142" t="s">
        <v>139</v>
      </c>
      <c r="C104" s="143"/>
      <c r="D104" s="143"/>
      <c r="E104" s="143"/>
      <c r="F104" s="143"/>
      <c r="G104" s="150"/>
      <c r="H104" s="150"/>
      <c r="I104" s="150"/>
      <c r="J104" s="150"/>
      <c r="K104" s="150"/>
      <c r="L104" s="150"/>
      <c r="M104" s="150"/>
      <c r="N104" s="150"/>
      <c r="O104" s="150"/>
      <c r="P104" s="150"/>
      <c r="Q104" s="150"/>
      <c r="R104" s="150"/>
      <c r="S104" s="150"/>
      <c r="T104" s="150"/>
      <c r="U104" s="150"/>
      <c r="V104" s="150"/>
    </row>
    <row r="105" spans="1:22" s="20" customFormat="1" ht="15.75" customHeight="1" thickBot="1">
      <c r="A105" s="61" t="s">
        <v>364</v>
      </c>
      <c r="B105" s="222" t="s">
        <v>140</v>
      </c>
      <c r="C105" s="223"/>
      <c r="D105" s="223"/>
      <c r="E105" s="223"/>
      <c r="F105" s="223"/>
      <c r="G105" s="153"/>
      <c r="H105" s="224" t="s">
        <v>141</v>
      </c>
      <c r="I105" s="225"/>
      <c r="J105" s="225"/>
      <c r="K105" s="225"/>
      <c r="L105" s="225"/>
      <c r="M105" s="225"/>
      <c r="N105" s="225"/>
      <c r="O105" s="225"/>
      <c r="P105" s="151" t="s">
        <v>142</v>
      </c>
      <c r="Q105" s="226" t="s">
        <v>143</v>
      </c>
      <c r="R105" s="227" t="s">
        <v>144</v>
      </c>
      <c r="S105" s="228" t="s">
        <v>145</v>
      </c>
      <c r="T105" s="152"/>
      <c r="U105" s="152"/>
      <c r="V105" s="152"/>
    </row>
    <row r="106" spans="1:22" s="20" customFormat="1" ht="15" customHeight="1">
      <c r="A106" s="61" t="s">
        <v>365</v>
      </c>
      <c r="B106" s="229" t="s">
        <v>146</v>
      </c>
      <c r="C106" s="204"/>
      <c r="D106" s="204"/>
      <c r="E106" s="204"/>
      <c r="F106" s="204"/>
      <c r="G106" s="230"/>
      <c r="H106" s="229" t="s">
        <v>147</v>
      </c>
      <c r="I106" s="204"/>
      <c r="J106" s="204"/>
      <c r="K106" s="204"/>
      <c r="L106" s="204"/>
      <c r="M106" s="198"/>
      <c r="N106" s="154">
        <v>2</v>
      </c>
      <c r="O106" s="226" t="s">
        <v>148</v>
      </c>
      <c r="P106" s="231" t="s">
        <v>149</v>
      </c>
      <c r="Q106" s="232"/>
      <c r="R106" s="233"/>
      <c r="S106" s="234"/>
      <c r="T106" s="155"/>
      <c r="U106" s="155"/>
      <c r="V106" s="235"/>
    </row>
    <row r="107" spans="1:22" s="63" customFormat="1" ht="22.5" customHeight="1">
      <c r="A107" s="61" t="s">
        <v>366</v>
      </c>
      <c r="B107" s="236" t="s">
        <v>150</v>
      </c>
      <c r="C107" s="237"/>
      <c r="D107" s="238"/>
      <c r="E107" s="367">
        <v>2</v>
      </c>
      <c r="F107" s="239" t="s">
        <v>151</v>
      </c>
      <c r="G107" s="369">
        <v>0.75</v>
      </c>
      <c r="H107" s="231" t="s">
        <v>152</v>
      </c>
      <c r="I107" s="240"/>
      <c r="J107" s="241"/>
      <c r="K107" s="87" t="s">
        <v>153</v>
      </c>
      <c r="L107" s="87" t="s">
        <v>154</v>
      </c>
      <c r="M107" s="87" t="s">
        <v>155</v>
      </c>
      <c r="N107" s="242" t="s">
        <v>156</v>
      </c>
      <c r="O107" s="232"/>
      <c r="P107" s="243"/>
      <c r="Q107" s="232"/>
      <c r="R107" s="233"/>
      <c r="S107" s="234"/>
      <c r="T107" s="157"/>
      <c r="U107" s="157"/>
      <c r="V107" s="156"/>
    </row>
    <row r="108" spans="1:22" s="63" customFormat="1" ht="15.75" customHeight="1" thickBot="1">
      <c r="A108" s="61" t="s">
        <v>367</v>
      </c>
      <c r="B108" s="244"/>
      <c r="C108" s="245"/>
      <c r="D108" s="246"/>
      <c r="E108" s="368"/>
      <c r="F108" s="247"/>
      <c r="G108" s="370"/>
      <c r="H108" s="248"/>
      <c r="I108" s="249"/>
      <c r="J108" s="250"/>
      <c r="K108" s="87"/>
      <c r="L108" s="87"/>
      <c r="M108" s="87"/>
      <c r="N108" s="251"/>
      <c r="O108" s="252"/>
      <c r="P108" s="248"/>
      <c r="Q108" s="252"/>
      <c r="R108" s="253"/>
      <c r="S108" s="254"/>
      <c r="T108" s="157"/>
      <c r="U108" s="157"/>
      <c r="V108" s="158"/>
    </row>
    <row r="109" spans="1:22" s="20" customFormat="1" ht="24.9" customHeight="1">
      <c r="A109" s="95" t="s">
        <v>368</v>
      </c>
      <c r="B109" s="229" t="s">
        <v>157</v>
      </c>
      <c r="C109" s="204"/>
      <c r="D109" s="204"/>
      <c r="E109" s="204"/>
      <c r="F109" s="204"/>
      <c r="G109" s="204"/>
      <c r="H109" s="160">
        <v>1</v>
      </c>
      <c r="I109" s="255" t="s">
        <v>56</v>
      </c>
      <c r="J109" s="256"/>
      <c r="K109" s="161">
        <v>0.5</v>
      </c>
      <c r="L109" s="162">
        <v>634.62</v>
      </c>
      <c r="M109" s="162">
        <v>2541.5100000000002</v>
      </c>
      <c r="N109" s="163" t="s">
        <v>317</v>
      </c>
      <c r="O109" s="163" t="s">
        <v>317</v>
      </c>
      <c r="P109" s="163" t="s">
        <v>317</v>
      </c>
      <c r="Q109" s="164" t="s">
        <v>311</v>
      </c>
      <c r="R109" s="165" t="s">
        <v>158</v>
      </c>
      <c r="S109" s="166" t="s">
        <v>318</v>
      </c>
      <c r="T109" s="157"/>
      <c r="U109" s="157"/>
      <c r="V109" s="158"/>
    </row>
    <row r="110" spans="1:22" s="20" customFormat="1" ht="24.9" customHeight="1" thickBot="1">
      <c r="A110" s="95" t="s">
        <v>369</v>
      </c>
      <c r="B110" s="236" t="s">
        <v>159</v>
      </c>
      <c r="C110" s="237"/>
      <c r="D110" s="238"/>
      <c r="E110" s="167" t="s">
        <v>160</v>
      </c>
      <c r="F110" s="167" t="s">
        <v>161</v>
      </c>
      <c r="G110" s="168" t="s">
        <v>162</v>
      </c>
      <c r="H110" s="160">
        <v>2</v>
      </c>
      <c r="I110" s="255" t="s">
        <v>57</v>
      </c>
      <c r="J110" s="256"/>
      <c r="K110" s="161">
        <v>0.5</v>
      </c>
      <c r="L110" s="162">
        <v>634.62</v>
      </c>
      <c r="M110" s="162">
        <v>720.71</v>
      </c>
      <c r="N110" s="163" t="s">
        <v>317</v>
      </c>
      <c r="O110" s="163" t="s">
        <v>317</v>
      </c>
      <c r="P110" s="163" t="s">
        <v>317</v>
      </c>
      <c r="Q110" s="164" t="s">
        <v>311</v>
      </c>
      <c r="R110" s="165" t="s">
        <v>158</v>
      </c>
      <c r="S110" s="166" t="s">
        <v>318</v>
      </c>
      <c r="T110" s="169">
        <v>1</v>
      </c>
      <c r="U110" s="157"/>
      <c r="V110" s="158"/>
    </row>
    <row r="111" spans="1:22" s="20" customFormat="1" ht="24.9" customHeight="1" thickBot="1">
      <c r="A111" s="61" t="s">
        <v>370</v>
      </c>
      <c r="B111" s="244"/>
      <c r="C111" s="245"/>
      <c r="D111" s="246"/>
      <c r="E111" s="170">
        <v>1269.2307692307693</v>
      </c>
      <c r="F111" s="171">
        <v>3262.2200000000003</v>
      </c>
      <c r="G111" s="172" t="s">
        <v>317</v>
      </c>
      <c r="H111" s="160">
        <v>3</v>
      </c>
      <c r="I111" s="255" t="s">
        <v>311</v>
      </c>
      <c r="J111" s="256"/>
      <c r="K111" s="161" t="s">
        <v>311</v>
      </c>
      <c r="L111" s="162" t="s">
        <v>311</v>
      </c>
      <c r="M111" s="162" t="s">
        <v>311</v>
      </c>
      <c r="N111" s="163" t="s">
        <v>311</v>
      </c>
      <c r="O111" s="163" t="s">
        <v>311</v>
      </c>
      <c r="P111" s="163" t="s">
        <v>311</v>
      </c>
      <c r="Q111" s="173" t="s">
        <v>311</v>
      </c>
      <c r="R111" s="165"/>
      <c r="S111" s="166" t="s">
        <v>311</v>
      </c>
      <c r="T111" s="257" t="s">
        <v>158</v>
      </c>
      <c r="U111" s="258"/>
      <c r="V111" s="174" t="s">
        <v>163</v>
      </c>
    </row>
    <row r="112" spans="1:22" s="20" customFormat="1" ht="24.9" customHeight="1">
      <c r="A112" s="61" t="s">
        <v>371</v>
      </c>
      <c r="B112" s="229" t="s">
        <v>164</v>
      </c>
      <c r="C112" s="204"/>
      <c r="D112" s="204"/>
      <c r="E112" s="204"/>
      <c r="F112" s="204"/>
      <c r="G112" s="204"/>
      <c r="H112" s="160">
        <v>4</v>
      </c>
      <c r="I112" s="255" t="s">
        <v>311</v>
      </c>
      <c r="J112" s="256"/>
      <c r="K112" s="161" t="s">
        <v>311</v>
      </c>
      <c r="L112" s="162" t="s">
        <v>311</v>
      </c>
      <c r="M112" s="162" t="s">
        <v>311</v>
      </c>
      <c r="N112" s="163" t="s">
        <v>311</v>
      </c>
      <c r="O112" s="163" t="s">
        <v>311</v>
      </c>
      <c r="P112" s="163" t="s">
        <v>311</v>
      </c>
      <c r="Q112" s="164" t="s">
        <v>311</v>
      </c>
      <c r="R112" s="165"/>
      <c r="S112" s="166" t="s">
        <v>311</v>
      </c>
      <c r="T112" s="259"/>
      <c r="U112" s="260"/>
      <c r="V112" s="174" t="s">
        <v>165</v>
      </c>
    </row>
    <row r="113" spans="1:22" s="20" customFormat="1" ht="24.9" customHeight="1">
      <c r="A113" s="61" t="s">
        <v>372</v>
      </c>
      <c r="B113" s="236" t="s">
        <v>166</v>
      </c>
      <c r="C113" s="237"/>
      <c r="D113" s="237"/>
      <c r="E113" s="237"/>
      <c r="F113" s="237"/>
      <c r="G113" s="175" t="s">
        <v>162</v>
      </c>
      <c r="H113" s="160">
        <v>5</v>
      </c>
      <c r="I113" s="255" t="s">
        <v>311</v>
      </c>
      <c r="J113" s="256"/>
      <c r="K113" s="161" t="s">
        <v>311</v>
      </c>
      <c r="L113" s="162" t="s">
        <v>311</v>
      </c>
      <c r="M113" s="162" t="s">
        <v>311</v>
      </c>
      <c r="N113" s="163" t="s">
        <v>311</v>
      </c>
      <c r="O113" s="163" t="s">
        <v>311</v>
      </c>
      <c r="P113" s="163" t="s">
        <v>311</v>
      </c>
      <c r="Q113" s="164" t="s">
        <v>311</v>
      </c>
      <c r="R113" s="165"/>
      <c r="S113" s="166" t="s">
        <v>311</v>
      </c>
      <c r="T113" s="259"/>
      <c r="U113" s="260"/>
      <c r="V113" s="176">
        <v>2</v>
      </c>
    </row>
    <row r="114" spans="1:22" s="20" customFormat="1" ht="24.9" customHeight="1" thickBot="1">
      <c r="A114" s="61" t="s">
        <v>373</v>
      </c>
      <c r="B114" s="261"/>
      <c r="C114" s="262"/>
      <c r="D114" s="262"/>
      <c r="E114" s="262"/>
      <c r="F114" s="262"/>
      <c r="G114" s="177" t="s">
        <v>320</v>
      </c>
      <c r="H114" s="178">
        <v>6</v>
      </c>
      <c r="I114" s="263" t="s">
        <v>311</v>
      </c>
      <c r="J114" s="264"/>
      <c r="K114" s="161" t="s">
        <v>311</v>
      </c>
      <c r="L114" s="162" t="s">
        <v>311</v>
      </c>
      <c r="M114" s="162" t="s">
        <v>311</v>
      </c>
      <c r="N114" s="179" t="s">
        <v>311</v>
      </c>
      <c r="O114" s="163" t="s">
        <v>311</v>
      </c>
      <c r="P114" s="163" t="s">
        <v>311</v>
      </c>
      <c r="Q114" s="164" t="s">
        <v>311</v>
      </c>
      <c r="R114" s="165"/>
      <c r="S114" s="166" t="s">
        <v>311</v>
      </c>
      <c r="T114" s="265"/>
      <c r="U114" s="266"/>
      <c r="V114" s="180" t="s">
        <v>325</v>
      </c>
    </row>
    <row r="118" spans="1:22" s="81" customFormat="1" ht="24" customHeight="1" thickBot="1">
      <c r="A118" s="77">
        <v>5</v>
      </c>
      <c r="B118" s="194" t="s">
        <v>110</v>
      </c>
      <c r="C118" s="194"/>
      <c r="D118" s="194"/>
      <c r="E118" s="78">
        <v>5</v>
      </c>
      <c r="F118" s="79" t="s">
        <v>18</v>
      </c>
      <c r="G118" s="80"/>
      <c r="H118" s="80"/>
      <c r="I118" s="80"/>
      <c r="J118" s="80"/>
      <c r="K118" s="79"/>
      <c r="L118" s="79"/>
      <c r="M118" s="78"/>
      <c r="N118" s="80"/>
      <c r="O118" s="80"/>
      <c r="P118" s="80"/>
      <c r="Q118" s="80"/>
      <c r="R118" s="80"/>
      <c r="S118" s="80"/>
      <c r="T118" s="80"/>
      <c r="U118" s="80"/>
      <c r="V118" s="80"/>
    </row>
    <row r="119" spans="1:22" s="83" customFormat="1" ht="20.149999999999999" customHeight="1">
      <c r="A119" s="82"/>
      <c r="B119" s="195" t="s">
        <v>111</v>
      </c>
      <c r="C119" s="196" t="s">
        <v>112</v>
      </c>
      <c r="D119" s="197" t="s">
        <v>113</v>
      </c>
      <c r="E119" s="198"/>
      <c r="F119" s="197" t="s">
        <v>114</v>
      </c>
      <c r="G119" s="198"/>
      <c r="H119" s="199" t="s">
        <v>115</v>
      </c>
      <c r="I119" s="199" t="s">
        <v>116</v>
      </c>
      <c r="J119" s="200" t="s">
        <v>117</v>
      </c>
      <c r="K119" s="199" t="s">
        <v>118</v>
      </c>
      <c r="L119" s="199" t="s">
        <v>119</v>
      </c>
      <c r="M119" s="199" t="s">
        <v>120</v>
      </c>
      <c r="N119" s="201" t="s">
        <v>121</v>
      </c>
      <c r="O119" s="199" t="s">
        <v>122</v>
      </c>
      <c r="P119" s="202" t="s">
        <v>123</v>
      </c>
      <c r="Q119" s="203"/>
      <c r="R119" s="196" t="s">
        <v>124</v>
      </c>
      <c r="S119" s="204" t="s">
        <v>125</v>
      </c>
      <c r="T119" s="204"/>
      <c r="U119" s="205" t="s">
        <v>126</v>
      </c>
      <c r="V119" s="154"/>
    </row>
    <row r="120" spans="1:22" s="83" customFormat="1" ht="70.5" customHeight="1">
      <c r="A120" s="82"/>
      <c r="B120" s="206"/>
      <c r="C120" s="207"/>
      <c r="D120" s="84" t="s">
        <v>127</v>
      </c>
      <c r="E120" s="84" t="s">
        <v>128</v>
      </c>
      <c r="F120" s="85" t="s">
        <v>129</v>
      </c>
      <c r="G120" s="86" t="s">
        <v>130</v>
      </c>
      <c r="H120" s="87"/>
      <c r="I120" s="87"/>
      <c r="J120" s="208"/>
      <c r="K120" s="87"/>
      <c r="L120" s="87"/>
      <c r="M120" s="87"/>
      <c r="N120" s="209"/>
      <c r="O120" s="87"/>
      <c r="P120" s="87" t="s">
        <v>131</v>
      </c>
      <c r="Q120" s="87" t="s">
        <v>132</v>
      </c>
      <c r="R120" s="207"/>
      <c r="S120" s="87" t="s">
        <v>133</v>
      </c>
      <c r="T120" s="88" t="s">
        <v>134</v>
      </c>
      <c r="U120" s="210"/>
      <c r="V120" s="211"/>
    </row>
    <row r="121" spans="1:22" s="76" customFormat="1" ht="12.75" customHeight="1" thickBot="1">
      <c r="A121" s="89"/>
      <c r="B121" s="90">
        <v>2</v>
      </c>
      <c r="C121" s="91">
        <v>3</v>
      </c>
      <c r="D121" s="91">
        <v>4</v>
      </c>
      <c r="E121" s="91">
        <v>5</v>
      </c>
      <c r="F121" s="91">
        <v>6</v>
      </c>
      <c r="G121" s="91">
        <v>7</v>
      </c>
      <c r="H121" s="91">
        <v>8</v>
      </c>
      <c r="I121" s="91">
        <v>9</v>
      </c>
      <c r="J121" s="91">
        <v>10</v>
      </c>
      <c r="K121" s="91">
        <v>11</v>
      </c>
      <c r="L121" s="91">
        <v>12</v>
      </c>
      <c r="M121" s="91">
        <v>13</v>
      </c>
      <c r="N121" s="91">
        <v>14</v>
      </c>
      <c r="O121" s="91">
        <v>15</v>
      </c>
      <c r="P121" s="91">
        <v>16</v>
      </c>
      <c r="Q121" s="91">
        <v>17</v>
      </c>
      <c r="R121" s="91">
        <v>18</v>
      </c>
      <c r="S121" s="91">
        <v>19</v>
      </c>
      <c r="T121" s="92">
        <v>20</v>
      </c>
      <c r="U121" s="93">
        <v>21</v>
      </c>
      <c r="V121" s="94">
        <v>22</v>
      </c>
    </row>
    <row r="122" spans="1:22" s="110" customFormat="1" ht="20.149999999999999" customHeight="1">
      <c r="A122" s="95" t="s">
        <v>374</v>
      </c>
      <c r="B122" s="96">
        <v>1</v>
      </c>
      <c r="C122" s="97" t="s">
        <v>189</v>
      </c>
      <c r="D122" s="97" t="s">
        <v>190</v>
      </c>
      <c r="E122" s="97" t="s">
        <v>191</v>
      </c>
      <c r="F122" s="98" t="s">
        <v>135</v>
      </c>
      <c r="G122" s="99">
        <v>1</v>
      </c>
      <c r="H122" s="99" t="s">
        <v>136</v>
      </c>
      <c r="I122" s="100" t="s">
        <v>137</v>
      </c>
      <c r="J122" s="101" t="s">
        <v>135</v>
      </c>
      <c r="K122" s="102" t="s">
        <v>18</v>
      </c>
      <c r="L122" s="103">
        <v>43830</v>
      </c>
      <c r="M122" s="103">
        <v>44057</v>
      </c>
      <c r="N122" s="104">
        <v>7.6</v>
      </c>
      <c r="O122" s="105">
        <v>53</v>
      </c>
      <c r="P122" s="100" t="s">
        <v>137</v>
      </c>
      <c r="Q122" s="106" t="s">
        <v>137</v>
      </c>
      <c r="R122" s="107">
        <v>1966.5</v>
      </c>
      <c r="S122" s="108">
        <v>1966.5</v>
      </c>
      <c r="T122" s="109">
        <v>1966.5</v>
      </c>
      <c r="U122" s="212"/>
      <c r="V122" s="213"/>
    </row>
    <row r="123" spans="1:22" s="110" customFormat="1" ht="20.149999999999999" customHeight="1">
      <c r="A123" s="95" t="s">
        <v>375</v>
      </c>
      <c r="B123" s="111">
        <v>2</v>
      </c>
      <c r="C123" s="112" t="s">
        <v>189</v>
      </c>
      <c r="D123" s="112" t="s">
        <v>192</v>
      </c>
      <c r="E123" s="112" t="s">
        <v>193</v>
      </c>
      <c r="F123" s="112" t="s">
        <v>135</v>
      </c>
      <c r="G123" s="113">
        <v>1</v>
      </c>
      <c r="H123" s="113" t="s">
        <v>136</v>
      </c>
      <c r="I123" s="114" t="s">
        <v>137</v>
      </c>
      <c r="J123" s="115" t="s">
        <v>135</v>
      </c>
      <c r="K123" s="116" t="s">
        <v>18</v>
      </c>
      <c r="L123" s="117">
        <v>43826</v>
      </c>
      <c r="M123" s="117">
        <v>44003</v>
      </c>
      <c r="N123" s="118">
        <v>5.9</v>
      </c>
      <c r="O123" s="119">
        <v>51</v>
      </c>
      <c r="P123" s="120" t="s">
        <v>137</v>
      </c>
      <c r="Q123" s="121" t="s">
        <v>137</v>
      </c>
      <c r="R123" s="122">
        <v>901.43</v>
      </c>
      <c r="S123" s="123">
        <v>901.43</v>
      </c>
      <c r="T123" s="124">
        <v>901.43</v>
      </c>
      <c r="U123" s="214"/>
      <c r="V123" s="215"/>
    </row>
    <row r="124" spans="1:22" s="110" customFormat="1" ht="20.149999999999999" customHeight="1">
      <c r="A124" s="95" t="s">
        <v>376</v>
      </c>
      <c r="B124" s="111">
        <v>3</v>
      </c>
      <c r="C124" s="112" t="s">
        <v>189</v>
      </c>
      <c r="D124" s="112" t="s">
        <v>194</v>
      </c>
      <c r="E124" s="112" t="s">
        <v>195</v>
      </c>
      <c r="F124" s="112" t="s">
        <v>135</v>
      </c>
      <c r="G124" s="113">
        <v>1</v>
      </c>
      <c r="H124" s="113" t="s">
        <v>136</v>
      </c>
      <c r="I124" s="114" t="s">
        <v>137</v>
      </c>
      <c r="J124" s="115" t="s">
        <v>135</v>
      </c>
      <c r="K124" s="116" t="s">
        <v>18</v>
      </c>
      <c r="L124" s="117">
        <v>41928</v>
      </c>
      <c r="M124" s="117">
        <v>41988</v>
      </c>
      <c r="N124" s="118">
        <v>2</v>
      </c>
      <c r="O124" s="119">
        <v>33</v>
      </c>
      <c r="P124" s="120" t="s">
        <v>137</v>
      </c>
      <c r="Q124" s="121" t="s">
        <v>137</v>
      </c>
      <c r="R124" s="122">
        <v>647.24</v>
      </c>
      <c r="S124" s="123">
        <v>647.24</v>
      </c>
      <c r="T124" s="124">
        <v>647.24</v>
      </c>
      <c r="U124" s="214"/>
      <c r="V124" s="215"/>
    </row>
    <row r="125" spans="1:22" s="110" customFormat="1" ht="20.149999999999999" customHeight="1">
      <c r="A125" s="95" t="s">
        <v>377</v>
      </c>
      <c r="B125" s="111">
        <v>4</v>
      </c>
      <c r="C125" s="112" t="s">
        <v>189</v>
      </c>
      <c r="D125" s="112" t="s">
        <v>196</v>
      </c>
      <c r="E125" s="112" t="s">
        <v>197</v>
      </c>
      <c r="F125" s="112" t="s">
        <v>135</v>
      </c>
      <c r="G125" s="113">
        <v>1</v>
      </c>
      <c r="H125" s="113" t="s">
        <v>136</v>
      </c>
      <c r="I125" s="114" t="s">
        <v>137</v>
      </c>
      <c r="J125" s="115" t="s">
        <v>135</v>
      </c>
      <c r="K125" s="116" t="s">
        <v>18</v>
      </c>
      <c r="L125" s="117">
        <v>39419</v>
      </c>
      <c r="M125" s="117">
        <v>39544</v>
      </c>
      <c r="N125" s="118">
        <v>4.2</v>
      </c>
      <c r="O125" s="119">
        <v>16</v>
      </c>
      <c r="P125" s="120" t="s">
        <v>137</v>
      </c>
      <c r="Q125" s="121" t="s">
        <v>137</v>
      </c>
      <c r="R125" s="122">
        <v>1126.74</v>
      </c>
      <c r="S125" s="123">
        <v>1126.74</v>
      </c>
      <c r="T125" s="124">
        <v>1126.74</v>
      </c>
      <c r="U125" s="214"/>
      <c r="V125" s="215"/>
    </row>
    <row r="126" spans="1:22" s="110" customFormat="1" ht="20.149999999999999" customHeight="1">
      <c r="A126" s="95" t="s">
        <v>378</v>
      </c>
      <c r="B126" s="111">
        <v>5</v>
      </c>
      <c r="C126" s="112" t="s">
        <v>189</v>
      </c>
      <c r="D126" s="112" t="s">
        <v>198</v>
      </c>
      <c r="E126" s="112" t="s">
        <v>199</v>
      </c>
      <c r="F126" s="112" t="s">
        <v>135</v>
      </c>
      <c r="G126" s="113">
        <v>1</v>
      </c>
      <c r="H126" s="113" t="s">
        <v>136</v>
      </c>
      <c r="I126" s="120" t="s">
        <v>137</v>
      </c>
      <c r="J126" s="115" t="s">
        <v>135</v>
      </c>
      <c r="K126" s="116" t="s">
        <v>18</v>
      </c>
      <c r="L126" s="117">
        <v>43819</v>
      </c>
      <c r="M126" s="117">
        <v>43965</v>
      </c>
      <c r="N126" s="118">
        <v>4.9000000000000004</v>
      </c>
      <c r="O126" s="119">
        <v>52</v>
      </c>
      <c r="P126" s="120" t="s">
        <v>137</v>
      </c>
      <c r="Q126" s="121" t="s">
        <v>137</v>
      </c>
      <c r="R126" s="122">
        <v>541.41999999999996</v>
      </c>
      <c r="S126" s="123">
        <v>541.41999999999996</v>
      </c>
      <c r="T126" s="124">
        <v>541.41999999999996</v>
      </c>
      <c r="U126" s="214"/>
      <c r="V126" s="215"/>
    </row>
    <row r="127" spans="1:22" s="110" customFormat="1" ht="20.149999999999999" customHeight="1" thickBot="1">
      <c r="A127" s="95" t="s">
        <v>379</v>
      </c>
      <c r="B127" s="125">
        <v>6</v>
      </c>
      <c r="C127" s="126" t="s">
        <v>200</v>
      </c>
      <c r="D127" s="126" t="s">
        <v>201</v>
      </c>
      <c r="E127" s="126" t="s">
        <v>202</v>
      </c>
      <c r="F127" s="126" t="s">
        <v>138</v>
      </c>
      <c r="G127" s="127">
        <v>0.5</v>
      </c>
      <c r="H127" s="127" t="s">
        <v>136</v>
      </c>
      <c r="I127" s="128" t="s">
        <v>137</v>
      </c>
      <c r="J127" s="129" t="s">
        <v>135</v>
      </c>
      <c r="K127" s="130" t="s">
        <v>18</v>
      </c>
      <c r="L127" s="131">
        <v>38600</v>
      </c>
      <c r="M127" s="131">
        <v>38797</v>
      </c>
      <c r="N127" s="132">
        <v>6.6</v>
      </c>
      <c r="O127" s="133">
        <v>20</v>
      </c>
      <c r="P127" s="128" t="s">
        <v>137</v>
      </c>
      <c r="Q127" s="134" t="s">
        <v>137</v>
      </c>
      <c r="R127" s="135">
        <v>2359.1</v>
      </c>
      <c r="S127" s="136">
        <v>1179.55</v>
      </c>
      <c r="T127" s="137">
        <v>1179.55</v>
      </c>
      <c r="U127" s="216"/>
      <c r="V127" s="217"/>
    </row>
    <row r="128" spans="1:22" s="76" customFormat="1" ht="9" customHeight="1" thickBot="1">
      <c r="A128" s="89"/>
      <c r="B128" s="138">
        <v>2</v>
      </c>
      <c r="C128" s="139">
        <v>3</v>
      </c>
      <c r="D128" s="139">
        <v>4</v>
      </c>
      <c r="E128" s="139">
        <v>5</v>
      </c>
      <c r="F128" s="139">
        <v>6</v>
      </c>
      <c r="G128" s="139">
        <v>7</v>
      </c>
      <c r="H128" s="139">
        <v>8</v>
      </c>
      <c r="I128" s="139">
        <v>9</v>
      </c>
      <c r="J128" s="139">
        <v>10</v>
      </c>
      <c r="K128" s="139">
        <v>11</v>
      </c>
      <c r="L128" s="139">
        <v>12</v>
      </c>
      <c r="M128" s="139">
        <v>13</v>
      </c>
      <c r="N128" s="139">
        <v>14</v>
      </c>
      <c r="O128" s="139">
        <v>15</v>
      </c>
      <c r="P128" s="139">
        <v>16</v>
      </c>
      <c r="Q128" s="139">
        <v>17</v>
      </c>
      <c r="R128" s="139">
        <v>18</v>
      </c>
      <c r="S128" s="139">
        <v>19</v>
      </c>
      <c r="T128" s="140">
        <v>20</v>
      </c>
      <c r="U128" s="218">
        <v>22</v>
      </c>
      <c r="V128" s="219"/>
    </row>
    <row r="129" spans="1:22" s="20" customFormat="1" ht="17.25" customHeight="1" thickBot="1">
      <c r="A129" s="141"/>
      <c r="B129" s="142"/>
      <c r="C129" s="143"/>
      <c r="D129" s="143"/>
      <c r="E129" s="143"/>
      <c r="F129" s="143"/>
      <c r="G129" s="143"/>
      <c r="H129" s="143"/>
      <c r="I129" s="143"/>
      <c r="J129" s="143"/>
      <c r="K129" s="143"/>
      <c r="L129" s="143"/>
      <c r="M129" s="143"/>
      <c r="N129" s="143"/>
      <c r="O129" s="143"/>
      <c r="P129" s="143"/>
      <c r="Q129" s="143"/>
      <c r="R129" s="144"/>
      <c r="S129" s="144"/>
      <c r="T129" s="145">
        <v>6362.88</v>
      </c>
      <c r="U129" s="220"/>
      <c r="V129" s="221"/>
    </row>
    <row r="130" spans="1:22" s="149" customFormat="1" ht="17.25" customHeight="1">
      <c r="A130" s="146"/>
      <c r="B130" s="147">
        <v>2</v>
      </c>
      <c r="C130" s="148">
        <v>3</v>
      </c>
      <c r="D130" s="148">
        <v>4</v>
      </c>
      <c r="E130" s="148">
        <v>5</v>
      </c>
      <c r="F130" s="148">
        <v>6</v>
      </c>
      <c r="G130" s="148">
        <v>7</v>
      </c>
      <c r="H130" s="148">
        <v>8</v>
      </c>
      <c r="I130" s="148">
        <v>9</v>
      </c>
      <c r="J130" s="148">
        <v>10</v>
      </c>
      <c r="K130" s="148">
        <v>11</v>
      </c>
      <c r="L130" s="148">
        <v>12</v>
      </c>
      <c r="M130" s="148">
        <v>13</v>
      </c>
      <c r="N130" s="148">
        <v>14</v>
      </c>
      <c r="O130" s="148">
        <v>15</v>
      </c>
      <c r="P130" s="148">
        <v>16</v>
      </c>
      <c r="Q130" s="148">
        <v>17</v>
      </c>
      <c r="R130" s="148">
        <v>18</v>
      </c>
      <c r="S130" s="148">
        <v>19</v>
      </c>
      <c r="T130" s="148">
        <v>20</v>
      </c>
      <c r="U130" s="148">
        <v>21</v>
      </c>
      <c r="V130" s="148">
        <v>22</v>
      </c>
    </row>
    <row r="131" spans="1:22" s="20" customFormat="1" ht="16.5" customHeight="1" thickBot="1">
      <c r="A131" s="61"/>
      <c r="B131" s="142" t="s">
        <v>139</v>
      </c>
      <c r="C131" s="143"/>
      <c r="D131" s="143"/>
      <c r="E131" s="143"/>
      <c r="F131" s="143"/>
      <c r="G131" s="150"/>
      <c r="H131" s="150"/>
      <c r="I131" s="150"/>
      <c r="J131" s="150"/>
      <c r="K131" s="150"/>
      <c r="L131" s="150"/>
      <c r="M131" s="150"/>
      <c r="N131" s="150"/>
      <c r="O131" s="150"/>
      <c r="P131" s="150"/>
      <c r="Q131" s="150"/>
      <c r="R131" s="150"/>
      <c r="S131" s="150"/>
      <c r="T131" s="150"/>
      <c r="U131" s="150"/>
      <c r="V131" s="150"/>
    </row>
    <row r="132" spans="1:22" s="20" customFormat="1" ht="15.75" customHeight="1" thickBot="1">
      <c r="A132" s="61" t="s">
        <v>380</v>
      </c>
      <c r="B132" s="222" t="s">
        <v>140</v>
      </c>
      <c r="C132" s="223"/>
      <c r="D132" s="223"/>
      <c r="E132" s="223"/>
      <c r="F132" s="223"/>
      <c r="G132" s="153"/>
      <c r="H132" s="224" t="s">
        <v>141</v>
      </c>
      <c r="I132" s="225"/>
      <c r="J132" s="225"/>
      <c r="K132" s="225"/>
      <c r="L132" s="225"/>
      <c r="M132" s="225"/>
      <c r="N132" s="225"/>
      <c r="O132" s="225"/>
      <c r="P132" s="151" t="s">
        <v>142</v>
      </c>
      <c r="Q132" s="226" t="s">
        <v>143</v>
      </c>
      <c r="R132" s="227" t="s">
        <v>144</v>
      </c>
      <c r="S132" s="228" t="s">
        <v>145</v>
      </c>
      <c r="T132" s="152"/>
      <c r="U132" s="152"/>
      <c r="V132" s="152"/>
    </row>
    <row r="133" spans="1:22" s="20" customFormat="1" ht="15" customHeight="1">
      <c r="A133" s="61" t="s">
        <v>381</v>
      </c>
      <c r="B133" s="229" t="s">
        <v>146</v>
      </c>
      <c r="C133" s="204"/>
      <c r="D133" s="204"/>
      <c r="E133" s="204"/>
      <c r="F133" s="204"/>
      <c r="G133" s="230"/>
      <c r="H133" s="229" t="s">
        <v>147</v>
      </c>
      <c r="I133" s="204"/>
      <c r="J133" s="204"/>
      <c r="K133" s="204"/>
      <c r="L133" s="204"/>
      <c r="M133" s="198"/>
      <c r="N133" s="154">
        <v>1</v>
      </c>
      <c r="O133" s="226" t="s">
        <v>148</v>
      </c>
      <c r="P133" s="231" t="s">
        <v>149</v>
      </c>
      <c r="Q133" s="232"/>
      <c r="R133" s="233"/>
      <c r="S133" s="234"/>
      <c r="T133" s="155"/>
      <c r="U133" s="155"/>
      <c r="V133" s="235"/>
    </row>
    <row r="134" spans="1:22" s="63" customFormat="1" ht="22.5" customHeight="1">
      <c r="A134" s="61" t="s">
        <v>382</v>
      </c>
      <c r="B134" s="236" t="s">
        <v>150</v>
      </c>
      <c r="C134" s="237"/>
      <c r="D134" s="238"/>
      <c r="E134" s="367">
        <v>6</v>
      </c>
      <c r="F134" s="239" t="s">
        <v>151</v>
      </c>
      <c r="G134" s="369">
        <v>1.5</v>
      </c>
      <c r="H134" s="231" t="s">
        <v>152</v>
      </c>
      <c r="I134" s="240"/>
      <c r="J134" s="241"/>
      <c r="K134" s="87" t="s">
        <v>153</v>
      </c>
      <c r="L134" s="87" t="s">
        <v>154</v>
      </c>
      <c r="M134" s="87" t="s">
        <v>155</v>
      </c>
      <c r="N134" s="242" t="s">
        <v>156</v>
      </c>
      <c r="O134" s="232"/>
      <c r="P134" s="243"/>
      <c r="Q134" s="232"/>
      <c r="R134" s="233"/>
      <c r="S134" s="234"/>
      <c r="T134" s="157"/>
      <c r="U134" s="157"/>
      <c r="V134" s="156"/>
    </row>
    <row r="135" spans="1:22" s="63" customFormat="1" ht="15.75" customHeight="1" thickBot="1">
      <c r="A135" s="61" t="s">
        <v>383</v>
      </c>
      <c r="B135" s="244"/>
      <c r="C135" s="245"/>
      <c r="D135" s="246"/>
      <c r="E135" s="368"/>
      <c r="F135" s="247"/>
      <c r="G135" s="370"/>
      <c r="H135" s="248"/>
      <c r="I135" s="249"/>
      <c r="J135" s="250"/>
      <c r="K135" s="87"/>
      <c r="L135" s="87"/>
      <c r="M135" s="87"/>
      <c r="N135" s="251"/>
      <c r="O135" s="252"/>
      <c r="P135" s="248"/>
      <c r="Q135" s="252"/>
      <c r="R135" s="253"/>
      <c r="S135" s="254"/>
      <c r="T135" s="157"/>
      <c r="U135" s="157"/>
      <c r="V135" s="158"/>
    </row>
    <row r="136" spans="1:22" s="20" customFormat="1" ht="24.9" customHeight="1">
      <c r="A136" s="95" t="s">
        <v>384</v>
      </c>
      <c r="B136" s="229" t="s">
        <v>157</v>
      </c>
      <c r="C136" s="204"/>
      <c r="D136" s="204"/>
      <c r="E136" s="204"/>
      <c r="F136" s="204"/>
      <c r="G136" s="204"/>
      <c r="H136" s="160">
        <v>1</v>
      </c>
      <c r="I136" s="255" t="s">
        <v>311</v>
      </c>
      <c r="J136" s="256"/>
      <c r="K136" s="161" t="s">
        <v>311</v>
      </c>
      <c r="L136" s="162" t="s">
        <v>311</v>
      </c>
      <c r="M136" s="162" t="s">
        <v>311</v>
      </c>
      <c r="N136" s="163" t="s">
        <v>311</v>
      </c>
      <c r="O136" s="163" t="s">
        <v>311</v>
      </c>
      <c r="P136" s="163" t="s">
        <v>311</v>
      </c>
      <c r="Q136" s="164" t="s">
        <v>311</v>
      </c>
      <c r="R136" s="165" t="s">
        <v>158</v>
      </c>
      <c r="S136" s="166" t="s">
        <v>318</v>
      </c>
      <c r="T136" s="157"/>
      <c r="U136" s="157"/>
      <c r="V136" s="158"/>
    </row>
    <row r="137" spans="1:22" s="20" customFormat="1" ht="24.9" customHeight="1" thickBot="1">
      <c r="A137" s="95" t="s">
        <v>385</v>
      </c>
      <c r="B137" s="236" t="s">
        <v>159</v>
      </c>
      <c r="C137" s="237"/>
      <c r="D137" s="238"/>
      <c r="E137" s="167" t="s">
        <v>160</v>
      </c>
      <c r="F137" s="167" t="s">
        <v>161</v>
      </c>
      <c r="G137" s="168" t="s">
        <v>162</v>
      </c>
      <c r="H137" s="160">
        <v>2</v>
      </c>
      <c r="I137" s="255" t="s">
        <v>311</v>
      </c>
      <c r="J137" s="256"/>
      <c r="K137" s="161" t="s">
        <v>311</v>
      </c>
      <c r="L137" s="162" t="s">
        <v>311</v>
      </c>
      <c r="M137" s="162" t="s">
        <v>311</v>
      </c>
      <c r="N137" s="163" t="s">
        <v>311</v>
      </c>
      <c r="O137" s="163" t="s">
        <v>311</v>
      </c>
      <c r="P137" s="163" t="s">
        <v>311</v>
      </c>
      <c r="Q137" s="164" t="s">
        <v>311</v>
      </c>
      <c r="R137" s="165"/>
      <c r="S137" s="166" t="s">
        <v>311</v>
      </c>
      <c r="T137" s="169">
        <v>1</v>
      </c>
      <c r="U137" s="157"/>
      <c r="V137" s="158"/>
    </row>
    <row r="138" spans="1:22" s="20" customFormat="1" ht="24.9" customHeight="1" thickBot="1">
      <c r="A138" s="61" t="s">
        <v>386</v>
      </c>
      <c r="B138" s="244"/>
      <c r="C138" s="245"/>
      <c r="D138" s="246"/>
      <c r="E138" s="170">
        <v>2538.4615384615386</v>
      </c>
      <c r="F138" s="171">
        <v>6362.88</v>
      </c>
      <c r="G138" s="172" t="s">
        <v>317</v>
      </c>
      <c r="H138" s="160">
        <v>3</v>
      </c>
      <c r="I138" s="255" t="s">
        <v>311</v>
      </c>
      <c r="J138" s="256"/>
      <c r="K138" s="161" t="s">
        <v>311</v>
      </c>
      <c r="L138" s="162" t="s">
        <v>311</v>
      </c>
      <c r="M138" s="162" t="s">
        <v>311</v>
      </c>
      <c r="N138" s="163" t="s">
        <v>311</v>
      </c>
      <c r="O138" s="163" t="s">
        <v>311</v>
      </c>
      <c r="P138" s="163" t="s">
        <v>311</v>
      </c>
      <c r="Q138" s="173" t="s">
        <v>311</v>
      </c>
      <c r="R138" s="165"/>
      <c r="S138" s="166" t="s">
        <v>311</v>
      </c>
      <c r="T138" s="257" t="s">
        <v>158</v>
      </c>
      <c r="U138" s="258"/>
      <c r="V138" s="174" t="s">
        <v>163</v>
      </c>
    </row>
    <row r="139" spans="1:22" s="20" customFormat="1" ht="24.9" customHeight="1">
      <c r="A139" s="61" t="s">
        <v>387</v>
      </c>
      <c r="B139" s="229" t="s">
        <v>164</v>
      </c>
      <c r="C139" s="204"/>
      <c r="D139" s="204"/>
      <c r="E139" s="204"/>
      <c r="F139" s="204"/>
      <c r="G139" s="204"/>
      <c r="H139" s="160">
        <v>4</v>
      </c>
      <c r="I139" s="255" t="s">
        <v>311</v>
      </c>
      <c r="J139" s="256"/>
      <c r="K139" s="161" t="s">
        <v>311</v>
      </c>
      <c r="L139" s="162" t="s">
        <v>311</v>
      </c>
      <c r="M139" s="162" t="s">
        <v>311</v>
      </c>
      <c r="N139" s="163" t="s">
        <v>311</v>
      </c>
      <c r="O139" s="163" t="s">
        <v>311</v>
      </c>
      <c r="P139" s="163" t="s">
        <v>311</v>
      </c>
      <c r="Q139" s="164" t="s">
        <v>311</v>
      </c>
      <c r="R139" s="165"/>
      <c r="S139" s="166" t="s">
        <v>311</v>
      </c>
      <c r="T139" s="259"/>
      <c r="U139" s="260"/>
      <c r="V139" s="174" t="s">
        <v>165</v>
      </c>
    </row>
    <row r="140" spans="1:22" s="20" customFormat="1" ht="24.9" customHeight="1">
      <c r="A140" s="61" t="s">
        <v>388</v>
      </c>
      <c r="B140" s="236" t="s">
        <v>166</v>
      </c>
      <c r="C140" s="237"/>
      <c r="D140" s="237"/>
      <c r="E140" s="237"/>
      <c r="F140" s="237"/>
      <c r="G140" s="175" t="s">
        <v>162</v>
      </c>
      <c r="H140" s="160">
        <v>5</v>
      </c>
      <c r="I140" s="255" t="s">
        <v>311</v>
      </c>
      <c r="J140" s="256"/>
      <c r="K140" s="161" t="s">
        <v>311</v>
      </c>
      <c r="L140" s="162" t="s">
        <v>311</v>
      </c>
      <c r="M140" s="162" t="s">
        <v>311</v>
      </c>
      <c r="N140" s="163" t="s">
        <v>311</v>
      </c>
      <c r="O140" s="163" t="s">
        <v>311</v>
      </c>
      <c r="P140" s="163" t="s">
        <v>311</v>
      </c>
      <c r="Q140" s="164" t="s">
        <v>311</v>
      </c>
      <c r="R140" s="165"/>
      <c r="S140" s="166" t="s">
        <v>311</v>
      </c>
      <c r="T140" s="259"/>
      <c r="U140" s="260"/>
      <c r="V140" s="176">
        <v>6</v>
      </c>
    </row>
    <row r="141" spans="1:22" s="20" customFormat="1" ht="24.9" customHeight="1" thickBot="1">
      <c r="A141" s="61" t="s">
        <v>389</v>
      </c>
      <c r="B141" s="261"/>
      <c r="C141" s="262"/>
      <c r="D141" s="262"/>
      <c r="E141" s="262"/>
      <c r="F141" s="262"/>
      <c r="G141" s="177" t="s">
        <v>317</v>
      </c>
      <c r="H141" s="178">
        <v>6</v>
      </c>
      <c r="I141" s="263" t="s">
        <v>311</v>
      </c>
      <c r="J141" s="264"/>
      <c r="K141" s="161" t="s">
        <v>311</v>
      </c>
      <c r="L141" s="162" t="s">
        <v>311</v>
      </c>
      <c r="M141" s="162" t="s">
        <v>311</v>
      </c>
      <c r="N141" s="179" t="s">
        <v>311</v>
      </c>
      <c r="O141" s="163" t="s">
        <v>311</v>
      </c>
      <c r="P141" s="163" t="s">
        <v>311</v>
      </c>
      <c r="Q141" s="164" t="s">
        <v>311</v>
      </c>
      <c r="R141" s="165"/>
      <c r="S141" s="166" t="s">
        <v>311</v>
      </c>
      <c r="T141" s="265"/>
      <c r="U141" s="266"/>
      <c r="V141" s="180" t="s">
        <v>325</v>
      </c>
    </row>
    <row r="145" spans="1:22" s="81" customFormat="1" ht="24" customHeight="1" thickBot="1">
      <c r="A145" s="77">
        <v>6</v>
      </c>
      <c r="B145" s="194" t="s">
        <v>110</v>
      </c>
      <c r="C145" s="194"/>
      <c r="D145" s="194"/>
      <c r="E145" s="78">
        <v>6</v>
      </c>
      <c r="F145" s="79" t="s">
        <v>19</v>
      </c>
      <c r="G145" s="80"/>
      <c r="H145" s="80"/>
      <c r="I145" s="80"/>
      <c r="J145" s="80"/>
      <c r="K145" s="79"/>
      <c r="L145" s="79"/>
      <c r="M145" s="78"/>
      <c r="N145" s="80"/>
      <c r="O145" s="80"/>
      <c r="P145" s="80"/>
      <c r="Q145" s="80"/>
      <c r="R145" s="80"/>
      <c r="S145" s="80"/>
      <c r="T145" s="80"/>
      <c r="U145" s="80"/>
      <c r="V145" s="80"/>
    </row>
    <row r="146" spans="1:22" s="83" customFormat="1" ht="20.149999999999999" customHeight="1">
      <c r="A146" s="82"/>
      <c r="B146" s="195" t="s">
        <v>111</v>
      </c>
      <c r="C146" s="196" t="s">
        <v>112</v>
      </c>
      <c r="D146" s="197" t="s">
        <v>113</v>
      </c>
      <c r="E146" s="198"/>
      <c r="F146" s="197" t="s">
        <v>114</v>
      </c>
      <c r="G146" s="198"/>
      <c r="H146" s="199" t="s">
        <v>115</v>
      </c>
      <c r="I146" s="199" t="s">
        <v>116</v>
      </c>
      <c r="J146" s="200" t="s">
        <v>117</v>
      </c>
      <c r="K146" s="199" t="s">
        <v>118</v>
      </c>
      <c r="L146" s="199" t="s">
        <v>119</v>
      </c>
      <c r="M146" s="199" t="s">
        <v>120</v>
      </c>
      <c r="N146" s="201" t="s">
        <v>121</v>
      </c>
      <c r="O146" s="199" t="s">
        <v>122</v>
      </c>
      <c r="P146" s="202" t="s">
        <v>123</v>
      </c>
      <c r="Q146" s="203"/>
      <c r="R146" s="196" t="s">
        <v>124</v>
      </c>
      <c r="S146" s="204" t="s">
        <v>125</v>
      </c>
      <c r="T146" s="204"/>
      <c r="U146" s="205" t="s">
        <v>126</v>
      </c>
      <c r="V146" s="154"/>
    </row>
    <row r="147" spans="1:22" s="83" customFormat="1" ht="70.5" customHeight="1">
      <c r="A147" s="82"/>
      <c r="B147" s="206"/>
      <c r="C147" s="207"/>
      <c r="D147" s="84" t="s">
        <v>127</v>
      </c>
      <c r="E147" s="84" t="s">
        <v>128</v>
      </c>
      <c r="F147" s="85" t="s">
        <v>129</v>
      </c>
      <c r="G147" s="86" t="s">
        <v>130</v>
      </c>
      <c r="H147" s="87"/>
      <c r="I147" s="87"/>
      <c r="J147" s="208"/>
      <c r="K147" s="87"/>
      <c r="L147" s="87"/>
      <c r="M147" s="87"/>
      <c r="N147" s="209"/>
      <c r="O147" s="87"/>
      <c r="P147" s="87" t="s">
        <v>131</v>
      </c>
      <c r="Q147" s="87" t="s">
        <v>132</v>
      </c>
      <c r="R147" s="207"/>
      <c r="S147" s="87" t="s">
        <v>133</v>
      </c>
      <c r="T147" s="88" t="s">
        <v>134</v>
      </c>
      <c r="U147" s="210"/>
      <c r="V147" s="211"/>
    </row>
    <row r="148" spans="1:22" s="76" customFormat="1" ht="12.75" customHeight="1" thickBot="1">
      <c r="A148" s="89"/>
      <c r="B148" s="90">
        <v>2</v>
      </c>
      <c r="C148" s="91">
        <v>3</v>
      </c>
      <c r="D148" s="91">
        <v>4</v>
      </c>
      <c r="E148" s="91">
        <v>5</v>
      </c>
      <c r="F148" s="91">
        <v>6</v>
      </c>
      <c r="G148" s="91">
        <v>7</v>
      </c>
      <c r="H148" s="91">
        <v>8</v>
      </c>
      <c r="I148" s="91">
        <v>9</v>
      </c>
      <c r="J148" s="91">
        <v>10</v>
      </c>
      <c r="K148" s="91">
        <v>11</v>
      </c>
      <c r="L148" s="91">
        <v>12</v>
      </c>
      <c r="M148" s="91">
        <v>13</v>
      </c>
      <c r="N148" s="91">
        <v>14</v>
      </c>
      <c r="O148" s="91">
        <v>15</v>
      </c>
      <c r="P148" s="91">
        <v>16</v>
      </c>
      <c r="Q148" s="91">
        <v>17</v>
      </c>
      <c r="R148" s="91">
        <v>18</v>
      </c>
      <c r="S148" s="91">
        <v>19</v>
      </c>
      <c r="T148" s="92">
        <v>20</v>
      </c>
      <c r="U148" s="93">
        <v>21</v>
      </c>
      <c r="V148" s="94">
        <v>22</v>
      </c>
    </row>
    <row r="149" spans="1:22" s="110" customFormat="1" ht="20.149999999999999" customHeight="1">
      <c r="A149" s="95" t="s">
        <v>390</v>
      </c>
      <c r="B149" s="96">
        <v>1</v>
      </c>
      <c r="C149" s="97" t="s">
        <v>203</v>
      </c>
      <c r="D149" s="97" t="s">
        <v>204</v>
      </c>
      <c r="E149" s="97" t="s">
        <v>205</v>
      </c>
      <c r="F149" s="98" t="s">
        <v>135</v>
      </c>
      <c r="G149" s="99">
        <v>1</v>
      </c>
      <c r="H149" s="99" t="s">
        <v>136</v>
      </c>
      <c r="I149" s="100" t="s">
        <v>137</v>
      </c>
      <c r="J149" s="101">
        <v>1</v>
      </c>
      <c r="K149" s="102" t="s">
        <v>58</v>
      </c>
      <c r="L149" s="103">
        <v>37817</v>
      </c>
      <c r="M149" s="103">
        <v>37907</v>
      </c>
      <c r="N149" s="104">
        <v>3</v>
      </c>
      <c r="O149" s="105">
        <v>30</v>
      </c>
      <c r="P149" s="100" t="s">
        <v>137</v>
      </c>
      <c r="Q149" s="106" t="s">
        <v>137</v>
      </c>
      <c r="R149" s="107">
        <v>473.84</v>
      </c>
      <c r="S149" s="108">
        <v>473.84</v>
      </c>
      <c r="T149" s="109">
        <v>473.84</v>
      </c>
      <c r="U149" s="212"/>
      <c r="V149" s="213"/>
    </row>
    <row r="150" spans="1:22" s="110" customFormat="1" ht="20.149999999999999" customHeight="1">
      <c r="A150" s="95" t="s">
        <v>391</v>
      </c>
      <c r="B150" s="111">
        <v>2</v>
      </c>
      <c r="C150" s="112" t="s">
        <v>203</v>
      </c>
      <c r="D150" s="112" t="s">
        <v>206</v>
      </c>
      <c r="E150" s="112" t="s">
        <v>207</v>
      </c>
      <c r="F150" s="112" t="s">
        <v>135</v>
      </c>
      <c r="G150" s="113">
        <v>1</v>
      </c>
      <c r="H150" s="113" t="s">
        <v>136</v>
      </c>
      <c r="I150" s="114" t="s">
        <v>137</v>
      </c>
      <c r="J150" s="115">
        <v>1</v>
      </c>
      <c r="K150" s="116" t="s">
        <v>58</v>
      </c>
      <c r="L150" s="117">
        <v>37846</v>
      </c>
      <c r="M150" s="191">
        <v>37956</v>
      </c>
      <c r="N150" s="118">
        <v>3.7</v>
      </c>
      <c r="O150" s="119">
        <v>32</v>
      </c>
      <c r="P150" s="120" t="s">
        <v>137</v>
      </c>
      <c r="Q150" s="121" t="s">
        <v>137</v>
      </c>
      <c r="R150" s="122">
        <v>268.06</v>
      </c>
      <c r="S150" s="123">
        <v>268.06</v>
      </c>
      <c r="T150" s="124">
        <v>268.06</v>
      </c>
      <c r="U150" s="214"/>
      <c r="V150" s="215"/>
    </row>
    <row r="151" spans="1:22" s="110" customFormat="1" ht="20.149999999999999" customHeight="1">
      <c r="A151" s="95" t="s">
        <v>392</v>
      </c>
      <c r="B151" s="111">
        <v>3</v>
      </c>
      <c r="C151" s="112" t="s">
        <v>203</v>
      </c>
      <c r="D151" s="112" t="s">
        <v>208</v>
      </c>
      <c r="E151" s="112" t="s">
        <v>209</v>
      </c>
      <c r="F151" s="112" t="s">
        <v>135</v>
      </c>
      <c r="G151" s="113">
        <v>1</v>
      </c>
      <c r="H151" s="113" t="s">
        <v>136</v>
      </c>
      <c r="I151" s="114" t="s">
        <v>137</v>
      </c>
      <c r="J151" s="115">
        <v>1</v>
      </c>
      <c r="K151" s="116" t="s">
        <v>58</v>
      </c>
      <c r="L151" s="117">
        <v>38624</v>
      </c>
      <c r="M151" s="117">
        <v>38716</v>
      </c>
      <c r="N151" s="118">
        <v>3.1</v>
      </c>
      <c r="O151" s="119">
        <v>35</v>
      </c>
      <c r="P151" s="120" t="s">
        <v>137</v>
      </c>
      <c r="Q151" s="121" t="s">
        <v>137</v>
      </c>
      <c r="R151" s="122">
        <v>278.61</v>
      </c>
      <c r="S151" s="123">
        <v>278.61</v>
      </c>
      <c r="T151" s="124">
        <v>278.61</v>
      </c>
      <c r="U151" s="214"/>
      <c r="V151" s="215"/>
    </row>
    <row r="152" spans="1:22" s="110" customFormat="1" ht="20.149999999999999" customHeight="1">
      <c r="A152" s="95" t="s">
        <v>393</v>
      </c>
      <c r="B152" s="111">
        <v>4</v>
      </c>
      <c r="C152" s="112" t="s">
        <v>210</v>
      </c>
      <c r="D152" s="112" t="s">
        <v>211</v>
      </c>
      <c r="E152" s="112" t="s">
        <v>212</v>
      </c>
      <c r="F152" s="112" t="s">
        <v>138</v>
      </c>
      <c r="G152" s="113">
        <v>0.5</v>
      </c>
      <c r="H152" s="113" t="s">
        <v>136</v>
      </c>
      <c r="I152" s="114" t="s">
        <v>137</v>
      </c>
      <c r="J152" s="115">
        <v>2</v>
      </c>
      <c r="K152" s="116" t="s">
        <v>59</v>
      </c>
      <c r="L152" s="117">
        <v>44859</v>
      </c>
      <c r="M152" s="117">
        <v>45260</v>
      </c>
      <c r="N152" s="118">
        <v>13.4</v>
      </c>
      <c r="O152" s="119">
        <v>68</v>
      </c>
      <c r="P152" s="120" t="s">
        <v>137</v>
      </c>
      <c r="Q152" s="121" t="s">
        <v>137</v>
      </c>
      <c r="R152" s="122">
        <v>3091.15</v>
      </c>
      <c r="S152" s="123">
        <v>1545.575</v>
      </c>
      <c r="T152" s="124">
        <v>1545.58</v>
      </c>
      <c r="U152" s="214"/>
      <c r="V152" s="215"/>
    </row>
    <row r="153" spans="1:22" s="110" customFormat="1" ht="20.149999999999999" customHeight="1">
      <c r="A153" s="95" t="s">
        <v>394</v>
      </c>
      <c r="B153" s="111">
        <v>5</v>
      </c>
      <c r="C153" s="112"/>
      <c r="D153" s="112"/>
      <c r="E153" s="112"/>
      <c r="F153" s="112"/>
      <c r="G153" s="113"/>
      <c r="H153" s="113"/>
      <c r="I153" s="120"/>
      <c r="J153" s="115"/>
      <c r="K153" s="116" t="s">
        <v>311</v>
      </c>
      <c r="L153" s="117"/>
      <c r="M153" s="117"/>
      <c r="N153" s="118" t="s">
        <v>311</v>
      </c>
      <c r="O153" s="119"/>
      <c r="P153" s="120"/>
      <c r="Q153" s="121"/>
      <c r="R153" s="122"/>
      <c r="S153" s="123" t="s">
        <v>311</v>
      </c>
      <c r="T153" s="124" t="s">
        <v>311</v>
      </c>
      <c r="U153" s="214"/>
      <c r="V153" s="215"/>
    </row>
    <row r="154" spans="1:22" s="110" customFormat="1" ht="20.149999999999999" customHeight="1" thickBot="1">
      <c r="A154" s="95" t="s">
        <v>395</v>
      </c>
      <c r="B154" s="125">
        <v>6</v>
      </c>
      <c r="C154" s="126"/>
      <c r="D154" s="126"/>
      <c r="E154" s="126"/>
      <c r="F154" s="126"/>
      <c r="G154" s="127"/>
      <c r="H154" s="127"/>
      <c r="I154" s="128"/>
      <c r="J154" s="129"/>
      <c r="K154" s="130" t="s">
        <v>311</v>
      </c>
      <c r="L154" s="131"/>
      <c r="M154" s="131"/>
      <c r="N154" s="132" t="s">
        <v>311</v>
      </c>
      <c r="O154" s="133"/>
      <c r="P154" s="128"/>
      <c r="Q154" s="134"/>
      <c r="R154" s="135"/>
      <c r="S154" s="136" t="s">
        <v>311</v>
      </c>
      <c r="T154" s="137" t="s">
        <v>311</v>
      </c>
      <c r="U154" s="216"/>
      <c r="V154" s="217"/>
    </row>
    <row r="155" spans="1:22" s="76" customFormat="1" ht="9" customHeight="1" thickBot="1">
      <c r="A155" s="89"/>
      <c r="B155" s="138">
        <v>2</v>
      </c>
      <c r="C155" s="139">
        <v>3</v>
      </c>
      <c r="D155" s="139">
        <v>4</v>
      </c>
      <c r="E155" s="139">
        <v>5</v>
      </c>
      <c r="F155" s="139">
        <v>6</v>
      </c>
      <c r="G155" s="139">
        <v>7</v>
      </c>
      <c r="H155" s="139">
        <v>8</v>
      </c>
      <c r="I155" s="139">
        <v>9</v>
      </c>
      <c r="J155" s="139">
        <v>10</v>
      </c>
      <c r="K155" s="139">
        <v>11</v>
      </c>
      <c r="L155" s="139">
        <v>12</v>
      </c>
      <c r="M155" s="139">
        <v>13</v>
      </c>
      <c r="N155" s="139">
        <v>14</v>
      </c>
      <c r="O155" s="139">
        <v>15</v>
      </c>
      <c r="P155" s="139">
        <v>16</v>
      </c>
      <c r="Q155" s="139">
        <v>17</v>
      </c>
      <c r="R155" s="139">
        <v>18</v>
      </c>
      <c r="S155" s="139">
        <v>19</v>
      </c>
      <c r="T155" s="140">
        <v>20</v>
      </c>
      <c r="U155" s="218">
        <v>22</v>
      </c>
      <c r="V155" s="219"/>
    </row>
    <row r="156" spans="1:22" s="20" customFormat="1" ht="17.25" customHeight="1" thickBot="1">
      <c r="A156" s="141"/>
      <c r="B156" s="142"/>
      <c r="C156" s="143"/>
      <c r="D156" s="143"/>
      <c r="E156" s="143"/>
      <c r="F156" s="143"/>
      <c r="G156" s="143"/>
      <c r="H156" s="143"/>
      <c r="I156" s="143"/>
      <c r="J156" s="143"/>
      <c r="K156" s="143"/>
      <c r="L156" s="143"/>
      <c r="M156" s="143"/>
      <c r="N156" s="143"/>
      <c r="O156" s="143"/>
      <c r="P156" s="143"/>
      <c r="Q156" s="143"/>
      <c r="R156" s="144"/>
      <c r="S156" s="144"/>
      <c r="T156" s="145">
        <v>2566.09</v>
      </c>
      <c r="U156" s="220"/>
      <c r="V156" s="221"/>
    </row>
    <row r="157" spans="1:22" s="149" customFormat="1" ht="17.25" customHeight="1">
      <c r="A157" s="146"/>
      <c r="B157" s="147">
        <v>2</v>
      </c>
      <c r="C157" s="148">
        <v>3</v>
      </c>
      <c r="D157" s="148">
        <v>4</v>
      </c>
      <c r="E157" s="148">
        <v>5</v>
      </c>
      <c r="F157" s="148">
        <v>6</v>
      </c>
      <c r="G157" s="148">
        <v>7</v>
      </c>
      <c r="H157" s="148">
        <v>8</v>
      </c>
      <c r="I157" s="148">
        <v>9</v>
      </c>
      <c r="J157" s="148">
        <v>10</v>
      </c>
      <c r="K157" s="148">
        <v>11</v>
      </c>
      <c r="L157" s="148">
        <v>12</v>
      </c>
      <c r="M157" s="148">
        <v>13</v>
      </c>
      <c r="N157" s="148">
        <v>14</v>
      </c>
      <c r="O157" s="148">
        <v>15</v>
      </c>
      <c r="P157" s="148">
        <v>16</v>
      </c>
      <c r="Q157" s="148">
        <v>17</v>
      </c>
      <c r="R157" s="148">
        <v>18</v>
      </c>
      <c r="S157" s="148">
        <v>19</v>
      </c>
      <c r="T157" s="148">
        <v>20</v>
      </c>
      <c r="U157" s="148">
        <v>21</v>
      </c>
      <c r="V157" s="148">
        <v>22</v>
      </c>
    </row>
    <row r="158" spans="1:22" s="20" customFormat="1" ht="16.5" customHeight="1" thickBot="1">
      <c r="A158" s="61"/>
      <c r="B158" s="142" t="s">
        <v>139</v>
      </c>
      <c r="C158" s="143"/>
      <c r="D158" s="143"/>
      <c r="E158" s="143"/>
      <c r="F158" s="143"/>
      <c r="G158" s="150"/>
      <c r="H158" s="150"/>
      <c r="I158" s="150"/>
      <c r="J158" s="150"/>
      <c r="K158" s="150"/>
      <c r="L158" s="150"/>
      <c r="M158" s="150"/>
      <c r="N158" s="150"/>
      <c r="O158" s="150"/>
      <c r="P158" s="150"/>
      <c r="Q158" s="150"/>
      <c r="R158" s="150"/>
      <c r="S158" s="150"/>
      <c r="T158" s="150"/>
      <c r="U158" s="150"/>
      <c r="V158" s="150"/>
    </row>
    <row r="159" spans="1:22" s="20" customFormat="1" ht="15.75" customHeight="1" thickBot="1">
      <c r="A159" s="61" t="s">
        <v>396</v>
      </c>
      <c r="B159" s="222" t="s">
        <v>140</v>
      </c>
      <c r="C159" s="223"/>
      <c r="D159" s="223"/>
      <c r="E159" s="223"/>
      <c r="F159" s="223"/>
      <c r="G159" s="153"/>
      <c r="H159" s="224" t="s">
        <v>141</v>
      </c>
      <c r="I159" s="225"/>
      <c r="J159" s="225"/>
      <c r="K159" s="225"/>
      <c r="L159" s="225"/>
      <c r="M159" s="225"/>
      <c r="N159" s="225"/>
      <c r="O159" s="225"/>
      <c r="P159" s="151" t="s">
        <v>142</v>
      </c>
      <c r="Q159" s="226" t="s">
        <v>143</v>
      </c>
      <c r="R159" s="227" t="s">
        <v>144</v>
      </c>
      <c r="S159" s="228" t="s">
        <v>145</v>
      </c>
      <c r="T159" s="152"/>
      <c r="U159" s="152"/>
      <c r="V159" s="152"/>
    </row>
    <row r="160" spans="1:22" s="20" customFormat="1" ht="15" customHeight="1">
      <c r="A160" s="61" t="s">
        <v>397</v>
      </c>
      <c r="B160" s="229" t="s">
        <v>146</v>
      </c>
      <c r="C160" s="204"/>
      <c r="D160" s="204"/>
      <c r="E160" s="204"/>
      <c r="F160" s="204"/>
      <c r="G160" s="230"/>
      <c r="H160" s="229" t="s">
        <v>147</v>
      </c>
      <c r="I160" s="204"/>
      <c r="J160" s="204"/>
      <c r="K160" s="204"/>
      <c r="L160" s="204"/>
      <c r="M160" s="198"/>
      <c r="N160" s="154">
        <v>2</v>
      </c>
      <c r="O160" s="226" t="s">
        <v>148</v>
      </c>
      <c r="P160" s="231" t="s">
        <v>149</v>
      </c>
      <c r="Q160" s="232"/>
      <c r="R160" s="233"/>
      <c r="S160" s="234"/>
      <c r="T160" s="155"/>
      <c r="U160" s="155"/>
      <c r="V160" s="235"/>
    </row>
    <row r="161" spans="1:22" s="63" customFormat="1" ht="22.5" customHeight="1">
      <c r="A161" s="61" t="s">
        <v>398</v>
      </c>
      <c r="B161" s="236" t="s">
        <v>150</v>
      </c>
      <c r="C161" s="237"/>
      <c r="D161" s="238"/>
      <c r="E161" s="367">
        <v>4</v>
      </c>
      <c r="F161" s="239" t="s">
        <v>151</v>
      </c>
      <c r="G161" s="369">
        <v>1.2</v>
      </c>
      <c r="H161" s="231" t="s">
        <v>152</v>
      </c>
      <c r="I161" s="240"/>
      <c r="J161" s="241"/>
      <c r="K161" s="87" t="s">
        <v>153</v>
      </c>
      <c r="L161" s="87" t="s">
        <v>154</v>
      </c>
      <c r="M161" s="87" t="s">
        <v>155</v>
      </c>
      <c r="N161" s="242" t="s">
        <v>156</v>
      </c>
      <c r="O161" s="232"/>
      <c r="P161" s="243"/>
      <c r="Q161" s="232"/>
      <c r="R161" s="233"/>
      <c r="S161" s="234"/>
      <c r="T161" s="157"/>
      <c r="U161" s="157"/>
      <c r="V161" s="156"/>
    </row>
    <row r="162" spans="1:22" s="63" customFormat="1" ht="15.75" customHeight="1" thickBot="1">
      <c r="A162" s="61" t="s">
        <v>399</v>
      </c>
      <c r="B162" s="244"/>
      <c r="C162" s="245"/>
      <c r="D162" s="246"/>
      <c r="E162" s="368"/>
      <c r="F162" s="247"/>
      <c r="G162" s="370"/>
      <c r="H162" s="248"/>
      <c r="I162" s="249"/>
      <c r="J162" s="250"/>
      <c r="K162" s="87"/>
      <c r="L162" s="87"/>
      <c r="M162" s="87"/>
      <c r="N162" s="251"/>
      <c r="O162" s="252"/>
      <c r="P162" s="248"/>
      <c r="Q162" s="252"/>
      <c r="R162" s="253"/>
      <c r="S162" s="254"/>
      <c r="T162" s="157"/>
      <c r="U162" s="157"/>
      <c r="V162" s="158"/>
    </row>
    <row r="163" spans="1:22" s="20" customFormat="1" ht="24.9" customHeight="1">
      <c r="A163" s="95" t="s">
        <v>400</v>
      </c>
      <c r="B163" s="229" t="s">
        <v>157</v>
      </c>
      <c r="C163" s="204"/>
      <c r="D163" s="204"/>
      <c r="E163" s="204"/>
      <c r="F163" s="204"/>
      <c r="G163" s="204"/>
      <c r="H163" s="160">
        <v>1</v>
      </c>
      <c r="I163" s="255" t="s">
        <v>58</v>
      </c>
      <c r="J163" s="256"/>
      <c r="K163" s="161">
        <v>0.5</v>
      </c>
      <c r="L163" s="162">
        <v>1015.38</v>
      </c>
      <c r="M163" s="162">
        <v>1020.51</v>
      </c>
      <c r="N163" s="163" t="s">
        <v>317</v>
      </c>
      <c r="O163" s="163" t="s">
        <v>317</v>
      </c>
      <c r="P163" s="163" t="s">
        <v>317</v>
      </c>
      <c r="Q163" s="164" t="s">
        <v>311</v>
      </c>
      <c r="R163" s="165" t="s">
        <v>158</v>
      </c>
      <c r="S163" s="166" t="s">
        <v>318</v>
      </c>
      <c r="T163" s="157"/>
      <c r="U163" s="157"/>
      <c r="V163" s="158"/>
    </row>
    <row r="164" spans="1:22" s="20" customFormat="1" ht="24.9" customHeight="1" thickBot="1">
      <c r="A164" s="95" t="s">
        <v>401</v>
      </c>
      <c r="B164" s="236" t="s">
        <v>159</v>
      </c>
      <c r="C164" s="237"/>
      <c r="D164" s="238"/>
      <c r="E164" s="167" t="s">
        <v>160</v>
      </c>
      <c r="F164" s="167" t="s">
        <v>161</v>
      </c>
      <c r="G164" s="168" t="s">
        <v>162</v>
      </c>
      <c r="H164" s="160">
        <v>2</v>
      </c>
      <c r="I164" s="255" t="s">
        <v>59</v>
      </c>
      <c r="J164" s="256"/>
      <c r="K164" s="161">
        <v>0.5</v>
      </c>
      <c r="L164" s="162">
        <v>1015.38</v>
      </c>
      <c r="M164" s="162">
        <v>1545.58</v>
      </c>
      <c r="N164" s="163" t="s">
        <v>317</v>
      </c>
      <c r="O164" s="163" t="s">
        <v>317</v>
      </c>
      <c r="P164" s="163" t="s">
        <v>317</v>
      </c>
      <c r="Q164" s="164" t="s">
        <v>311</v>
      </c>
      <c r="R164" s="165" t="s">
        <v>158</v>
      </c>
      <c r="S164" s="166" t="s">
        <v>318</v>
      </c>
      <c r="T164" s="169">
        <v>1</v>
      </c>
      <c r="U164" s="157"/>
      <c r="V164" s="158"/>
    </row>
    <row r="165" spans="1:22" s="20" customFormat="1" ht="24.9" customHeight="1" thickBot="1">
      <c r="A165" s="61" t="s">
        <v>402</v>
      </c>
      <c r="B165" s="244"/>
      <c r="C165" s="245"/>
      <c r="D165" s="246"/>
      <c r="E165" s="170">
        <v>2030.7692307692307</v>
      </c>
      <c r="F165" s="171">
        <v>2566.09</v>
      </c>
      <c r="G165" s="172" t="s">
        <v>317</v>
      </c>
      <c r="H165" s="160">
        <v>3</v>
      </c>
      <c r="I165" s="255" t="s">
        <v>311</v>
      </c>
      <c r="J165" s="256"/>
      <c r="K165" s="161" t="s">
        <v>311</v>
      </c>
      <c r="L165" s="162" t="s">
        <v>311</v>
      </c>
      <c r="M165" s="162" t="s">
        <v>311</v>
      </c>
      <c r="N165" s="163" t="s">
        <v>311</v>
      </c>
      <c r="O165" s="163" t="s">
        <v>311</v>
      </c>
      <c r="P165" s="163" t="s">
        <v>311</v>
      </c>
      <c r="Q165" s="173" t="s">
        <v>311</v>
      </c>
      <c r="R165" s="165"/>
      <c r="S165" s="166" t="s">
        <v>311</v>
      </c>
      <c r="T165" s="257" t="s">
        <v>158</v>
      </c>
      <c r="U165" s="258"/>
      <c r="V165" s="174" t="s">
        <v>163</v>
      </c>
    </row>
    <row r="166" spans="1:22" s="20" customFormat="1" ht="24.9" customHeight="1">
      <c r="A166" s="61" t="s">
        <v>403</v>
      </c>
      <c r="B166" s="229" t="s">
        <v>164</v>
      </c>
      <c r="C166" s="204"/>
      <c r="D166" s="204"/>
      <c r="E166" s="204"/>
      <c r="F166" s="204"/>
      <c r="G166" s="204"/>
      <c r="H166" s="160">
        <v>4</v>
      </c>
      <c r="I166" s="255" t="s">
        <v>311</v>
      </c>
      <c r="J166" s="256"/>
      <c r="K166" s="161" t="s">
        <v>311</v>
      </c>
      <c r="L166" s="162" t="s">
        <v>311</v>
      </c>
      <c r="M166" s="162" t="s">
        <v>311</v>
      </c>
      <c r="N166" s="163" t="s">
        <v>311</v>
      </c>
      <c r="O166" s="163" t="s">
        <v>311</v>
      </c>
      <c r="P166" s="163" t="s">
        <v>311</v>
      </c>
      <c r="Q166" s="164" t="s">
        <v>311</v>
      </c>
      <c r="R166" s="165"/>
      <c r="S166" s="166" t="s">
        <v>311</v>
      </c>
      <c r="T166" s="259"/>
      <c r="U166" s="260"/>
      <c r="V166" s="174" t="s">
        <v>165</v>
      </c>
    </row>
    <row r="167" spans="1:22" s="20" customFormat="1" ht="24.9" customHeight="1">
      <c r="A167" s="61" t="s">
        <v>404</v>
      </c>
      <c r="B167" s="236" t="s">
        <v>166</v>
      </c>
      <c r="C167" s="237"/>
      <c r="D167" s="237"/>
      <c r="E167" s="237"/>
      <c r="F167" s="237"/>
      <c r="G167" s="175" t="s">
        <v>162</v>
      </c>
      <c r="H167" s="160">
        <v>5</v>
      </c>
      <c r="I167" s="255" t="s">
        <v>311</v>
      </c>
      <c r="J167" s="256"/>
      <c r="K167" s="161" t="s">
        <v>311</v>
      </c>
      <c r="L167" s="162" t="s">
        <v>311</v>
      </c>
      <c r="M167" s="162" t="s">
        <v>311</v>
      </c>
      <c r="N167" s="163" t="s">
        <v>311</v>
      </c>
      <c r="O167" s="163" t="s">
        <v>311</v>
      </c>
      <c r="P167" s="163" t="s">
        <v>311</v>
      </c>
      <c r="Q167" s="164" t="s">
        <v>311</v>
      </c>
      <c r="R167" s="165"/>
      <c r="S167" s="166" t="s">
        <v>311</v>
      </c>
      <c r="T167" s="259"/>
      <c r="U167" s="260"/>
      <c r="V167" s="176">
        <v>4</v>
      </c>
    </row>
    <row r="168" spans="1:22" s="20" customFormat="1" ht="24.9" customHeight="1" thickBot="1">
      <c r="A168" s="61" t="s">
        <v>405</v>
      </c>
      <c r="B168" s="261"/>
      <c r="C168" s="262"/>
      <c r="D168" s="262"/>
      <c r="E168" s="262"/>
      <c r="F168" s="262"/>
      <c r="G168" s="177" t="s">
        <v>317</v>
      </c>
      <c r="H168" s="178">
        <v>6</v>
      </c>
      <c r="I168" s="263" t="s">
        <v>311</v>
      </c>
      <c r="J168" s="264"/>
      <c r="K168" s="161" t="s">
        <v>311</v>
      </c>
      <c r="L168" s="162" t="s">
        <v>311</v>
      </c>
      <c r="M168" s="162" t="s">
        <v>311</v>
      </c>
      <c r="N168" s="179" t="s">
        <v>311</v>
      </c>
      <c r="O168" s="163" t="s">
        <v>311</v>
      </c>
      <c r="P168" s="163" t="s">
        <v>311</v>
      </c>
      <c r="Q168" s="164" t="s">
        <v>311</v>
      </c>
      <c r="R168" s="165"/>
      <c r="S168" s="166" t="s">
        <v>311</v>
      </c>
      <c r="T168" s="265"/>
      <c r="U168" s="266"/>
      <c r="V168" s="180" t="s">
        <v>325</v>
      </c>
    </row>
    <row r="172" spans="1:22" s="81" customFormat="1" ht="24" customHeight="1" thickBot="1">
      <c r="A172" s="77">
        <v>7</v>
      </c>
      <c r="B172" s="194" t="s">
        <v>110</v>
      </c>
      <c r="C172" s="194"/>
      <c r="D172" s="194"/>
      <c r="E172" s="78">
        <v>7</v>
      </c>
      <c r="F172" s="79" t="s">
        <v>20</v>
      </c>
      <c r="G172" s="80"/>
      <c r="H172" s="80"/>
      <c r="I172" s="80"/>
      <c r="J172" s="80"/>
      <c r="K172" s="79"/>
      <c r="L172" s="79"/>
      <c r="M172" s="78"/>
      <c r="N172" s="80"/>
      <c r="O172" s="80"/>
      <c r="P172" s="80"/>
      <c r="Q172" s="80"/>
      <c r="R172" s="80"/>
      <c r="S172" s="80"/>
      <c r="T172" s="80"/>
      <c r="U172" s="80"/>
      <c r="V172" s="80"/>
    </row>
    <row r="173" spans="1:22" s="83" customFormat="1" ht="20.149999999999999" customHeight="1">
      <c r="A173" s="82"/>
      <c r="B173" s="195" t="s">
        <v>111</v>
      </c>
      <c r="C173" s="196" t="s">
        <v>112</v>
      </c>
      <c r="D173" s="197" t="s">
        <v>113</v>
      </c>
      <c r="E173" s="198"/>
      <c r="F173" s="197" t="s">
        <v>114</v>
      </c>
      <c r="G173" s="198"/>
      <c r="H173" s="199" t="s">
        <v>115</v>
      </c>
      <c r="I173" s="199" t="s">
        <v>116</v>
      </c>
      <c r="J173" s="200" t="s">
        <v>117</v>
      </c>
      <c r="K173" s="199" t="s">
        <v>118</v>
      </c>
      <c r="L173" s="199" t="s">
        <v>119</v>
      </c>
      <c r="M173" s="199" t="s">
        <v>120</v>
      </c>
      <c r="N173" s="201" t="s">
        <v>121</v>
      </c>
      <c r="O173" s="199" t="s">
        <v>122</v>
      </c>
      <c r="P173" s="202" t="s">
        <v>123</v>
      </c>
      <c r="Q173" s="203"/>
      <c r="R173" s="196" t="s">
        <v>124</v>
      </c>
      <c r="S173" s="204" t="s">
        <v>125</v>
      </c>
      <c r="T173" s="204"/>
      <c r="U173" s="205" t="s">
        <v>126</v>
      </c>
      <c r="V173" s="154"/>
    </row>
    <row r="174" spans="1:22" s="83" customFormat="1" ht="70.5" customHeight="1">
      <c r="A174" s="82"/>
      <c r="B174" s="206"/>
      <c r="C174" s="207"/>
      <c r="D174" s="84" t="s">
        <v>127</v>
      </c>
      <c r="E174" s="84" t="s">
        <v>128</v>
      </c>
      <c r="F174" s="85" t="s">
        <v>129</v>
      </c>
      <c r="G174" s="86" t="s">
        <v>130</v>
      </c>
      <c r="H174" s="87"/>
      <c r="I174" s="87"/>
      <c r="J174" s="208"/>
      <c r="K174" s="87"/>
      <c r="L174" s="87"/>
      <c r="M174" s="87"/>
      <c r="N174" s="209"/>
      <c r="O174" s="87"/>
      <c r="P174" s="87" t="s">
        <v>131</v>
      </c>
      <c r="Q174" s="87" t="s">
        <v>132</v>
      </c>
      <c r="R174" s="207"/>
      <c r="S174" s="87" t="s">
        <v>133</v>
      </c>
      <c r="T174" s="88" t="s">
        <v>134</v>
      </c>
      <c r="U174" s="210"/>
      <c r="V174" s="211"/>
    </row>
    <row r="175" spans="1:22" s="76" customFormat="1" ht="12.75" customHeight="1" thickBot="1">
      <c r="A175" s="89"/>
      <c r="B175" s="90">
        <v>2</v>
      </c>
      <c r="C175" s="91">
        <v>3</v>
      </c>
      <c r="D175" s="91">
        <v>4</v>
      </c>
      <c r="E175" s="91">
        <v>5</v>
      </c>
      <c r="F175" s="91">
        <v>6</v>
      </c>
      <c r="G175" s="91">
        <v>7</v>
      </c>
      <c r="H175" s="91">
        <v>8</v>
      </c>
      <c r="I175" s="91">
        <v>9</v>
      </c>
      <c r="J175" s="91">
        <v>10</v>
      </c>
      <c r="K175" s="91">
        <v>11</v>
      </c>
      <c r="L175" s="91">
        <v>12</v>
      </c>
      <c r="M175" s="91">
        <v>13</v>
      </c>
      <c r="N175" s="91">
        <v>14</v>
      </c>
      <c r="O175" s="91">
        <v>15</v>
      </c>
      <c r="P175" s="91">
        <v>16</v>
      </c>
      <c r="Q175" s="91">
        <v>17</v>
      </c>
      <c r="R175" s="91">
        <v>18</v>
      </c>
      <c r="S175" s="91">
        <v>19</v>
      </c>
      <c r="T175" s="92">
        <v>20</v>
      </c>
      <c r="U175" s="93">
        <v>21</v>
      </c>
      <c r="V175" s="94">
        <v>22</v>
      </c>
    </row>
    <row r="176" spans="1:22" s="110" customFormat="1" ht="20.149999999999999" customHeight="1">
      <c r="A176" s="95" t="s">
        <v>406</v>
      </c>
      <c r="B176" s="96">
        <v>1</v>
      </c>
      <c r="C176" s="97" t="s">
        <v>213</v>
      </c>
      <c r="D176" s="97" t="s">
        <v>214</v>
      </c>
      <c r="E176" s="97" t="s">
        <v>215</v>
      </c>
      <c r="F176" s="98" t="s">
        <v>135</v>
      </c>
      <c r="G176" s="99">
        <v>1</v>
      </c>
      <c r="H176" s="99" t="s">
        <v>136</v>
      </c>
      <c r="I176" s="100" t="s">
        <v>137</v>
      </c>
      <c r="J176" s="101">
        <v>1</v>
      </c>
      <c r="K176" s="102" t="s">
        <v>60</v>
      </c>
      <c r="L176" s="103">
        <v>42388</v>
      </c>
      <c r="M176" s="103">
        <v>42453</v>
      </c>
      <c r="N176" s="104">
        <v>2.2000000000000002</v>
      </c>
      <c r="O176" s="105">
        <v>12</v>
      </c>
      <c r="P176" s="100" t="s">
        <v>137</v>
      </c>
      <c r="Q176" s="106" t="s">
        <v>137</v>
      </c>
      <c r="R176" s="107">
        <v>918.49</v>
      </c>
      <c r="S176" s="108">
        <v>918.49</v>
      </c>
      <c r="T176" s="109">
        <v>918.49</v>
      </c>
      <c r="U176" s="212"/>
      <c r="V176" s="213"/>
    </row>
    <row r="177" spans="1:22" s="110" customFormat="1" ht="20.149999999999999" customHeight="1">
      <c r="A177" s="95" t="s">
        <v>407</v>
      </c>
      <c r="B177" s="111">
        <v>2</v>
      </c>
      <c r="C177" s="112" t="s">
        <v>216</v>
      </c>
      <c r="D177" s="112" t="s">
        <v>217</v>
      </c>
      <c r="E177" s="112" t="s">
        <v>218</v>
      </c>
      <c r="F177" s="112" t="s">
        <v>138</v>
      </c>
      <c r="G177" s="113">
        <v>0.33</v>
      </c>
      <c r="H177" s="113" t="s">
        <v>136</v>
      </c>
      <c r="I177" s="114" t="s">
        <v>219</v>
      </c>
      <c r="J177" s="115">
        <v>2</v>
      </c>
      <c r="K177" s="116" t="s">
        <v>61</v>
      </c>
      <c r="L177" s="117">
        <v>43707</v>
      </c>
      <c r="M177" s="117">
        <v>44123</v>
      </c>
      <c r="N177" s="118">
        <v>13.9</v>
      </c>
      <c r="O177" s="119">
        <v>76</v>
      </c>
      <c r="P177" s="120" t="s">
        <v>219</v>
      </c>
      <c r="Q177" s="121" t="s">
        <v>219</v>
      </c>
      <c r="R177" s="122">
        <v>8141.81</v>
      </c>
      <c r="S177" s="123">
        <v>2686.7973000000002</v>
      </c>
      <c r="T177" s="124" t="s">
        <v>311</v>
      </c>
      <c r="U177" s="214"/>
      <c r="V177" s="215"/>
    </row>
    <row r="178" spans="1:22" s="110" customFormat="1" ht="20.149999999999999" customHeight="1">
      <c r="A178" s="95" t="s">
        <v>408</v>
      </c>
      <c r="B178" s="111">
        <v>3</v>
      </c>
      <c r="C178" s="112"/>
      <c r="D178" s="112"/>
      <c r="E178" s="112"/>
      <c r="F178" s="112"/>
      <c r="G178" s="113"/>
      <c r="H178" s="113"/>
      <c r="I178" s="114"/>
      <c r="J178" s="115"/>
      <c r="K178" s="116" t="s">
        <v>311</v>
      </c>
      <c r="L178" s="117"/>
      <c r="M178" s="117"/>
      <c r="N178" s="118" t="s">
        <v>311</v>
      </c>
      <c r="O178" s="119"/>
      <c r="P178" s="120"/>
      <c r="Q178" s="121"/>
      <c r="R178" s="122"/>
      <c r="S178" s="123" t="s">
        <v>311</v>
      </c>
      <c r="T178" s="124" t="s">
        <v>311</v>
      </c>
      <c r="U178" s="214"/>
      <c r="V178" s="215"/>
    </row>
    <row r="179" spans="1:22" s="110" customFormat="1" ht="20.149999999999999" customHeight="1">
      <c r="A179" s="95" t="s">
        <v>409</v>
      </c>
      <c r="B179" s="111">
        <v>4</v>
      </c>
      <c r="C179" s="112"/>
      <c r="D179" s="112"/>
      <c r="E179" s="112"/>
      <c r="F179" s="112"/>
      <c r="G179" s="113"/>
      <c r="H179" s="113"/>
      <c r="I179" s="114"/>
      <c r="J179" s="115"/>
      <c r="K179" s="116" t="s">
        <v>311</v>
      </c>
      <c r="L179" s="117"/>
      <c r="M179" s="117"/>
      <c r="N179" s="118" t="s">
        <v>311</v>
      </c>
      <c r="O179" s="119"/>
      <c r="P179" s="120"/>
      <c r="Q179" s="121"/>
      <c r="R179" s="122"/>
      <c r="S179" s="123" t="s">
        <v>311</v>
      </c>
      <c r="T179" s="124" t="s">
        <v>311</v>
      </c>
      <c r="U179" s="214"/>
      <c r="V179" s="215"/>
    </row>
    <row r="180" spans="1:22" s="110" customFormat="1" ht="20.149999999999999" customHeight="1">
      <c r="A180" s="95" t="s">
        <v>410</v>
      </c>
      <c r="B180" s="111">
        <v>5</v>
      </c>
      <c r="C180" s="112"/>
      <c r="D180" s="112"/>
      <c r="E180" s="112"/>
      <c r="F180" s="112"/>
      <c r="G180" s="113"/>
      <c r="H180" s="113"/>
      <c r="I180" s="120"/>
      <c r="J180" s="115"/>
      <c r="K180" s="116" t="s">
        <v>311</v>
      </c>
      <c r="L180" s="117"/>
      <c r="M180" s="117"/>
      <c r="N180" s="118" t="s">
        <v>311</v>
      </c>
      <c r="O180" s="119"/>
      <c r="P180" s="120"/>
      <c r="Q180" s="121"/>
      <c r="R180" s="122"/>
      <c r="S180" s="123" t="s">
        <v>311</v>
      </c>
      <c r="T180" s="124" t="s">
        <v>311</v>
      </c>
      <c r="U180" s="214"/>
      <c r="V180" s="215"/>
    </row>
    <row r="181" spans="1:22" s="110" customFormat="1" ht="20.149999999999999" customHeight="1" thickBot="1">
      <c r="A181" s="95" t="s">
        <v>411</v>
      </c>
      <c r="B181" s="125">
        <v>6</v>
      </c>
      <c r="C181" s="126"/>
      <c r="D181" s="126"/>
      <c r="E181" s="126"/>
      <c r="F181" s="126"/>
      <c r="G181" s="127"/>
      <c r="H181" s="127"/>
      <c r="I181" s="128"/>
      <c r="J181" s="129"/>
      <c r="K181" s="130" t="s">
        <v>311</v>
      </c>
      <c r="L181" s="131"/>
      <c r="M181" s="131"/>
      <c r="N181" s="132" t="s">
        <v>311</v>
      </c>
      <c r="O181" s="133"/>
      <c r="P181" s="128"/>
      <c r="Q181" s="134"/>
      <c r="R181" s="135"/>
      <c r="S181" s="136" t="s">
        <v>311</v>
      </c>
      <c r="T181" s="137" t="s">
        <v>311</v>
      </c>
      <c r="U181" s="216"/>
      <c r="V181" s="217"/>
    </row>
    <row r="182" spans="1:22" s="76" customFormat="1" ht="9" customHeight="1" thickBot="1">
      <c r="A182" s="89"/>
      <c r="B182" s="138">
        <v>2</v>
      </c>
      <c r="C182" s="139">
        <v>3</v>
      </c>
      <c r="D182" s="139">
        <v>4</v>
      </c>
      <c r="E182" s="139">
        <v>5</v>
      </c>
      <c r="F182" s="139">
        <v>6</v>
      </c>
      <c r="G182" s="139">
        <v>7</v>
      </c>
      <c r="H182" s="139">
        <v>8</v>
      </c>
      <c r="I182" s="139">
        <v>9</v>
      </c>
      <c r="J182" s="139">
        <v>10</v>
      </c>
      <c r="K182" s="139">
        <v>11</v>
      </c>
      <c r="L182" s="139">
        <v>12</v>
      </c>
      <c r="M182" s="139">
        <v>13</v>
      </c>
      <c r="N182" s="139">
        <v>14</v>
      </c>
      <c r="O182" s="139">
        <v>15</v>
      </c>
      <c r="P182" s="139">
        <v>16</v>
      </c>
      <c r="Q182" s="139">
        <v>17</v>
      </c>
      <c r="R182" s="139">
        <v>18</v>
      </c>
      <c r="S182" s="139">
        <v>19</v>
      </c>
      <c r="T182" s="140">
        <v>20</v>
      </c>
      <c r="U182" s="218">
        <v>22</v>
      </c>
      <c r="V182" s="219"/>
    </row>
    <row r="183" spans="1:22" s="20" customFormat="1" ht="17.25" customHeight="1" thickBot="1">
      <c r="A183" s="141"/>
      <c r="B183" s="142"/>
      <c r="C183" s="143"/>
      <c r="D183" s="143"/>
      <c r="E183" s="143"/>
      <c r="F183" s="143"/>
      <c r="G183" s="143"/>
      <c r="H183" s="143"/>
      <c r="I183" s="143"/>
      <c r="J183" s="143"/>
      <c r="K183" s="143"/>
      <c r="L183" s="143"/>
      <c r="M183" s="143"/>
      <c r="N183" s="143"/>
      <c r="O183" s="143"/>
      <c r="P183" s="143"/>
      <c r="Q183" s="143"/>
      <c r="R183" s="144"/>
      <c r="S183" s="144"/>
      <c r="T183" s="145">
        <v>918.49</v>
      </c>
      <c r="U183" s="220"/>
      <c r="V183" s="221"/>
    </row>
    <row r="184" spans="1:22" s="149" customFormat="1" ht="17.25" customHeight="1">
      <c r="A184" s="146"/>
      <c r="B184" s="147">
        <v>2</v>
      </c>
      <c r="C184" s="148">
        <v>3</v>
      </c>
      <c r="D184" s="148">
        <v>4</v>
      </c>
      <c r="E184" s="148">
        <v>5</v>
      </c>
      <c r="F184" s="148">
        <v>6</v>
      </c>
      <c r="G184" s="148">
        <v>7</v>
      </c>
      <c r="H184" s="148">
        <v>8</v>
      </c>
      <c r="I184" s="148">
        <v>9</v>
      </c>
      <c r="J184" s="148">
        <v>10</v>
      </c>
      <c r="K184" s="148">
        <v>11</v>
      </c>
      <c r="L184" s="148">
        <v>12</v>
      </c>
      <c r="M184" s="148">
        <v>13</v>
      </c>
      <c r="N184" s="148">
        <v>14</v>
      </c>
      <c r="O184" s="148">
        <v>15</v>
      </c>
      <c r="P184" s="148">
        <v>16</v>
      </c>
      <c r="Q184" s="148">
        <v>17</v>
      </c>
      <c r="R184" s="148">
        <v>18</v>
      </c>
      <c r="S184" s="148">
        <v>19</v>
      </c>
      <c r="T184" s="148">
        <v>20</v>
      </c>
      <c r="U184" s="148">
        <v>21</v>
      </c>
      <c r="V184" s="148">
        <v>22</v>
      </c>
    </row>
    <row r="185" spans="1:22" s="20" customFormat="1" ht="16.5" customHeight="1" thickBot="1">
      <c r="A185" s="61"/>
      <c r="B185" s="142" t="s">
        <v>139</v>
      </c>
      <c r="C185" s="143"/>
      <c r="D185" s="143"/>
      <c r="E185" s="143"/>
      <c r="F185" s="143"/>
      <c r="G185" s="150"/>
      <c r="H185" s="150"/>
      <c r="I185" s="150"/>
      <c r="J185" s="150"/>
      <c r="K185" s="150"/>
      <c r="L185" s="150"/>
      <c r="M185" s="150"/>
      <c r="N185" s="150"/>
      <c r="O185" s="150"/>
      <c r="P185" s="150"/>
      <c r="Q185" s="150"/>
      <c r="R185" s="150"/>
      <c r="S185" s="150"/>
      <c r="T185" s="150"/>
      <c r="U185" s="150"/>
      <c r="V185" s="150"/>
    </row>
    <row r="186" spans="1:22" s="20" customFormat="1" ht="15.75" customHeight="1" thickBot="1">
      <c r="A186" s="61" t="s">
        <v>412</v>
      </c>
      <c r="B186" s="222" t="s">
        <v>140</v>
      </c>
      <c r="C186" s="223"/>
      <c r="D186" s="223"/>
      <c r="E186" s="223"/>
      <c r="F186" s="223"/>
      <c r="G186" s="153"/>
      <c r="H186" s="224" t="s">
        <v>141</v>
      </c>
      <c r="I186" s="225"/>
      <c r="J186" s="225"/>
      <c r="K186" s="225"/>
      <c r="L186" s="225"/>
      <c r="M186" s="225"/>
      <c r="N186" s="225"/>
      <c r="O186" s="225"/>
      <c r="P186" s="151" t="s">
        <v>142</v>
      </c>
      <c r="Q186" s="226" t="s">
        <v>143</v>
      </c>
      <c r="R186" s="227" t="s">
        <v>144</v>
      </c>
      <c r="S186" s="228" t="s">
        <v>145</v>
      </c>
      <c r="T186" s="152"/>
      <c r="U186" s="152"/>
      <c r="V186" s="152"/>
    </row>
    <row r="187" spans="1:22" s="20" customFormat="1" ht="15" customHeight="1">
      <c r="A187" s="61" t="s">
        <v>413</v>
      </c>
      <c r="B187" s="229" t="s">
        <v>146</v>
      </c>
      <c r="C187" s="204"/>
      <c r="D187" s="204"/>
      <c r="E187" s="204"/>
      <c r="F187" s="204"/>
      <c r="G187" s="230"/>
      <c r="H187" s="229" t="s">
        <v>147</v>
      </c>
      <c r="I187" s="204"/>
      <c r="J187" s="204"/>
      <c r="K187" s="204"/>
      <c r="L187" s="204"/>
      <c r="M187" s="198"/>
      <c r="N187" s="154">
        <v>2</v>
      </c>
      <c r="O187" s="226" t="s">
        <v>148</v>
      </c>
      <c r="P187" s="231" t="s">
        <v>149</v>
      </c>
      <c r="Q187" s="232"/>
      <c r="R187" s="233"/>
      <c r="S187" s="234"/>
      <c r="T187" s="155"/>
      <c r="U187" s="155"/>
      <c r="V187" s="235"/>
    </row>
    <row r="188" spans="1:22" s="63" customFormat="1" ht="22.5" customHeight="1">
      <c r="A188" s="61" t="s">
        <v>414</v>
      </c>
      <c r="B188" s="236" t="s">
        <v>150</v>
      </c>
      <c r="C188" s="237"/>
      <c r="D188" s="238"/>
      <c r="E188" s="367">
        <v>1</v>
      </c>
      <c r="F188" s="239" t="s">
        <v>151</v>
      </c>
      <c r="G188" s="369">
        <v>0.75</v>
      </c>
      <c r="H188" s="231" t="s">
        <v>152</v>
      </c>
      <c r="I188" s="240"/>
      <c r="J188" s="241"/>
      <c r="K188" s="87" t="s">
        <v>153</v>
      </c>
      <c r="L188" s="87" t="s">
        <v>154</v>
      </c>
      <c r="M188" s="87" t="s">
        <v>155</v>
      </c>
      <c r="N188" s="242" t="s">
        <v>156</v>
      </c>
      <c r="O188" s="232"/>
      <c r="P188" s="243"/>
      <c r="Q188" s="232"/>
      <c r="R188" s="233"/>
      <c r="S188" s="234"/>
      <c r="T188" s="157"/>
      <c r="U188" s="157"/>
      <c r="V188" s="156"/>
    </row>
    <row r="189" spans="1:22" s="63" customFormat="1" ht="15.75" customHeight="1" thickBot="1">
      <c r="A189" s="61" t="s">
        <v>415</v>
      </c>
      <c r="B189" s="244"/>
      <c r="C189" s="245"/>
      <c r="D189" s="246"/>
      <c r="E189" s="368"/>
      <c r="F189" s="247"/>
      <c r="G189" s="370"/>
      <c r="H189" s="248"/>
      <c r="I189" s="249"/>
      <c r="J189" s="250"/>
      <c r="K189" s="87"/>
      <c r="L189" s="87"/>
      <c r="M189" s="87"/>
      <c r="N189" s="251"/>
      <c r="O189" s="252"/>
      <c r="P189" s="248"/>
      <c r="Q189" s="252"/>
      <c r="R189" s="253"/>
      <c r="S189" s="254"/>
      <c r="T189" s="157"/>
      <c r="U189" s="157"/>
      <c r="V189" s="158"/>
    </row>
    <row r="190" spans="1:22" s="20" customFormat="1" ht="24.9" customHeight="1">
      <c r="A190" s="95" t="s">
        <v>416</v>
      </c>
      <c r="B190" s="229" t="s">
        <v>157</v>
      </c>
      <c r="C190" s="204"/>
      <c r="D190" s="204"/>
      <c r="E190" s="204"/>
      <c r="F190" s="204"/>
      <c r="G190" s="204"/>
      <c r="H190" s="160">
        <v>1</v>
      </c>
      <c r="I190" s="255" t="s">
        <v>60</v>
      </c>
      <c r="J190" s="256"/>
      <c r="K190" s="161">
        <v>0.5</v>
      </c>
      <c r="L190" s="162">
        <v>634.62</v>
      </c>
      <c r="M190" s="162">
        <v>918.49</v>
      </c>
      <c r="N190" s="163" t="s">
        <v>317</v>
      </c>
      <c r="O190" s="163" t="s">
        <v>317</v>
      </c>
      <c r="P190" s="163" t="s">
        <v>317</v>
      </c>
      <c r="Q190" s="164" t="s">
        <v>311</v>
      </c>
      <c r="R190" s="165" t="s">
        <v>158</v>
      </c>
      <c r="S190" s="166" t="s">
        <v>318</v>
      </c>
      <c r="T190" s="157"/>
      <c r="U190" s="157"/>
      <c r="V190" s="158"/>
    </row>
    <row r="191" spans="1:22" s="20" customFormat="1" ht="24.9" customHeight="1" thickBot="1">
      <c r="A191" s="95" t="s">
        <v>417</v>
      </c>
      <c r="B191" s="236" t="s">
        <v>159</v>
      </c>
      <c r="C191" s="237"/>
      <c r="D191" s="238"/>
      <c r="E191" s="167" t="s">
        <v>160</v>
      </c>
      <c r="F191" s="167" t="s">
        <v>161</v>
      </c>
      <c r="G191" s="168" t="s">
        <v>162</v>
      </c>
      <c r="H191" s="160">
        <v>2</v>
      </c>
      <c r="I191" s="255" t="s">
        <v>61</v>
      </c>
      <c r="J191" s="256"/>
      <c r="K191" s="161">
        <v>0.5</v>
      </c>
      <c r="L191" s="162">
        <v>634.62</v>
      </c>
      <c r="M191" s="162">
        <v>0</v>
      </c>
      <c r="N191" s="163" t="s">
        <v>320</v>
      </c>
      <c r="O191" s="163" t="s">
        <v>320</v>
      </c>
      <c r="P191" s="163" t="s">
        <v>320</v>
      </c>
      <c r="Q191" s="164" t="s">
        <v>418</v>
      </c>
      <c r="R191" s="165" t="s">
        <v>158</v>
      </c>
      <c r="S191" s="166" t="s">
        <v>318</v>
      </c>
      <c r="T191" s="169">
        <v>1</v>
      </c>
      <c r="U191" s="157"/>
      <c r="V191" s="158"/>
    </row>
    <row r="192" spans="1:22" s="20" customFormat="1" ht="24.9" customHeight="1" thickBot="1">
      <c r="A192" s="61" t="s">
        <v>419</v>
      </c>
      <c r="B192" s="244"/>
      <c r="C192" s="245"/>
      <c r="D192" s="246"/>
      <c r="E192" s="170">
        <v>1269.2307692307693</v>
      </c>
      <c r="F192" s="171">
        <v>918.49</v>
      </c>
      <c r="G192" s="172" t="s">
        <v>320</v>
      </c>
      <c r="H192" s="160">
        <v>3</v>
      </c>
      <c r="I192" s="255" t="s">
        <v>311</v>
      </c>
      <c r="J192" s="256"/>
      <c r="K192" s="161" t="s">
        <v>311</v>
      </c>
      <c r="L192" s="162" t="s">
        <v>311</v>
      </c>
      <c r="M192" s="162" t="s">
        <v>311</v>
      </c>
      <c r="N192" s="163" t="s">
        <v>311</v>
      </c>
      <c r="O192" s="163" t="s">
        <v>311</v>
      </c>
      <c r="P192" s="163" t="s">
        <v>311</v>
      </c>
      <c r="Q192" s="173" t="s">
        <v>311</v>
      </c>
      <c r="R192" s="165"/>
      <c r="S192" s="166" t="s">
        <v>311</v>
      </c>
      <c r="T192" s="257" t="s">
        <v>158</v>
      </c>
      <c r="U192" s="258"/>
      <c r="V192" s="174" t="s">
        <v>163</v>
      </c>
    </row>
    <row r="193" spans="1:22" s="20" customFormat="1" ht="24.9" customHeight="1">
      <c r="A193" s="61" t="s">
        <v>420</v>
      </c>
      <c r="B193" s="229" t="s">
        <v>164</v>
      </c>
      <c r="C193" s="204"/>
      <c r="D193" s="204"/>
      <c r="E193" s="204"/>
      <c r="F193" s="204"/>
      <c r="G193" s="204"/>
      <c r="H193" s="160">
        <v>4</v>
      </c>
      <c r="I193" s="255" t="s">
        <v>311</v>
      </c>
      <c r="J193" s="256"/>
      <c r="K193" s="161" t="s">
        <v>311</v>
      </c>
      <c r="L193" s="162" t="s">
        <v>311</v>
      </c>
      <c r="M193" s="162" t="s">
        <v>311</v>
      </c>
      <c r="N193" s="163" t="s">
        <v>311</v>
      </c>
      <c r="O193" s="163" t="s">
        <v>311</v>
      </c>
      <c r="P193" s="163" t="s">
        <v>311</v>
      </c>
      <c r="Q193" s="164" t="s">
        <v>311</v>
      </c>
      <c r="R193" s="165"/>
      <c r="S193" s="166" t="s">
        <v>311</v>
      </c>
      <c r="T193" s="259"/>
      <c r="U193" s="260"/>
      <c r="V193" s="174" t="s">
        <v>165</v>
      </c>
    </row>
    <row r="194" spans="1:22" s="20" customFormat="1" ht="24.9" customHeight="1">
      <c r="A194" s="61" t="s">
        <v>421</v>
      </c>
      <c r="B194" s="236" t="s">
        <v>166</v>
      </c>
      <c r="C194" s="237"/>
      <c r="D194" s="237"/>
      <c r="E194" s="237"/>
      <c r="F194" s="237"/>
      <c r="G194" s="175" t="s">
        <v>162</v>
      </c>
      <c r="H194" s="160">
        <v>5</v>
      </c>
      <c r="I194" s="255" t="s">
        <v>311</v>
      </c>
      <c r="J194" s="256"/>
      <c r="K194" s="161" t="s">
        <v>311</v>
      </c>
      <c r="L194" s="162" t="s">
        <v>311</v>
      </c>
      <c r="M194" s="162" t="s">
        <v>311</v>
      </c>
      <c r="N194" s="163" t="s">
        <v>311</v>
      </c>
      <c r="O194" s="163" t="s">
        <v>311</v>
      </c>
      <c r="P194" s="163" t="s">
        <v>311</v>
      </c>
      <c r="Q194" s="164" t="s">
        <v>311</v>
      </c>
      <c r="R194" s="165"/>
      <c r="S194" s="166" t="s">
        <v>311</v>
      </c>
      <c r="T194" s="259"/>
      <c r="U194" s="260"/>
      <c r="V194" s="176">
        <v>2</v>
      </c>
    </row>
    <row r="195" spans="1:22" s="20" customFormat="1" ht="24.9" customHeight="1" thickBot="1">
      <c r="A195" s="61" t="s">
        <v>422</v>
      </c>
      <c r="B195" s="261"/>
      <c r="C195" s="262"/>
      <c r="D195" s="262"/>
      <c r="E195" s="262"/>
      <c r="F195" s="262"/>
      <c r="G195" s="177" t="s">
        <v>317</v>
      </c>
      <c r="H195" s="178">
        <v>6</v>
      </c>
      <c r="I195" s="263" t="s">
        <v>311</v>
      </c>
      <c r="J195" s="264"/>
      <c r="K195" s="161" t="s">
        <v>311</v>
      </c>
      <c r="L195" s="162" t="s">
        <v>311</v>
      </c>
      <c r="M195" s="162" t="s">
        <v>311</v>
      </c>
      <c r="N195" s="179" t="s">
        <v>311</v>
      </c>
      <c r="O195" s="163" t="s">
        <v>311</v>
      </c>
      <c r="P195" s="163" t="s">
        <v>311</v>
      </c>
      <c r="Q195" s="164" t="s">
        <v>311</v>
      </c>
      <c r="R195" s="165"/>
      <c r="S195" s="166" t="s">
        <v>311</v>
      </c>
      <c r="T195" s="265"/>
      <c r="U195" s="266"/>
      <c r="V195" s="180" t="s">
        <v>325</v>
      </c>
    </row>
    <row r="199" spans="1:22" s="81" customFormat="1" ht="24" customHeight="1" thickBot="1">
      <c r="A199" s="77">
        <v>8</v>
      </c>
      <c r="B199" s="194" t="s">
        <v>110</v>
      </c>
      <c r="C199" s="194"/>
      <c r="D199" s="194"/>
      <c r="E199" s="78">
        <v>8</v>
      </c>
      <c r="F199" s="79" t="s">
        <v>21</v>
      </c>
      <c r="G199" s="80"/>
      <c r="H199" s="80"/>
      <c r="I199" s="80"/>
      <c r="J199" s="80"/>
      <c r="K199" s="79"/>
      <c r="L199" s="79"/>
      <c r="M199" s="78"/>
      <c r="N199" s="80"/>
      <c r="O199" s="80"/>
      <c r="P199" s="80"/>
      <c r="Q199" s="80"/>
      <c r="R199" s="80"/>
      <c r="S199" s="80"/>
      <c r="T199" s="80"/>
      <c r="U199" s="80"/>
      <c r="V199" s="80"/>
    </row>
    <row r="200" spans="1:22" s="83" customFormat="1" ht="20.149999999999999" customHeight="1">
      <c r="A200" s="82"/>
      <c r="B200" s="195" t="s">
        <v>111</v>
      </c>
      <c r="C200" s="196" t="s">
        <v>112</v>
      </c>
      <c r="D200" s="197" t="s">
        <v>113</v>
      </c>
      <c r="E200" s="198"/>
      <c r="F200" s="197" t="s">
        <v>114</v>
      </c>
      <c r="G200" s="198"/>
      <c r="H200" s="199" t="s">
        <v>115</v>
      </c>
      <c r="I200" s="199" t="s">
        <v>116</v>
      </c>
      <c r="J200" s="200" t="s">
        <v>117</v>
      </c>
      <c r="K200" s="199" t="s">
        <v>118</v>
      </c>
      <c r="L200" s="199" t="s">
        <v>119</v>
      </c>
      <c r="M200" s="199" t="s">
        <v>120</v>
      </c>
      <c r="N200" s="201" t="s">
        <v>121</v>
      </c>
      <c r="O200" s="199" t="s">
        <v>122</v>
      </c>
      <c r="P200" s="202" t="s">
        <v>123</v>
      </c>
      <c r="Q200" s="203"/>
      <c r="R200" s="196" t="s">
        <v>124</v>
      </c>
      <c r="S200" s="204" t="s">
        <v>125</v>
      </c>
      <c r="T200" s="204"/>
      <c r="U200" s="205" t="s">
        <v>126</v>
      </c>
      <c r="V200" s="154"/>
    </row>
    <row r="201" spans="1:22" s="83" customFormat="1" ht="70.5" customHeight="1">
      <c r="A201" s="82"/>
      <c r="B201" s="206"/>
      <c r="C201" s="207"/>
      <c r="D201" s="84" t="s">
        <v>127</v>
      </c>
      <c r="E201" s="84" t="s">
        <v>128</v>
      </c>
      <c r="F201" s="85" t="s">
        <v>129</v>
      </c>
      <c r="G201" s="86" t="s">
        <v>130</v>
      </c>
      <c r="H201" s="87"/>
      <c r="I201" s="87"/>
      <c r="J201" s="208"/>
      <c r="K201" s="87"/>
      <c r="L201" s="87"/>
      <c r="M201" s="87"/>
      <c r="N201" s="209"/>
      <c r="O201" s="87"/>
      <c r="P201" s="87" t="s">
        <v>131</v>
      </c>
      <c r="Q201" s="87" t="s">
        <v>132</v>
      </c>
      <c r="R201" s="207"/>
      <c r="S201" s="87" t="s">
        <v>133</v>
      </c>
      <c r="T201" s="88" t="s">
        <v>134</v>
      </c>
      <c r="U201" s="210"/>
      <c r="V201" s="211"/>
    </row>
    <row r="202" spans="1:22" s="76" customFormat="1" ht="12.75" customHeight="1" thickBot="1">
      <c r="A202" s="89"/>
      <c r="B202" s="90">
        <v>2</v>
      </c>
      <c r="C202" s="91">
        <v>3</v>
      </c>
      <c r="D202" s="91">
        <v>4</v>
      </c>
      <c r="E202" s="91">
        <v>5</v>
      </c>
      <c r="F202" s="91">
        <v>6</v>
      </c>
      <c r="G202" s="91">
        <v>7</v>
      </c>
      <c r="H202" s="91">
        <v>8</v>
      </c>
      <c r="I202" s="91">
        <v>9</v>
      </c>
      <c r="J202" s="91">
        <v>10</v>
      </c>
      <c r="K202" s="91">
        <v>11</v>
      </c>
      <c r="L202" s="91">
        <v>12</v>
      </c>
      <c r="M202" s="91">
        <v>13</v>
      </c>
      <c r="N202" s="91">
        <v>14</v>
      </c>
      <c r="O202" s="91">
        <v>15</v>
      </c>
      <c r="P202" s="91">
        <v>16</v>
      </c>
      <c r="Q202" s="91">
        <v>17</v>
      </c>
      <c r="R202" s="91">
        <v>18</v>
      </c>
      <c r="S202" s="91">
        <v>19</v>
      </c>
      <c r="T202" s="92">
        <v>20</v>
      </c>
      <c r="U202" s="93">
        <v>21</v>
      </c>
      <c r="V202" s="94">
        <v>22</v>
      </c>
    </row>
    <row r="203" spans="1:22" s="110" customFormat="1" ht="20.149999999999999" customHeight="1">
      <c r="A203" s="95" t="s">
        <v>423</v>
      </c>
      <c r="B203" s="96">
        <v>1</v>
      </c>
      <c r="C203" s="97" t="s">
        <v>220</v>
      </c>
      <c r="D203" s="97" t="s">
        <v>221</v>
      </c>
      <c r="E203" s="97" t="s">
        <v>222</v>
      </c>
      <c r="F203" s="98" t="s">
        <v>223</v>
      </c>
      <c r="G203" s="99">
        <v>0.33</v>
      </c>
      <c r="H203" s="99" t="s">
        <v>136</v>
      </c>
      <c r="I203" s="100" t="s">
        <v>137</v>
      </c>
      <c r="J203" s="101">
        <v>2</v>
      </c>
      <c r="K203" s="102" t="s">
        <v>63</v>
      </c>
      <c r="L203" s="103">
        <v>43360</v>
      </c>
      <c r="M203" s="103">
        <v>44514</v>
      </c>
      <c r="N203" s="104">
        <v>38.5</v>
      </c>
      <c r="O203" s="105">
        <v>44</v>
      </c>
      <c r="P203" s="100" t="s">
        <v>137</v>
      </c>
      <c r="Q203" s="106" t="s">
        <v>137</v>
      </c>
      <c r="R203" s="107">
        <v>20440.37</v>
      </c>
      <c r="S203" s="108">
        <v>6745.3221000000003</v>
      </c>
      <c r="T203" s="109">
        <v>6745.32</v>
      </c>
      <c r="U203" s="212"/>
      <c r="V203" s="213"/>
    </row>
    <row r="204" spans="1:22" s="110" customFormat="1" ht="20.149999999999999" customHeight="1">
      <c r="A204" s="95" t="s">
        <v>424</v>
      </c>
      <c r="B204" s="111">
        <v>2</v>
      </c>
      <c r="C204" s="112" t="s">
        <v>224</v>
      </c>
      <c r="D204" s="112" t="s">
        <v>225</v>
      </c>
      <c r="E204" s="112" t="s">
        <v>226</v>
      </c>
      <c r="F204" s="112" t="s">
        <v>138</v>
      </c>
      <c r="G204" s="113">
        <v>0.95</v>
      </c>
      <c r="H204" s="113" t="s">
        <v>136</v>
      </c>
      <c r="I204" s="114" t="s">
        <v>137</v>
      </c>
      <c r="J204" s="115">
        <v>3</v>
      </c>
      <c r="K204" s="116" t="s">
        <v>64</v>
      </c>
      <c r="L204" s="117">
        <v>44442</v>
      </c>
      <c r="M204" s="117">
        <v>44531</v>
      </c>
      <c r="N204" s="118">
        <v>3</v>
      </c>
      <c r="O204" s="119">
        <v>52</v>
      </c>
      <c r="P204" s="120" t="s">
        <v>137</v>
      </c>
      <c r="Q204" s="121" t="s">
        <v>137</v>
      </c>
      <c r="R204" s="122">
        <v>215.86</v>
      </c>
      <c r="S204" s="123">
        <v>205.06700000000001</v>
      </c>
      <c r="T204" s="124">
        <v>205.07</v>
      </c>
      <c r="U204" s="214"/>
      <c r="V204" s="215"/>
    </row>
    <row r="205" spans="1:22" s="110" customFormat="1" ht="20.149999999999999" customHeight="1">
      <c r="A205" s="95" t="s">
        <v>425</v>
      </c>
      <c r="B205" s="111">
        <v>3</v>
      </c>
      <c r="C205" s="112" t="s">
        <v>227</v>
      </c>
      <c r="D205" s="112" t="s">
        <v>228</v>
      </c>
      <c r="E205" s="112" t="s">
        <v>229</v>
      </c>
      <c r="F205" s="112" t="s">
        <v>223</v>
      </c>
      <c r="G205" s="113">
        <v>0.38</v>
      </c>
      <c r="H205" s="113" t="s">
        <v>136</v>
      </c>
      <c r="I205" s="114" t="s">
        <v>137</v>
      </c>
      <c r="J205" s="115">
        <v>2</v>
      </c>
      <c r="K205" s="116" t="s">
        <v>63</v>
      </c>
      <c r="L205" s="117">
        <v>40410</v>
      </c>
      <c r="M205" s="117">
        <v>41112</v>
      </c>
      <c r="N205" s="118">
        <v>23.4</v>
      </c>
      <c r="O205" s="119">
        <v>16</v>
      </c>
      <c r="P205" s="120" t="s">
        <v>137</v>
      </c>
      <c r="Q205" s="121" t="s">
        <v>137</v>
      </c>
      <c r="R205" s="122">
        <v>16873.759999999998</v>
      </c>
      <c r="S205" s="123">
        <v>6412.0287999999991</v>
      </c>
      <c r="T205" s="124">
        <v>6412.03</v>
      </c>
      <c r="U205" s="214"/>
      <c r="V205" s="215"/>
    </row>
    <row r="206" spans="1:22" s="110" customFormat="1" ht="20.149999999999999" customHeight="1">
      <c r="A206" s="95" t="s">
        <v>426</v>
      </c>
      <c r="B206" s="111">
        <v>4</v>
      </c>
      <c r="C206" s="112"/>
      <c r="D206" s="112"/>
      <c r="E206" s="112"/>
      <c r="F206" s="112"/>
      <c r="G206" s="113"/>
      <c r="H206" s="113"/>
      <c r="I206" s="114"/>
      <c r="J206" s="115"/>
      <c r="K206" s="116" t="s">
        <v>311</v>
      </c>
      <c r="L206" s="117"/>
      <c r="M206" s="117"/>
      <c r="N206" s="118" t="s">
        <v>311</v>
      </c>
      <c r="O206" s="119"/>
      <c r="P206" s="120"/>
      <c r="Q206" s="121"/>
      <c r="R206" s="122"/>
      <c r="S206" s="123" t="s">
        <v>311</v>
      </c>
      <c r="T206" s="124" t="s">
        <v>311</v>
      </c>
      <c r="U206" s="214"/>
      <c r="V206" s="215"/>
    </row>
    <row r="207" spans="1:22" s="110" customFormat="1" ht="20.149999999999999" customHeight="1">
      <c r="A207" s="95" t="s">
        <v>427</v>
      </c>
      <c r="B207" s="111">
        <v>5</v>
      </c>
      <c r="C207" s="112"/>
      <c r="D207" s="112"/>
      <c r="E207" s="112"/>
      <c r="F207" s="112"/>
      <c r="G207" s="113"/>
      <c r="H207" s="113"/>
      <c r="I207" s="120"/>
      <c r="J207" s="115"/>
      <c r="K207" s="116" t="s">
        <v>311</v>
      </c>
      <c r="L207" s="117"/>
      <c r="M207" s="117"/>
      <c r="N207" s="118" t="s">
        <v>311</v>
      </c>
      <c r="O207" s="119"/>
      <c r="P207" s="120"/>
      <c r="Q207" s="121"/>
      <c r="R207" s="122"/>
      <c r="S207" s="123" t="s">
        <v>311</v>
      </c>
      <c r="T207" s="124" t="s">
        <v>311</v>
      </c>
      <c r="U207" s="214"/>
      <c r="V207" s="215"/>
    </row>
    <row r="208" spans="1:22" s="110" customFormat="1" ht="20.149999999999999" customHeight="1" thickBot="1">
      <c r="A208" s="95" t="s">
        <v>428</v>
      </c>
      <c r="B208" s="125">
        <v>6</v>
      </c>
      <c r="C208" s="126"/>
      <c r="D208" s="126"/>
      <c r="E208" s="126"/>
      <c r="F208" s="126"/>
      <c r="G208" s="127"/>
      <c r="H208" s="127"/>
      <c r="I208" s="128"/>
      <c r="J208" s="129"/>
      <c r="K208" s="130" t="s">
        <v>311</v>
      </c>
      <c r="L208" s="131"/>
      <c r="M208" s="131"/>
      <c r="N208" s="132" t="s">
        <v>311</v>
      </c>
      <c r="O208" s="133"/>
      <c r="P208" s="128"/>
      <c r="Q208" s="134"/>
      <c r="R208" s="135"/>
      <c r="S208" s="136" t="s">
        <v>311</v>
      </c>
      <c r="T208" s="137" t="s">
        <v>311</v>
      </c>
      <c r="U208" s="216"/>
      <c r="V208" s="217"/>
    </row>
    <row r="209" spans="1:22" s="76" customFormat="1" ht="9" customHeight="1" thickBot="1">
      <c r="A209" s="89"/>
      <c r="B209" s="138">
        <v>2</v>
      </c>
      <c r="C209" s="139">
        <v>3</v>
      </c>
      <c r="D209" s="139">
        <v>4</v>
      </c>
      <c r="E209" s="139">
        <v>5</v>
      </c>
      <c r="F209" s="139">
        <v>6</v>
      </c>
      <c r="G209" s="139">
        <v>7</v>
      </c>
      <c r="H209" s="139">
        <v>8</v>
      </c>
      <c r="I209" s="139">
        <v>9</v>
      </c>
      <c r="J209" s="139">
        <v>10</v>
      </c>
      <c r="K209" s="139">
        <v>11</v>
      </c>
      <c r="L209" s="139">
        <v>12</v>
      </c>
      <c r="M209" s="139">
        <v>13</v>
      </c>
      <c r="N209" s="139">
        <v>14</v>
      </c>
      <c r="O209" s="139">
        <v>15</v>
      </c>
      <c r="P209" s="139">
        <v>16</v>
      </c>
      <c r="Q209" s="139">
        <v>17</v>
      </c>
      <c r="R209" s="139">
        <v>18</v>
      </c>
      <c r="S209" s="139">
        <v>19</v>
      </c>
      <c r="T209" s="140">
        <v>20</v>
      </c>
      <c r="U209" s="218">
        <v>22</v>
      </c>
      <c r="V209" s="219"/>
    </row>
    <row r="210" spans="1:22" s="20" customFormat="1" ht="17.25" customHeight="1" thickBot="1">
      <c r="A210" s="141"/>
      <c r="B210" s="142"/>
      <c r="C210" s="143"/>
      <c r="D210" s="143"/>
      <c r="E210" s="143"/>
      <c r="F210" s="143"/>
      <c r="G210" s="143"/>
      <c r="H210" s="143"/>
      <c r="I210" s="143"/>
      <c r="J210" s="143"/>
      <c r="K210" s="143"/>
      <c r="L210" s="143"/>
      <c r="M210" s="143"/>
      <c r="N210" s="143"/>
      <c r="O210" s="143"/>
      <c r="P210" s="143"/>
      <c r="Q210" s="143"/>
      <c r="R210" s="144"/>
      <c r="S210" s="144"/>
      <c r="T210" s="145">
        <v>13362.419999999998</v>
      </c>
      <c r="U210" s="220"/>
      <c r="V210" s="221"/>
    </row>
    <row r="211" spans="1:22" s="149" customFormat="1" ht="17.25" customHeight="1">
      <c r="A211" s="146"/>
      <c r="B211" s="147">
        <v>2</v>
      </c>
      <c r="C211" s="148">
        <v>3</v>
      </c>
      <c r="D211" s="148">
        <v>4</v>
      </c>
      <c r="E211" s="148">
        <v>5</v>
      </c>
      <c r="F211" s="148">
        <v>6</v>
      </c>
      <c r="G211" s="148">
        <v>7</v>
      </c>
      <c r="H211" s="148">
        <v>8</v>
      </c>
      <c r="I211" s="148">
        <v>9</v>
      </c>
      <c r="J211" s="148">
        <v>10</v>
      </c>
      <c r="K211" s="148">
        <v>11</v>
      </c>
      <c r="L211" s="148">
        <v>12</v>
      </c>
      <c r="M211" s="148">
        <v>13</v>
      </c>
      <c r="N211" s="148">
        <v>14</v>
      </c>
      <c r="O211" s="148">
        <v>15</v>
      </c>
      <c r="P211" s="148">
        <v>16</v>
      </c>
      <c r="Q211" s="148">
        <v>17</v>
      </c>
      <c r="R211" s="148">
        <v>18</v>
      </c>
      <c r="S211" s="148">
        <v>19</v>
      </c>
      <c r="T211" s="148">
        <v>20</v>
      </c>
      <c r="U211" s="148">
        <v>21</v>
      </c>
      <c r="V211" s="148">
        <v>22</v>
      </c>
    </row>
    <row r="212" spans="1:22" s="20" customFormat="1" ht="16.5" customHeight="1" thickBot="1">
      <c r="A212" s="61"/>
      <c r="B212" s="142" t="s">
        <v>139</v>
      </c>
      <c r="C212" s="143"/>
      <c r="D212" s="143"/>
      <c r="E212" s="143"/>
      <c r="F212" s="143"/>
      <c r="G212" s="150"/>
      <c r="H212" s="150"/>
      <c r="I212" s="150"/>
      <c r="J212" s="150"/>
      <c r="K212" s="150"/>
      <c r="L212" s="150"/>
      <c r="M212" s="150"/>
      <c r="N212" s="150"/>
      <c r="O212" s="150"/>
      <c r="P212" s="150"/>
      <c r="Q212" s="150"/>
      <c r="R212" s="150"/>
      <c r="S212" s="150"/>
      <c r="T212" s="150"/>
      <c r="U212" s="150"/>
      <c r="V212" s="150"/>
    </row>
    <row r="213" spans="1:22" s="20" customFormat="1" ht="15.75" customHeight="1" thickBot="1">
      <c r="A213" s="61" t="s">
        <v>429</v>
      </c>
      <c r="B213" s="222" t="s">
        <v>140</v>
      </c>
      <c r="C213" s="223"/>
      <c r="D213" s="223"/>
      <c r="E213" s="223"/>
      <c r="F213" s="223"/>
      <c r="G213" s="153"/>
      <c r="H213" s="224" t="s">
        <v>141</v>
      </c>
      <c r="I213" s="225"/>
      <c r="J213" s="225"/>
      <c r="K213" s="225"/>
      <c r="L213" s="225"/>
      <c r="M213" s="225"/>
      <c r="N213" s="225"/>
      <c r="O213" s="225"/>
      <c r="P213" s="151" t="s">
        <v>142</v>
      </c>
      <c r="Q213" s="226" t="s">
        <v>143</v>
      </c>
      <c r="R213" s="227" t="s">
        <v>144</v>
      </c>
      <c r="S213" s="228" t="s">
        <v>145</v>
      </c>
      <c r="T213" s="152"/>
      <c r="U213" s="152"/>
      <c r="V213" s="152"/>
    </row>
    <row r="214" spans="1:22" s="20" customFormat="1" ht="15" customHeight="1">
      <c r="A214" s="61" t="s">
        <v>430</v>
      </c>
      <c r="B214" s="229" t="s">
        <v>146</v>
      </c>
      <c r="C214" s="204"/>
      <c r="D214" s="204"/>
      <c r="E214" s="204"/>
      <c r="F214" s="204"/>
      <c r="G214" s="230"/>
      <c r="H214" s="229" t="s">
        <v>147</v>
      </c>
      <c r="I214" s="204"/>
      <c r="J214" s="204"/>
      <c r="K214" s="204"/>
      <c r="L214" s="204"/>
      <c r="M214" s="198"/>
      <c r="N214" s="154">
        <v>3</v>
      </c>
      <c r="O214" s="226" t="s">
        <v>148</v>
      </c>
      <c r="P214" s="231" t="s">
        <v>149</v>
      </c>
      <c r="Q214" s="232"/>
      <c r="R214" s="233"/>
      <c r="S214" s="234"/>
      <c r="T214" s="155"/>
      <c r="U214" s="155"/>
      <c r="V214" s="235"/>
    </row>
    <row r="215" spans="1:22" s="63" customFormat="1" ht="22.5" customHeight="1">
      <c r="A215" s="61" t="s">
        <v>431</v>
      </c>
      <c r="B215" s="236" t="s">
        <v>150</v>
      </c>
      <c r="C215" s="237"/>
      <c r="D215" s="238"/>
      <c r="E215" s="367">
        <v>3</v>
      </c>
      <c r="F215" s="239" t="s">
        <v>151</v>
      </c>
      <c r="G215" s="369">
        <v>1.2</v>
      </c>
      <c r="H215" s="231" t="s">
        <v>152</v>
      </c>
      <c r="I215" s="240"/>
      <c r="J215" s="241"/>
      <c r="K215" s="87" t="s">
        <v>153</v>
      </c>
      <c r="L215" s="87" t="s">
        <v>154</v>
      </c>
      <c r="M215" s="87" t="s">
        <v>155</v>
      </c>
      <c r="N215" s="242" t="s">
        <v>156</v>
      </c>
      <c r="O215" s="232"/>
      <c r="P215" s="243"/>
      <c r="Q215" s="232"/>
      <c r="R215" s="233"/>
      <c r="S215" s="234"/>
      <c r="T215" s="157"/>
      <c r="U215" s="157"/>
      <c r="V215" s="156"/>
    </row>
    <row r="216" spans="1:22" s="63" customFormat="1" ht="15.75" customHeight="1" thickBot="1">
      <c r="A216" s="61" t="s">
        <v>432</v>
      </c>
      <c r="B216" s="244"/>
      <c r="C216" s="245"/>
      <c r="D216" s="246"/>
      <c r="E216" s="368"/>
      <c r="F216" s="247"/>
      <c r="G216" s="370"/>
      <c r="H216" s="248"/>
      <c r="I216" s="249"/>
      <c r="J216" s="250"/>
      <c r="K216" s="87"/>
      <c r="L216" s="87"/>
      <c r="M216" s="87"/>
      <c r="N216" s="251"/>
      <c r="O216" s="252"/>
      <c r="P216" s="248"/>
      <c r="Q216" s="252"/>
      <c r="R216" s="253"/>
      <c r="S216" s="254"/>
      <c r="T216" s="157"/>
      <c r="U216" s="157"/>
      <c r="V216" s="158"/>
    </row>
    <row r="217" spans="1:22" s="20" customFormat="1" ht="24.9" customHeight="1">
      <c r="A217" s="95" t="s">
        <v>433</v>
      </c>
      <c r="B217" s="229" t="s">
        <v>157</v>
      </c>
      <c r="C217" s="204"/>
      <c r="D217" s="204"/>
      <c r="E217" s="204"/>
      <c r="F217" s="204"/>
      <c r="G217" s="204"/>
      <c r="H217" s="160">
        <v>1</v>
      </c>
      <c r="I217" s="255" t="s">
        <v>62</v>
      </c>
      <c r="J217" s="256"/>
      <c r="K217" s="161">
        <v>0.1</v>
      </c>
      <c r="L217" s="162">
        <v>1015.38</v>
      </c>
      <c r="M217" s="162">
        <v>0</v>
      </c>
      <c r="N217" s="163" t="s">
        <v>320</v>
      </c>
      <c r="O217" s="163" t="s">
        <v>320</v>
      </c>
      <c r="P217" s="163" t="s">
        <v>317</v>
      </c>
      <c r="Q217" s="164" t="s">
        <v>311</v>
      </c>
      <c r="R217" s="165" t="s">
        <v>158</v>
      </c>
      <c r="S217" s="166" t="s">
        <v>318</v>
      </c>
      <c r="T217" s="157"/>
      <c r="U217" s="157"/>
      <c r="V217" s="158"/>
    </row>
    <row r="218" spans="1:22" s="20" customFormat="1" ht="24.9" customHeight="1" thickBot="1">
      <c r="A218" s="95" t="s">
        <v>434</v>
      </c>
      <c r="B218" s="236" t="s">
        <v>159</v>
      </c>
      <c r="C218" s="237"/>
      <c r="D218" s="238"/>
      <c r="E218" s="167" t="s">
        <v>160</v>
      </c>
      <c r="F218" s="167" t="s">
        <v>161</v>
      </c>
      <c r="G218" s="168" t="s">
        <v>162</v>
      </c>
      <c r="H218" s="160">
        <v>2</v>
      </c>
      <c r="I218" s="255" t="s">
        <v>63</v>
      </c>
      <c r="J218" s="256"/>
      <c r="K218" s="161">
        <v>0.7</v>
      </c>
      <c r="L218" s="162">
        <v>1015.38</v>
      </c>
      <c r="M218" s="162">
        <v>13157.349999999999</v>
      </c>
      <c r="N218" s="163" t="s">
        <v>317</v>
      </c>
      <c r="O218" s="163" t="s">
        <v>317</v>
      </c>
      <c r="P218" s="163" t="s">
        <v>317</v>
      </c>
      <c r="Q218" s="164" t="s">
        <v>311</v>
      </c>
      <c r="R218" s="165" t="s">
        <v>158</v>
      </c>
      <c r="S218" s="166" t="s">
        <v>318</v>
      </c>
      <c r="T218" s="169">
        <v>1</v>
      </c>
      <c r="U218" s="157"/>
      <c r="V218" s="158"/>
    </row>
    <row r="219" spans="1:22" s="20" customFormat="1" ht="24.9" customHeight="1" thickBot="1">
      <c r="A219" s="61" t="s">
        <v>435</v>
      </c>
      <c r="B219" s="244"/>
      <c r="C219" s="245"/>
      <c r="D219" s="246"/>
      <c r="E219" s="170">
        <v>2030.7692307692307</v>
      </c>
      <c r="F219" s="171">
        <v>13362.419999999998</v>
      </c>
      <c r="G219" s="172" t="s">
        <v>317</v>
      </c>
      <c r="H219" s="160">
        <v>3</v>
      </c>
      <c r="I219" s="255" t="s">
        <v>64</v>
      </c>
      <c r="J219" s="256"/>
      <c r="K219" s="161">
        <v>0.2</v>
      </c>
      <c r="L219" s="162">
        <v>1015.38</v>
      </c>
      <c r="M219" s="162">
        <v>205.07</v>
      </c>
      <c r="N219" s="163" t="s">
        <v>320</v>
      </c>
      <c r="O219" s="163" t="s">
        <v>320</v>
      </c>
      <c r="P219" s="163" t="s">
        <v>317</v>
      </c>
      <c r="Q219" s="173" t="s">
        <v>311</v>
      </c>
      <c r="R219" s="165" t="s">
        <v>158</v>
      </c>
      <c r="S219" s="166" t="s">
        <v>318</v>
      </c>
      <c r="T219" s="257" t="s">
        <v>158</v>
      </c>
      <c r="U219" s="258"/>
      <c r="V219" s="174" t="s">
        <v>163</v>
      </c>
    </row>
    <row r="220" spans="1:22" s="20" customFormat="1" ht="24.9" customHeight="1">
      <c r="A220" s="61" t="s">
        <v>436</v>
      </c>
      <c r="B220" s="229" t="s">
        <v>164</v>
      </c>
      <c r="C220" s="204"/>
      <c r="D220" s="204"/>
      <c r="E220" s="204"/>
      <c r="F220" s="204"/>
      <c r="G220" s="204"/>
      <c r="H220" s="160">
        <v>4</v>
      </c>
      <c r="I220" s="255" t="s">
        <v>311</v>
      </c>
      <c r="J220" s="256"/>
      <c r="K220" s="161" t="s">
        <v>311</v>
      </c>
      <c r="L220" s="162" t="s">
        <v>311</v>
      </c>
      <c r="M220" s="162" t="s">
        <v>311</v>
      </c>
      <c r="N220" s="163" t="s">
        <v>311</v>
      </c>
      <c r="O220" s="163" t="s">
        <v>311</v>
      </c>
      <c r="P220" s="163" t="s">
        <v>311</v>
      </c>
      <c r="Q220" s="164" t="s">
        <v>311</v>
      </c>
      <c r="R220" s="165"/>
      <c r="S220" s="166" t="s">
        <v>311</v>
      </c>
      <c r="T220" s="259"/>
      <c r="U220" s="260"/>
      <c r="V220" s="174" t="s">
        <v>165</v>
      </c>
    </row>
    <row r="221" spans="1:22" s="20" customFormat="1" ht="24.9" customHeight="1">
      <c r="A221" s="61" t="s">
        <v>437</v>
      </c>
      <c r="B221" s="236" t="s">
        <v>166</v>
      </c>
      <c r="C221" s="237"/>
      <c r="D221" s="237"/>
      <c r="E221" s="237"/>
      <c r="F221" s="237"/>
      <c r="G221" s="175" t="s">
        <v>162</v>
      </c>
      <c r="H221" s="160">
        <v>5</v>
      </c>
      <c r="I221" s="255" t="s">
        <v>311</v>
      </c>
      <c r="J221" s="256"/>
      <c r="K221" s="161" t="s">
        <v>311</v>
      </c>
      <c r="L221" s="162" t="s">
        <v>311</v>
      </c>
      <c r="M221" s="162" t="s">
        <v>311</v>
      </c>
      <c r="N221" s="163" t="s">
        <v>311</v>
      </c>
      <c r="O221" s="163" t="s">
        <v>311</v>
      </c>
      <c r="P221" s="163" t="s">
        <v>311</v>
      </c>
      <c r="Q221" s="164" t="s">
        <v>311</v>
      </c>
      <c r="R221" s="165"/>
      <c r="S221" s="166" t="s">
        <v>311</v>
      </c>
      <c r="T221" s="259"/>
      <c r="U221" s="260"/>
      <c r="V221" s="176">
        <v>3</v>
      </c>
    </row>
    <row r="222" spans="1:22" s="20" customFormat="1" ht="24.9" customHeight="1" thickBot="1">
      <c r="A222" s="61" t="s">
        <v>438</v>
      </c>
      <c r="B222" s="261"/>
      <c r="C222" s="262"/>
      <c r="D222" s="262"/>
      <c r="E222" s="262"/>
      <c r="F222" s="262"/>
      <c r="G222" s="177" t="s">
        <v>317</v>
      </c>
      <c r="H222" s="178">
        <v>6</v>
      </c>
      <c r="I222" s="263" t="s">
        <v>311</v>
      </c>
      <c r="J222" s="264"/>
      <c r="K222" s="161" t="s">
        <v>311</v>
      </c>
      <c r="L222" s="162" t="s">
        <v>311</v>
      </c>
      <c r="M222" s="162" t="s">
        <v>311</v>
      </c>
      <c r="N222" s="179" t="s">
        <v>311</v>
      </c>
      <c r="O222" s="163" t="s">
        <v>311</v>
      </c>
      <c r="P222" s="163" t="s">
        <v>311</v>
      </c>
      <c r="Q222" s="164" t="s">
        <v>311</v>
      </c>
      <c r="R222" s="165"/>
      <c r="S222" s="166" t="s">
        <v>311</v>
      </c>
      <c r="T222" s="265"/>
      <c r="U222" s="266"/>
      <c r="V222" s="180" t="s">
        <v>325</v>
      </c>
    </row>
    <row r="226" spans="1:22" s="81" customFormat="1" ht="24" customHeight="1" thickBot="1">
      <c r="A226" s="77">
        <v>9</v>
      </c>
      <c r="B226" s="194" t="s">
        <v>110</v>
      </c>
      <c r="C226" s="194"/>
      <c r="D226" s="194"/>
      <c r="E226" s="78">
        <v>9</v>
      </c>
      <c r="F226" s="79" t="s">
        <v>22</v>
      </c>
      <c r="G226" s="80"/>
      <c r="H226" s="80"/>
      <c r="I226" s="80"/>
      <c r="J226" s="80"/>
      <c r="K226" s="79"/>
      <c r="L226" s="79"/>
      <c r="M226" s="78"/>
      <c r="N226" s="80"/>
      <c r="O226" s="80"/>
      <c r="P226" s="80"/>
      <c r="Q226" s="80"/>
      <c r="R226" s="80"/>
      <c r="S226" s="80"/>
      <c r="T226" s="80"/>
      <c r="U226" s="80"/>
      <c r="V226" s="80"/>
    </row>
    <row r="227" spans="1:22" s="83" customFormat="1" ht="20.149999999999999" customHeight="1">
      <c r="A227" s="82"/>
      <c r="B227" s="195" t="s">
        <v>111</v>
      </c>
      <c r="C227" s="196" t="s">
        <v>112</v>
      </c>
      <c r="D227" s="197" t="s">
        <v>113</v>
      </c>
      <c r="E227" s="198"/>
      <c r="F227" s="197" t="s">
        <v>114</v>
      </c>
      <c r="G227" s="198"/>
      <c r="H227" s="199" t="s">
        <v>115</v>
      </c>
      <c r="I227" s="199" t="s">
        <v>116</v>
      </c>
      <c r="J227" s="200" t="s">
        <v>117</v>
      </c>
      <c r="K227" s="199" t="s">
        <v>118</v>
      </c>
      <c r="L227" s="199" t="s">
        <v>119</v>
      </c>
      <c r="M227" s="199" t="s">
        <v>120</v>
      </c>
      <c r="N227" s="201" t="s">
        <v>121</v>
      </c>
      <c r="O227" s="199" t="s">
        <v>122</v>
      </c>
      <c r="P227" s="202" t="s">
        <v>123</v>
      </c>
      <c r="Q227" s="203"/>
      <c r="R227" s="196" t="s">
        <v>124</v>
      </c>
      <c r="S227" s="204" t="s">
        <v>125</v>
      </c>
      <c r="T227" s="204"/>
      <c r="U227" s="205" t="s">
        <v>126</v>
      </c>
      <c r="V227" s="154"/>
    </row>
    <row r="228" spans="1:22" s="83" customFormat="1" ht="70.5" customHeight="1">
      <c r="A228" s="82"/>
      <c r="B228" s="206"/>
      <c r="C228" s="207"/>
      <c r="D228" s="84" t="s">
        <v>127</v>
      </c>
      <c r="E228" s="84" t="s">
        <v>128</v>
      </c>
      <c r="F228" s="85" t="s">
        <v>129</v>
      </c>
      <c r="G228" s="86" t="s">
        <v>130</v>
      </c>
      <c r="H228" s="87"/>
      <c r="I228" s="87"/>
      <c r="J228" s="208"/>
      <c r="K228" s="87"/>
      <c r="L228" s="87"/>
      <c r="M228" s="87"/>
      <c r="N228" s="209"/>
      <c r="O228" s="87"/>
      <c r="P228" s="87" t="s">
        <v>131</v>
      </c>
      <c r="Q228" s="87" t="s">
        <v>132</v>
      </c>
      <c r="R228" s="207"/>
      <c r="S228" s="87" t="s">
        <v>133</v>
      </c>
      <c r="T228" s="88" t="s">
        <v>134</v>
      </c>
      <c r="U228" s="210"/>
      <c r="V228" s="211"/>
    </row>
    <row r="229" spans="1:22" s="76" customFormat="1" ht="12.75" customHeight="1" thickBot="1">
      <c r="A229" s="89"/>
      <c r="B229" s="90">
        <v>2</v>
      </c>
      <c r="C229" s="91">
        <v>3</v>
      </c>
      <c r="D229" s="91">
        <v>4</v>
      </c>
      <c r="E229" s="91">
        <v>5</v>
      </c>
      <c r="F229" s="91">
        <v>6</v>
      </c>
      <c r="G229" s="91">
        <v>7</v>
      </c>
      <c r="H229" s="91">
        <v>8</v>
      </c>
      <c r="I229" s="91">
        <v>9</v>
      </c>
      <c r="J229" s="91">
        <v>10</v>
      </c>
      <c r="K229" s="91">
        <v>11</v>
      </c>
      <c r="L229" s="91">
        <v>12</v>
      </c>
      <c r="M229" s="91">
        <v>13</v>
      </c>
      <c r="N229" s="91">
        <v>14</v>
      </c>
      <c r="O229" s="91">
        <v>15</v>
      </c>
      <c r="P229" s="91">
        <v>16</v>
      </c>
      <c r="Q229" s="91">
        <v>17</v>
      </c>
      <c r="R229" s="91">
        <v>18</v>
      </c>
      <c r="S229" s="91">
        <v>19</v>
      </c>
      <c r="T229" s="92">
        <v>20</v>
      </c>
      <c r="U229" s="93">
        <v>21</v>
      </c>
      <c r="V229" s="94">
        <v>22</v>
      </c>
    </row>
    <row r="230" spans="1:22" s="110" customFormat="1" ht="20.149999999999999" customHeight="1">
      <c r="A230" s="95" t="s">
        <v>439</v>
      </c>
      <c r="B230" s="96">
        <v>1</v>
      </c>
      <c r="C230" s="97" t="s">
        <v>230</v>
      </c>
      <c r="D230" s="97" t="s">
        <v>231</v>
      </c>
      <c r="E230" s="97" t="s">
        <v>232</v>
      </c>
      <c r="F230" s="98" t="s">
        <v>135</v>
      </c>
      <c r="G230" s="99">
        <v>1</v>
      </c>
      <c r="H230" s="99" t="s">
        <v>136</v>
      </c>
      <c r="I230" s="100" t="s">
        <v>137</v>
      </c>
      <c r="J230" s="101">
        <v>1</v>
      </c>
      <c r="K230" s="102" t="s">
        <v>65</v>
      </c>
      <c r="L230" s="103">
        <v>41569</v>
      </c>
      <c r="M230" s="103">
        <v>41842</v>
      </c>
      <c r="N230" s="104">
        <v>9.1</v>
      </c>
      <c r="O230" s="105">
        <v>68</v>
      </c>
      <c r="P230" s="100" t="s">
        <v>137</v>
      </c>
      <c r="Q230" s="106" t="s">
        <v>137</v>
      </c>
      <c r="R230" s="107">
        <v>2788.75</v>
      </c>
      <c r="S230" s="108">
        <v>2788.75</v>
      </c>
      <c r="T230" s="109">
        <v>2788.75</v>
      </c>
      <c r="U230" s="212"/>
      <c r="V230" s="213"/>
    </row>
    <row r="231" spans="1:22" s="110" customFormat="1" ht="20.149999999999999" customHeight="1">
      <c r="A231" s="95" t="s">
        <v>440</v>
      </c>
      <c r="B231" s="111">
        <v>2</v>
      </c>
      <c r="C231" s="112" t="s">
        <v>230</v>
      </c>
      <c r="D231" s="112" t="s">
        <v>233</v>
      </c>
      <c r="E231" s="112" t="s">
        <v>234</v>
      </c>
      <c r="F231" s="112" t="s">
        <v>138</v>
      </c>
      <c r="G231" s="113">
        <v>0.9</v>
      </c>
      <c r="H231" s="113" t="s">
        <v>136</v>
      </c>
      <c r="I231" s="114" t="s">
        <v>137</v>
      </c>
      <c r="J231" s="115">
        <v>1</v>
      </c>
      <c r="K231" s="116" t="s">
        <v>65</v>
      </c>
      <c r="L231" s="117">
        <v>42272</v>
      </c>
      <c r="M231" s="117">
        <v>42331</v>
      </c>
      <c r="N231" s="118">
        <v>2</v>
      </c>
      <c r="O231" s="119">
        <v>76</v>
      </c>
      <c r="P231" s="120" t="s">
        <v>137</v>
      </c>
      <c r="Q231" s="121" t="s">
        <v>137</v>
      </c>
      <c r="R231" s="122">
        <v>3007.93</v>
      </c>
      <c r="S231" s="123">
        <v>2707.1369999999997</v>
      </c>
      <c r="T231" s="124">
        <v>2707.14</v>
      </c>
      <c r="U231" s="214"/>
      <c r="V231" s="215"/>
    </row>
    <row r="232" spans="1:22" s="110" customFormat="1" ht="20.149999999999999" customHeight="1">
      <c r="A232" s="95" t="s">
        <v>441</v>
      </c>
      <c r="B232" s="111">
        <v>3</v>
      </c>
      <c r="C232" s="112"/>
      <c r="D232" s="112"/>
      <c r="E232" s="112"/>
      <c r="F232" s="112"/>
      <c r="G232" s="113"/>
      <c r="H232" s="113"/>
      <c r="I232" s="114"/>
      <c r="J232" s="115"/>
      <c r="K232" s="116" t="s">
        <v>311</v>
      </c>
      <c r="L232" s="117"/>
      <c r="M232" s="117"/>
      <c r="N232" s="118" t="s">
        <v>311</v>
      </c>
      <c r="O232" s="119"/>
      <c r="P232" s="120"/>
      <c r="Q232" s="121"/>
      <c r="R232" s="122"/>
      <c r="S232" s="123" t="s">
        <v>311</v>
      </c>
      <c r="T232" s="124" t="s">
        <v>311</v>
      </c>
      <c r="U232" s="214"/>
      <c r="V232" s="215"/>
    </row>
    <row r="233" spans="1:22" s="110" customFormat="1" ht="20.149999999999999" customHeight="1">
      <c r="A233" s="95" t="s">
        <v>442</v>
      </c>
      <c r="B233" s="111">
        <v>4</v>
      </c>
      <c r="C233" s="112"/>
      <c r="D233" s="112"/>
      <c r="E233" s="112"/>
      <c r="F233" s="112"/>
      <c r="G233" s="113"/>
      <c r="H233" s="113"/>
      <c r="I233" s="114"/>
      <c r="J233" s="115"/>
      <c r="K233" s="116" t="s">
        <v>311</v>
      </c>
      <c r="L233" s="117"/>
      <c r="M233" s="117"/>
      <c r="N233" s="118" t="s">
        <v>311</v>
      </c>
      <c r="O233" s="119"/>
      <c r="P233" s="120"/>
      <c r="Q233" s="121"/>
      <c r="R233" s="122"/>
      <c r="S233" s="123" t="s">
        <v>311</v>
      </c>
      <c r="T233" s="124" t="s">
        <v>311</v>
      </c>
      <c r="U233" s="214"/>
      <c r="V233" s="215"/>
    </row>
    <row r="234" spans="1:22" s="110" customFormat="1" ht="20.149999999999999" customHeight="1">
      <c r="A234" s="95" t="s">
        <v>443</v>
      </c>
      <c r="B234" s="111">
        <v>5</v>
      </c>
      <c r="C234" s="112"/>
      <c r="D234" s="112"/>
      <c r="E234" s="112"/>
      <c r="F234" s="112"/>
      <c r="G234" s="113"/>
      <c r="H234" s="113"/>
      <c r="I234" s="120"/>
      <c r="J234" s="115"/>
      <c r="K234" s="116" t="s">
        <v>311</v>
      </c>
      <c r="L234" s="117"/>
      <c r="M234" s="117"/>
      <c r="N234" s="118" t="s">
        <v>311</v>
      </c>
      <c r="O234" s="119"/>
      <c r="P234" s="120"/>
      <c r="Q234" s="121"/>
      <c r="R234" s="122"/>
      <c r="S234" s="123" t="s">
        <v>311</v>
      </c>
      <c r="T234" s="124" t="s">
        <v>311</v>
      </c>
      <c r="U234" s="214"/>
      <c r="V234" s="215"/>
    </row>
    <row r="235" spans="1:22" s="110" customFormat="1" ht="20.149999999999999" customHeight="1" thickBot="1">
      <c r="A235" s="95" t="s">
        <v>444</v>
      </c>
      <c r="B235" s="125">
        <v>6</v>
      </c>
      <c r="C235" s="126"/>
      <c r="D235" s="126"/>
      <c r="E235" s="126"/>
      <c r="F235" s="126"/>
      <c r="G235" s="127"/>
      <c r="H235" s="127"/>
      <c r="I235" s="128"/>
      <c r="J235" s="129"/>
      <c r="K235" s="130" t="s">
        <v>311</v>
      </c>
      <c r="L235" s="131"/>
      <c r="M235" s="131"/>
      <c r="N235" s="132" t="s">
        <v>311</v>
      </c>
      <c r="O235" s="133"/>
      <c r="P235" s="128"/>
      <c r="Q235" s="134"/>
      <c r="R235" s="135"/>
      <c r="S235" s="136" t="s">
        <v>311</v>
      </c>
      <c r="T235" s="137" t="s">
        <v>311</v>
      </c>
      <c r="U235" s="216"/>
      <c r="V235" s="217"/>
    </row>
    <row r="236" spans="1:22" s="76" customFormat="1" ht="9" customHeight="1" thickBot="1">
      <c r="A236" s="89"/>
      <c r="B236" s="138">
        <v>2</v>
      </c>
      <c r="C236" s="139">
        <v>3</v>
      </c>
      <c r="D236" s="139">
        <v>4</v>
      </c>
      <c r="E236" s="139">
        <v>5</v>
      </c>
      <c r="F236" s="139">
        <v>6</v>
      </c>
      <c r="G236" s="139">
        <v>7</v>
      </c>
      <c r="H236" s="139">
        <v>8</v>
      </c>
      <c r="I236" s="139">
        <v>9</v>
      </c>
      <c r="J236" s="139">
        <v>10</v>
      </c>
      <c r="K236" s="139">
        <v>11</v>
      </c>
      <c r="L236" s="139">
        <v>12</v>
      </c>
      <c r="M236" s="139">
        <v>13</v>
      </c>
      <c r="N236" s="139">
        <v>14</v>
      </c>
      <c r="O236" s="139">
        <v>15</v>
      </c>
      <c r="P236" s="139">
        <v>16</v>
      </c>
      <c r="Q236" s="139">
        <v>17</v>
      </c>
      <c r="R236" s="139">
        <v>18</v>
      </c>
      <c r="S236" s="139">
        <v>19</v>
      </c>
      <c r="T236" s="140">
        <v>20</v>
      </c>
      <c r="U236" s="218">
        <v>22</v>
      </c>
      <c r="V236" s="219"/>
    </row>
    <row r="237" spans="1:22" s="20" customFormat="1" ht="17.25" customHeight="1" thickBot="1">
      <c r="A237" s="141"/>
      <c r="B237" s="142"/>
      <c r="C237" s="143"/>
      <c r="D237" s="143"/>
      <c r="E237" s="143"/>
      <c r="F237" s="143"/>
      <c r="G237" s="143"/>
      <c r="H237" s="143"/>
      <c r="I237" s="143"/>
      <c r="J237" s="143"/>
      <c r="K237" s="143"/>
      <c r="L237" s="143"/>
      <c r="M237" s="143"/>
      <c r="N237" s="143"/>
      <c r="O237" s="143"/>
      <c r="P237" s="143"/>
      <c r="Q237" s="143"/>
      <c r="R237" s="144"/>
      <c r="S237" s="144"/>
      <c r="T237" s="145">
        <v>5495.8899999999994</v>
      </c>
      <c r="U237" s="220"/>
      <c r="V237" s="221"/>
    </row>
    <row r="238" spans="1:22" s="149" customFormat="1" ht="17.25" customHeight="1">
      <c r="A238" s="146"/>
      <c r="B238" s="147">
        <v>2</v>
      </c>
      <c r="C238" s="148">
        <v>3</v>
      </c>
      <c r="D238" s="148">
        <v>4</v>
      </c>
      <c r="E238" s="148">
        <v>5</v>
      </c>
      <c r="F238" s="148">
        <v>6</v>
      </c>
      <c r="G238" s="148">
        <v>7</v>
      </c>
      <c r="H238" s="148">
        <v>8</v>
      </c>
      <c r="I238" s="148">
        <v>9</v>
      </c>
      <c r="J238" s="148">
        <v>10</v>
      </c>
      <c r="K238" s="148">
        <v>11</v>
      </c>
      <c r="L238" s="148">
        <v>12</v>
      </c>
      <c r="M238" s="148">
        <v>13</v>
      </c>
      <c r="N238" s="148">
        <v>14</v>
      </c>
      <c r="O238" s="148">
        <v>15</v>
      </c>
      <c r="P238" s="148">
        <v>16</v>
      </c>
      <c r="Q238" s="148">
        <v>17</v>
      </c>
      <c r="R238" s="148">
        <v>18</v>
      </c>
      <c r="S238" s="148">
        <v>19</v>
      </c>
      <c r="T238" s="148">
        <v>20</v>
      </c>
      <c r="U238" s="148">
        <v>21</v>
      </c>
      <c r="V238" s="148">
        <v>22</v>
      </c>
    </row>
    <row r="239" spans="1:22" s="20" customFormat="1" ht="16.5" customHeight="1" thickBot="1">
      <c r="A239" s="61"/>
      <c r="B239" s="142" t="s">
        <v>139</v>
      </c>
      <c r="C239" s="143"/>
      <c r="D239" s="143"/>
      <c r="E239" s="143"/>
      <c r="F239" s="143"/>
      <c r="G239" s="150"/>
      <c r="H239" s="150"/>
      <c r="I239" s="150"/>
      <c r="J239" s="150"/>
      <c r="K239" s="150"/>
      <c r="L239" s="150"/>
      <c r="M239" s="150"/>
      <c r="N239" s="150"/>
      <c r="O239" s="150"/>
      <c r="P239" s="150"/>
      <c r="Q239" s="150"/>
      <c r="R239" s="150"/>
      <c r="S239" s="150"/>
      <c r="T239" s="150"/>
      <c r="U239" s="150"/>
      <c r="V239" s="150"/>
    </row>
    <row r="240" spans="1:22" s="20" customFormat="1" ht="15.75" customHeight="1" thickBot="1">
      <c r="A240" s="61" t="s">
        <v>445</v>
      </c>
      <c r="B240" s="222" t="s">
        <v>140</v>
      </c>
      <c r="C240" s="223"/>
      <c r="D240" s="223"/>
      <c r="E240" s="223"/>
      <c r="F240" s="223"/>
      <c r="G240" s="153"/>
      <c r="H240" s="224" t="s">
        <v>141</v>
      </c>
      <c r="I240" s="225"/>
      <c r="J240" s="225"/>
      <c r="K240" s="225"/>
      <c r="L240" s="225"/>
      <c r="M240" s="225"/>
      <c r="N240" s="225"/>
      <c r="O240" s="225"/>
      <c r="P240" s="151" t="s">
        <v>142</v>
      </c>
      <c r="Q240" s="226" t="s">
        <v>143</v>
      </c>
      <c r="R240" s="227" t="s">
        <v>144</v>
      </c>
      <c r="S240" s="228" t="s">
        <v>145</v>
      </c>
      <c r="T240" s="152"/>
      <c r="U240" s="152"/>
      <c r="V240" s="152"/>
    </row>
    <row r="241" spans="1:22" s="20" customFormat="1" ht="15" customHeight="1">
      <c r="A241" s="61" t="s">
        <v>446</v>
      </c>
      <c r="B241" s="229" t="s">
        <v>146</v>
      </c>
      <c r="C241" s="204"/>
      <c r="D241" s="204"/>
      <c r="E241" s="204"/>
      <c r="F241" s="204"/>
      <c r="G241" s="230"/>
      <c r="H241" s="229" t="s">
        <v>147</v>
      </c>
      <c r="I241" s="204"/>
      <c r="J241" s="204"/>
      <c r="K241" s="204"/>
      <c r="L241" s="204"/>
      <c r="M241" s="198"/>
      <c r="N241" s="154">
        <v>2</v>
      </c>
      <c r="O241" s="226" t="s">
        <v>148</v>
      </c>
      <c r="P241" s="231" t="s">
        <v>149</v>
      </c>
      <c r="Q241" s="232"/>
      <c r="R241" s="233"/>
      <c r="S241" s="234"/>
      <c r="T241" s="155"/>
      <c r="U241" s="155"/>
      <c r="V241" s="235"/>
    </row>
    <row r="242" spans="1:22" s="63" customFormat="1" ht="22.5" customHeight="1">
      <c r="A242" s="61" t="s">
        <v>447</v>
      </c>
      <c r="B242" s="236" t="s">
        <v>150</v>
      </c>
      <c r="C242" s="237"/>
      <c r="D242" s="238"/>
      <c r="E242" s="367">
        <v>2</v>
      </c>
      <c r="F242" s="239" t="s">
        <v>151</v>
      </c>
      <c r="G242" s="369">
        <v>0.75</v>
      </c>
      <c r="H242" s="231" t="s">
        <v>152</v>
      </c>
      <c r="I242" s="240"/>
      <c r="J242" s="241"/>
      <c r="K242" s="87" t="s">
        <v>153</v>
      </c>
      <c r="L242" s="87" t="s">
        <v>154</v>
      </c>
      <c r="M242" s="87" t="s">
        <v>155</v>
      </c>
      <c r="N242" s="242" t="s">
        <v>156</v>
      </c>
      <c r="O242" s="232"/>
      <c r="P242" s="243"/>
      <c r="Q242" s="232"/>
      <c r="R242" s="233"/>
      <c r="S242" s="234"/>
      <c r="T242" s="157"/>
      <c r="U242" s="157"/>
      <c r="V242" s="156"/>
    </row>
    <row r="243" spans="1:22" s="63" customFormat="1" ht="15.75" customHeight="1" thickBot="1">
      <c r="A243" s="61" t="s">
        <v>448</v>
      </c>
      <c r="B243" s="244"/>
      <c r="C243" s="245"/>
      <c r="D243" s="246"/>
      <c r="E243" s="368"/>
      <c r="F243" s="247"/>
      <c r="G243" s="370"/>
      <c r="H243" s="248"/>
      <c r="I243" s="249"/>
      <c r="J243" s="250"/>
      <c r="K243" s="87"/>
      <c r="L243" s="87"/>
      <c r="M243" s="87"/>
      <c r="N243" s="251"/>
      <c r="O243" s="252"/>
      <c r="P243" s="248"/>
      <c r="Q243" s="252"/>
      <c r="R243" s="253"/>
      <c r="S243" s="254"/>
      <c r="T243" s="157"/>
      <c r="U243" s="157"/>
      <c r="V243" s="158"/>
    </row>
    <row r="244" spans="1:22" s="20" customFormat="1" ht="24.9" customHeight="1">
      <c r="A244" s="95" t="s">
        <v>449</v>
      </c>
      <c r="B244" s="229" t="s">
        <v>157</v>
      </c>
      <c r="C244" s="204"/>
      <c r="D244" s="204"/>
      <c r="E244" s="204"/>
      <c r="F244" s="204"/>
      <c r="G244" s="204"/>
      <c r="H244" s="160">
        <v>1</v>
      </c>
      <c r="I244" s="255" t="s">
        <v>65</v>
      </c>
      <c r="J244" s="256"/>
      <c r="K244" s="161">
        <v>0.9</v>
      </c>
      <c r="L244" s="162">
        <v>634.62</v>
      </c>
      <c r="M244" s="162">
        <v>5495.8899999999994</v>
      </c>
      <c r="N244" s="163" t="s">
        <v>317</v>
      </c>
      <c r="O244" s="163" t="s">
        <v>317</v>
      </c>
      <c r="P244" s="163" t="s">
        <v>317</v>
      </c>
      <c r="Q244" s="164" t="s">
        <v>311</v>
      </c>
      <c r="R244" s="165" t="s">
        <v>158</v>
      </c>
      <c r="S244" s="166" t="s">
        <v>318</v>
      </c>
      <c r="T244" s="157"/>
      <c r="U244" s="157"/>
      <c r="V244" s="158"/>
    </row>
    <row r="245" spans="1:22" s="20" customFormat="1" ht="24.9" customHeight="1" thickBot="1">
      <c r="A245" s="95" t="s">
        <v>450</v>
      </c>
      <c r="B245" s="236" t="s">
        <v>159</v>
      </c>
      <c r="C245" s="237"/>
      <c r="D245" s="238"/>
      <c r="E245" s="167" t="s">
        <v>160</v>
      </c>
      <c r="F245" s="167" t="s">
        <v>161</v>
      </c>
      <c r="G245" s="168" t="s">
        <v>162</v>
      </c>
      <c r="H245" s="160">
        <v>2</v>
      </c>
      <c r="I245" s="255" t="s">
        <v>66</v>
      </c>
      <c r="J245" s="256"/>
      <c r="K245" s="161">
        <v>0.1</v>
      </c>
      <c r="L245" s="162">
        <v>634.62</v>
      </c>
      <c r="M245" s="162">
        <v>0</v>
      </c>
      <c r="N245" s="163" t="s">
        <v>320</v>
      </c>
      <c r="O245" s="163" t="s">
        <v>320</v>
      </c>
      <c r="P245" s="163" t="s">
        <v>317</v>
      </c>
      <c r="Q245" s="164" t="s">
        <v>311</v>
      </c>
      <c r="R245" s="165" t="s">
        <v>158</v>
      </c>
      <c r="S245" s="166" t="s">
        <v>318</v>
      </c>
      <c r="T245" s="169">
        <v>1</v>
      </c>
      <c r="U245" s="157"/>
      <c r="V245" s="158"/>
    </row>
    <row r="246" spans="1:22" s="20" customFormat="1" ht="24.9" customHeight="1" thickBot="1">
      <c r="A246" s="61" t="s">
        <v>451</v>
      </c>
      <c r="B246" s="244"/>
      <c r="C246" s="245"/>
      <c r="D246" s="246"/>
      <c r="E246" s="170">
        <v>1269.2307692307693</v>
      </c>
      <c r="F246" s="171">
        <v>5495.8899999999994</v>
      </c>
      <c r="G246" s="172" t="s">
        <v>317</v>
      </c>
      <c r="H246" s="160">
        <v>3</v>
      </c>
      <c r="I246" s="255" t="s">
        <v>311</v>
      </c>
      <c r="J246" s="256"/>
      <c r="K246" s="161" t="s">
        <v>311</v>
      </c>
      <c r="L246" s="162" t="s">
        <v>311</v>
      </c>
      <c r="M246" s="162" t="s">
        <v>311</v>
      </c>
      <c r="N246" s="163" t="s">
        <v>311</v>
      </c>
      <c r="O246" s="163" t="s">
        <v>311</v>
      </c>
      <c r="P246" s="163" t="s">
        <v>311</v>
      </c>
      <c r="Q246" s="173" t="s">
        <v>311</v>
      </c>
      <c r="R246" s="165"/>
      <c r="S246" s="166" t="s">
        <v>311</v>
      </c>
      <c r="T246" s="257" t="s">
        <v>158</v>
      </c>
      <c r="U246" s="258"/>
      <c r="V246" s="174" t="s">
        <v>163</v>
      </c>
    </row>
    <row r="247" spans="1:22" s="20" customFormat="1" ht="24.9" customHeight="1">
      <c r="A247" s="61" t="s">
        <v>452</v>
      </c>
      <c r="B247" s="229" t="s">
        <v>164</v>
      </c>
      <c r="C247" s="204"/>
      <c r="D247" s="204"/>
      <c r="E247" s="204"/>
      <c r="F247" s="204"/>
      <c r="G247" s="204"/>
      <c r="H247" s="160">
        <v>4</v>
      </c>
      <c r="I247" s="255" t="s">
        <v>311</v>
      </c>
      <c r="J247" s="256"/>
      <c r="K247" s="161" t="s">
        <v>311</v>
      </c>
      <c r="L247" s="162" t="s">
        <v>311</v>
      </c>
      <c r="M247" s="162" t="s">
        <v>311</v>
      </c>
      <c r="N247" s="163" t="s">
        <v>311</v>
      </c>
      <c r="O247" s="163" t="s">
        <v>311</v>
      </c>
      <c r="P247" s="163" t="s">
        <v>311</v>
      </c>
      <c r="Q247" s="164" t="s">
        <v>311</v>
      </c>
      <c r="R247" s="165"/>
      <c r="S247" s="166" t="s">
        <v>311</v>
      </c>
      <c r="T247" s="259"/>
      <c r="U247" s="260"/>
      <c r="V247" s="174" t="s">
        <v>165</v>
      </c>
    </row>
    <row r="248" spans="1:22" s="20" customFormat="1" ht="24.9" customHeight="1">
      <c r="A248" s="61" t="s">
        <v>453</v>
      </c>
      <c r="B248" s="236" t="s">
        <v>166</v>
      </c>
      <c r="C248" s="237"/>
      <c r="D248" s="237"/>
      <c r="E248" s="237"/>
      <c r="F248" s="237"/>
      <c r="G248" s="175" t="s">
        <v>162</v>
      </c>
      <c r="H248" s="160">
        <v>5</v>
      </c>
      <c r="I248" s="255" t="s">
        <v>311</v>
      </c>
      <c r="J248" s="256"/>
      <c r="K248" s="161" t="s">
        <v>311</v>
      </c>
      <c r="L248" s="162" t="s">
        <v>311</v>
      </c>
      <c r="M248" s="162" t="s">
        <v>311</v>
      </c>
      <c r="N248" s="163" t="s">
        <v>311</v>
      </c>
      <c r="O248" s="163" t="s">
        <v>311</v>
      </c>
      <c r="P248" s="163" t="s">
        <v>311</v>
      </c>
      <c r="Q248" s="164" t="s">
        <v>311</v>
      </c>
      <c r="R248" s="165"/>
      <c r="S248" s="166" t="s">
        <v>311</v>
      </c>
      <c r="T248" s="259"/>
      <c r="U248" s="260"/>
      <c r="V248" s="176">
        <v>2</v>
      </c>
    </row>
    <row r="249" spans="1:22" s="20" customFormat="1" ht="24.9" customHeight="1" thickBot="1">
      <c r="A249" s="61" t="s">
        <v>454</v>
      </c>
      <c r="B249" s="261"/>
      <c r="C249" s="262"/>
      <c r="D249" s="262"/>
      <c r="E249" s="262"/>
      <c r="F249" s="262"/>
      <c r="G249" s="177" t="s">
        <v>317</v>
      </c>
      <c r="H249" s="178">
        <v>6</v>
      </c>
      <c r="I249" s="263" t="s">
        <v>311</v>
      </c>
      <c r="J249" s="264"/>
      <c r="K249" s="161" t="s">
        <v>311</v>
      </c>
      <c r="L249" s="162" t="s">
        <v>311</v>
      </c>
      <c r="M249" s="162" t="s">
        <v>311</v>
      </c>
      <c r="N249" s="179" t="s">
        <v>311</v>
      </c>
      <c r="O249" s="163" t="s">
        <v>311</v>
      </c>
      <c r="P249" s="163" t="s">
        <v>311</v>
      </c>
      <c r="Q249" s="164" t="s">
        <v>311</v>
      </c>
      <c r="R249" s="165"/>
      <c r="S249" s="166" t="s">
        <v>311</v>
      </c>
      <c r="T249" s="265"/>
      <c r="U249" s="266"/>
      <c r="V249" s="180" t="s">
        <v>325</v>
      </c>
    </row>
    <row r="253" spans="1:22" s="81" customFormat="1" ht="24" customHeight="1" thickBot="1">
      <c r="A253" s="77">
        <v>10</v>
      </c>
      <c r="B253" s="194" t="s">
        <v>110</v>
      </c>
      <c r="C253" s="194"/>
      <c r="D253" s="194"/>
      <c r="E253" s="78">
        <v>10</v>
      </c>
      <c r="F253" s="79" t="s">
        <v>23</v>
      </c>
      <c r="G253" s="80"/>
      <c r="H253" s="80"/>
      <c r="I253" s="80"/>
      <c r="J253" s="80"/>
      <c r="K253" s="79"/>
      <c r="L253" s="79"/>
      <c r="M253" s="78"/>
      <c r="N253" s="80"/>
      <c r="O253" s="80"/>
      <c r="P253" s="80"/>
      <c r="Q253" s="80"/>
      <c r="R253" s="80"/>
      <c r="S253" s="80"/>
      <c r="T253" s="80"/>
      <c r="U253" s="80"/>
      <c r="V253" s="80"/>
    </row>
    <row r="254" spans="1:22" s="83" customFormat="1" ht="20.149999999999999" customHeight="1">
      <c r="A254" s="82"/>
      <c r="B254" s="195" t="s">
        <v>111</v>
      </c>
      <c r="C254" s="196" t="s">
        <v>112</v>
      </c>
      <c r="D254" s="197" t="s">
        <v>113</v>
      </c>
      <c r="E254" s="198"/>
      <c r="F254" s="197" t="s">
        <v>114</v>
      </c>
      <c r="G254" s="198"/>
      <c r="H254" s="199" t="s">
        <v>115</v>
      </c>
      <c r="I254" s="199" t="s">
        <v>116</v>
      </c>
      <c r="J254" s="200" t="s">
        <v>117</v>
      </c>
      <c r="K254" s="199" t="s">
        <v>118</v>
      </c>
      <c r="L254" s="199" t="s">
        <v>119</v>
      </c>
      <c r="M254" s="199" t="s">
        <v>120</v>
      </c>
      <c r="N254" s="201" t="s">
        <v>121</v>
      </c>
      <c r="O254" s="199" t="s">
        <v>122</v>
      </c>
      <c r="P254" s="202" t="s">
        <v>123</v>
      </c>
      <c r="Q254" s="203"/>
      <c r="R254" s="196" t="s">
        <v>124</v>
      </c>
      <c r="S254" s="204" t="s">
        <v>125</v>
      </c>
      <c r="T254" s="204"/>
      <c r="U254" s="205" t="s">
        <v>126</v>
      </c>
      <c r="V254" s="154"/>
    </row>
    <row r="255" spans="1:22" s="83" customFormat="1" ht="70.5" customHeight="1">
      <c r="A255" s="82"/>
      <c r="B255" s="206"/>
      <c r="C255" s="207"/>
      <c r="D255" s="84" t="s">
        <v>127</v>
      </c>
      <c r="E255" s="84" t="s">
        <v>128</v>
      </c>
      <c r="F255" s="85" t="s">
        <v>129</v>
      </c>
      <c r="G255" s="86" t="s">
        <v>130</v>
      </c>
      <c r="H255" s="87"/>
      <c r="I255" s="87"/>
      <c r="J255" s="208"/>
      <c r="K255" s="87"/>
      <c r="L255" s="87"/>
      <c r="M255" s="87"/>
      <c r="N255" s="209"/>
      <c r="O255" s="87"/>
      <c r="P255" s="87" t="s">
        <v>131</v>
      </c>
      <c r="Q255" s="87" t="s">
        <v>132</v>
      </c>
      <c r="R255" s="207"/>
      <c r="S255" s="87" t="s">
        <v>133</v>
      </c>
      <c r="T255" s="88" t="s">
        <v>134</v>
      </c>
      <c r="U255" s="210"/>
      <c r="V255" s="211"/>
    </row>
    <row r="256" spans="1:22" s="76" customFormat="1" ht="12.75" customHeight="1" thickBot="1">
      <c r="A256" s="89"/>
      <c r="B256" s="90">
        <v>2</v>
      </c>
      <c r="C256" s="91">
        <v>3</v>
      </c>
      <c r="D256" s="91">
        <v>4</v>
      </c>
      <c r="E256" s="91">
        <v>5</v>
      </c>
      <c r="F256" s="91">
        <v>6</v>
      </c>
      <c r="G256" s="91">
        <v>7</v>
      </c>
      <c r="H256" s="91">
        <v>8</v>
      </c>
      <c r="I256" s="91">
        <v>9</v>
      </c>
      <c r="J256" s="91">
        <v>10</v>
      </c>
      <c r="K256" s="91">
        <v>11</v>
      </c>
      <c r="L256" s="91">
        <v>12</v>
      </c>
      <c r="M256" s="91">
        <v>13</v>
      </c>
      <c r="N256" s="91">
        <v>14</v>
      </c>
      <c r="O256" s="91">
        <v>15</v>
      </c>
      <c r="P256" s="91">
        <v>16</v>
      </c>
      <c r="Q256" s="91">
        <v>17</v>
      </c>
      <c r="R256" s="91">
        <v>18</v>
      </c>
      <c r="S256" s="91">
        <v>19</v>
      </c>
      <c r="T256" s="92">
        <v>20</v>
      </c>
      <c r="U256" s="93">
        <v>21</v>
      </c>
      <c r="V256" s="94">
        <v>22</v>
      </c>
    </row>
    <row r="257" spans="1:22" s="110" customFormat="1" ht="20.149999999999999" customHeight="1">
      <c r="A257" s="95" t="s">
        <v>455</v>
      </c>
      <c r="B257" s="96">
        <v>1</v>
      </c>
      <c r="C257" s="97" t="s">
        <v>235</v>
      </c>
      <c r="D257" s="97" t="s">
        <v>236</v>
      </c>
      <c r="E257" s="97" t="s">
        <v>237</v>
      </c>
      <c r="F257" s="98" t="s">
        <v>138</v>
      </c>
      <c r="G257" s="99">
        <v>0.3</v>
      </c>
      <c r="H257" s="99" t="s">
        <v>136</v>
      </c>
      <c r="I257" s="100" t="s">
        <v>137</v>
      </c>
      <c r="J257" s="101">
        <v>1</v>
      </c>
      <c r="K257" s="102" t="s">
        <v>67</v>
      </c>
      <c r="L257" s="103">
        <v>41961</v>
      </c>
      <c r="M257" s="103">
        <v>42362</v>
      </c>
      <c r="N257" s="104">
        <v>13.4</v>
      </c>
      <c r="O257" s="105">
        <v>77</v>
      </c>
      <c r="P257" s="100" t="s">
        <v>137</v>
      </c>
      <c r="Q257" s="106" t="s">
        <v>137</v>
      </c>
      <c r="R257" s="107">
        <v>4769.7700000000004</v>
      </c>
      <c r="S257" s="108">
        <v>1430.931</v>
      </c>
      <c r="T257" s="109">
        <v>1430.93</v>
      </c>
      <c r="U257" s="212"/>
      <c r="V257" s="213"/>
    </row>
    <row r="258" spans="1:22" s="110" customFormat="1" ht="20.149999999999999" customHeight="1">
      <c r="A258" s="95" t="s">
        <v>456</v>
      </c>
      <c r="B258" s="111">
        <v>2</v>
      </c>
      <c r="C258" s="112" t="s">
        <v>238</v>
      </c>
      <c r="D258" s="112" t="s">
        <v>239</v>
      </c>
      <c r="E258" s="112" t="s">
        <v>240</v>
      </c>
      <c r="F258" s="112" t="s">
        <v>138</v>
      </c>
      <c r="G258" s="113">
        <v>0.3</v>
      </c>
      <c r="H258" s="113" t="s">
        <v>136</v>
      </c>
      <c r="I258" s="114" t="s">
        <v>137</v>
      </c>
      <c r="J258" s="115">
        <v>1</v>
      </c>
      <c r="K258" s="116" t="s">
        <v>67</v>
      </c>
      <c r="L258" s="117">
        <v>43343</v>
      </c>
      <c r="M258" s="117">
        <v>43646</v>
      </c>
      <c r="N258" s="118">
        <v>10.1</v>
      </c>
      <c r="O258" s="119">
        <v>125</v>
      </c>
      <c r="P258" s="120" t="s">
        <v>137</v>
      </c>
      <c r="Q258" s="121" t="s">
        <v>137</v>
      </c>
      <c r="R258" s="122">
        <v>8362.52</v>
      </c>
      <c r="S258" s="123">
        <v>2508.7559999999999</v>
      </c>
      <c r="T258" s="124">
        <v>2508.7600000000002</v>
      </c>
      <c r="U258" s="214"/>
      <c r="V258" s="215"/>
    </row>
    <row r="259" spans="1:22" s="110" customFormat="1" ht="20.149999999999999" customHeight="1">
      <c r="A259" s="95" t="s">
        <v>457</v>
      </c>
      <c r="B259" s="111">
        <v>3</v>
      </c>
      <c r="C259" s="112"/>
      <c r="D259" s="112"/>
      <c r="E259" s="112"/>
      <c r="F259" s="112"/>
      <c r="G259" s="113"/>
      <c r="H259" s="113"/>
      <c r="I259" s="114"/>
      <c r="J259" s="115"/>
      <c r="K259" s="116" t="s">
        <v>311</v>
      </c>
      <c r="L259" s="117"/>
      <c r="M259" s="117"/>
      <c r="N259" s="118" t="s">
        <v>311</v>
      </c>
      <c r="O259" s="119"/>
      <c r="P259" s="120"/>
      <c r="Q259" s="121"/>
      <c r="R259" s="122"/>
      <c r="S259" s="123" t="s">
        <v>311</v>
      </c>
      <c r="T259" s="124" t="s">
        <v>311</v>
      </c>
      <c r="U259" s="214"/>
      <c r="V259" s="215"/>
    </row>
    <row r="260" spans="1:22" s="110" customFormat="1" ht="20.149999999999999" customHeight="1">
      <c r="A260" s="95" t="s">
        <v>458</v>
      </c>
      <c r="B260" s="111">
        <v>4</v>
      </c>
      <c r="C260" s="112"/>
      <c r="D260" s="112"/>
      <c r="E260" s="112"/>
      <c r="F260" s="112"/>
      <c r="G260" s="113"/>
      <c r="H260" s="113"/>
      <c r="I260" s="114"/>
      <c r="J260" s="115"/>
      <c r="K260" s="116" t="s">
        <v>311</v>
      </c>
      <c r="L260" s="117"/>
      <c r="M260" s="117"/>
      <c r="N260" s="118" t="s">
        <v>311</v>
      </c>
      <c r="O260" s="119"/>
      <c r="P260" s="120"/>
      <c r="Q260" s="121"/>
      <c r="R260" s="122"/>
      <c r="S260" s="123" t="s">
        <v>311</v>
      </c>
      <c r="T260" s="124" t="s">
        <v>311</v>
      </c>
      <c r="U260" s="214"/>
      <c r="V260" s="215"/>
    </row>
    <row r="261" spans="1:22" s="110" customFormat="1" ht="20.149999999999999" customHeight="1">
      <c r="A261" s="95" t="s">
        <v>459</v>
      </c>
      <c r="B261" s="111">
        <v>5</v>
      </c>
      <c r="C261" s="112"/>
      <c r="D261" s="112"/>
      <c r="E261" s="112"/>
      <c r="F261" s="112"/>
      <c r="G261" s="113"/>
      <c r="H261" s="113"/>
      <c r="I261" s="120"/>
      <c r="J261" s="115"/>
      <c r="K261" s="116" t="s">
        <v>311</v>
      </c>
      <c r="L261" s="117"/>
      <c r="M261" s="117"/>
      <c r="N261" s="118" t="s">
        <v>311</v>
      </c>
      <c r="O261" s="119"/>
      <c r="P261" s="120"/>
      <c r="Q261" s="121"/>
      <c r="R261" s="122"/>
      <c r="S261" s="123" t="s">
        <v>311</v>
      </c>
      <c r="T261" s="124" t="s">
        <v>311</v>
      </c>
      <c r="U261" s="214"/>
      <c r="V261" s="215"/>
    </row>
    <row r="262" spans="1:22" s="110" customFormat="1" ht="20.149999999999999" customHeight="1" thickBot="1">
      <c r="A262" s="95" t="s">
        <v>460</v>
      </c>
      <c r="B262" s="125">
        <v>6</v>
      </c>
      <c r="C262" s="126"/>
      <c r="D262" s="126"/>
      <c r="E262" s="126"/>
      <c r="F262" s="126"/>
      <c r="G262" s="127"/>
      <c r="H262" s="127"/>
      <c r="I262" s="128"/>
      <c r="J262" s="129"/>
      <c r="K262" s="130" t="s">
        <v>311</v>
      </c>
      <c r="L262" s="131"/>
      <c r="M262" s="131"/>
      <c r="N262" s="132" t="s">
        <v>311</v>
      </c>
      <c r="O262" s="133"/>
      <c r="P262" s="128"/>
      <c r="Q262" s="134"/>
      <c r="R262" s="135"/>
      <c r="S262" s="136" t="s">
        <v>311</v>
      </c>
      <c r="T262" s="137" t="s">
        <v>311</v>
      </c>
      <c r="U262" s="216"/>
      <c r="V262" s="217"/>
    </row>
    <row r="263" spans="1:22" s="76" customFormat="1" ht="9" customHeight="1" thickBot="1">
      <c r="A263" s="89"/>
      <c r="B263" s="138">
        <v>2</v>
      </c>
      <c r="C263" s="139">
        <v>3</v>
      </c>
      <c r="D263" s="139">
        <v>4</v>
      </c>
      <c r="E263" s="139">
        <v>5</v>
      </c>
      <c r="F263" s="139">
        <v>6</v>
      </c>
      <c r="G263" s="139">
        <v>7</v>
      </c>
      <c r="H263" s="139">
        <v>8</v>
      </c>
      <c r="I263" s="139">
        <v>9</v>
      </c>
      <c r="J263" s="139">
        <v>10</v>
      </c>
      <c r="K263" s="139">
        <v>11</v>
      </c>
      <c r="L263" s="139">
        <v>12</v>
      </c>
      <c r="M263" s="139">
        <v>13</v>
      </c>
      <c r="N263" s="139">
        <v>14</v>
      </c>
      <c r="O263" s="139">
        <v>15</v>
      </c>
      <c r="P263" s="139">
        <v>16</v>
      </c>
      <c r="Q263" s="139">
        <v>17</v>
      </c>
      <c r="R263" s="139">
        <v>18</v>
      </c>
      <c r="S263" s="139">
        <v>19</v>
      </c>
      <c r="T263" s="140">
        <v>20</v>
      </c>
      <c r="U263" s="218">
        <v>22</v>
      </c>
      <c r="V263" s="219"/>
    </row>
    <row r="264" spans="1:22" s="20" customFormat="1" ht="17.25" customHeight="1" thickBot="1">
      <c r="A264" s="141"/>
      <c r="B264" s="142"/>
      <c r="C264" s="143"/>
      <c r="D264" s="143"/>
      <c r="E264" s="143"/>
      <c r="F264" s="143"/>
      <c r="G264" s="143"/>
      <c r="H264" s="143"/>
      <c r="I264" s="143"/>
      <c r="J264" s="143"/>
      <c r="K264" s="143"/>
      <c r="L264" s="143"/>
      <c r="M264" s="143"/>
      <c r="N264" s="143"/>
      <c r="O264" s="143"/>
      <c r="P264" s="143"/>
      <c r="Q264" s="143"/>
      <c r="R264" s="144"/>
      <c r="S264" s="144"/>
      <c r="T264" s="145">
        <v>3939.6900000000005</v>
      </c>
      <c r="U264" s="220"/>
      <c r="V264" s="221"/>
    </row>
    <row r="265" spans="1:22" s="149" customFormat="1" ht="17.25" customHeight="1">
      <c r="A265" s="146"/>
      <c r="B265" s="147">
        <v>2</v>
      </c>
      <c r="C265" s="148">
        <v>3</v>
      </c>
      <c r="D265" s="148">
        <v>4</v>
      </c>
      <c r="E265" s="148">
        <v>5</v>
      </c>
      <c r="F265" s="148">
        <v>6</v>
      </c>
      <c r="G265" s="148">
        <v>7</v>
      </c>
      <c r="H265" s="148">
        <v>8</v>
      </c>
      <c r="I265" s="148">
        <v>9</v>
      </c>
      <c r="J265" s="148">
        <v>10</v>
      </c>
      <c r="K265" s="148">
        <v>11</v>
      </c>
      <c r="L265" s="148">
        <v>12</v>
      </c>
      <c r="M265" s="148">
        <v>13</v>
      </c>
      <c r="N265" s="148">
        <v>14</v>
      </c>
      <c r="O265" s="148">
        <v>15</v>
      </c>
      <c r="P265" s="148">
        <v>16</v>
      </c>
      <c r="Q265" s="148">
        <v>17</v>
      </c>
      <c r="R265" s="148">
        <v>18</v>
      </c>
      <c r="S265" s="148">
        <v>19</v>
      </c>
      <c r="T265" s="148">
        <v>20</v>
      </c>
      <c r="U265" s="148">
        <v>21</v>
      </c>
      <c r="V265" s="148">
        <v>22</v>
      </c>
    </row>
    <row r="266" spans="1:22" s="20" customFormat="1" ht="16.5" customHeight="1" thickBot="1">
      <c r="A266" s="61"/>
      <c r="B266" s="142" t="s">
        <v>139</v>
      </c>
      <c r="C266" s="143"/>
      <c r="D266" s="143"/>
      <c r="E266" s="143"/>
      <c r="F266" s="143"/>
      <c r="G266" s="150"/>
      <c r="H266" s="150"/>
      <c r="I266" s="150"/>
      <c r="J266" s="150"/>
      <c r="K266" s="150"/>
      <c r="L266" s="150"/>
      <c r="M266" s="150"/>
      <c r="N266" s="150"/>
      <c r="O266" s="150"/>
      <c r="P266" s="150"/>
      <c r="Q266" s="150"/>
      <c r="R266" s="150"/>
      <c r="S266" s="150"/>
      <c r="T266" s="150"/>
      <c r="U266" s="150"/>
      <c r="V266" s="150"/>
    </row>
    <row r="267" spans="1:22" s="20" customFormat="1" ht="15.75" customHeight="1" thickBot="1">
      <c r="A267" s="61" t="s">
        <v>461</v>
      </c>
      <c r="B267" s="222" t="s">
        <v>140</v>
      </c>
      <c r="C267" s="223"/>
      <c r="D267" s="223"/>
      <c r="E267" s="223"/>
      <c r="F267" s="223"/>
      <c r="G267" s="153"/>
      <c r="H267" s="224" t="s">
        <v>141</v>
      </c>
      <c r="I267" s="225"/>
      <c r="J267" s="225"/>
      <c r="K267" s="225"/>
      <c r="L267" s="225"/>
      <c r="M267" s="225"/>
      <c r="N267" s="225"/>
      <c r="O267" s="225"/>
      <c r="P267" s="151" t="s">
        <v>142</v>
      </c>
      <c r="Q267" s="226" t="s">
        <v>143</v>
      </c>
      <c r="R267" s="227" t="s">
        <v>144</v>
      </c>
      <c r="S267" s="228" t="s">
        <v>145</v>
      </c>
      <c r="T267" s="152"/>
      <c r="U267" s="152"/>
      <c r="V267" s="152"/>
    </row>
    <row r="268" spans="1:22" s="20" customFormat="1" ht="15" customHeight="1">
      <c r="A268" s="61" t="s">
        <v>462</v>
      </c>
      <c r="B268" s="229" t="s">
        <v>146</v>
      </c>
      <c r="C268" s="204"/>
      <c r="D268" s="204"/>
      <c r="E268" s="204"/>
      <c r="F268" s="204"/>
      <c r="G268" s="230"/>
      <c r="H268" s="229" t="s">
        <v>147</v>
      </c>
      <c r="I268" s="204"/>
      <c r="J268" s="204"/>
      <c r="K268" s="204"/>
      <c r="L268" s="204"/>
      <c r="M268" s="198"/>
      <c r="N268" s="154">
        <v>2</v>
      </c>
      <c r="O268" s="226" t="s">
        <v>148</v>
      </c>
      <c r="P268" s="231" t="s">
        <v>149</v>
      </c>
      <c r="Q268" s="232"/>
      <c r="R268" s="233"/>
      <c r="S268" s="234"/>
      <c r="T268" s="155"/>
      <c r="U268" s="155"/>
      <c r="V268" s="235"/>
    </row>
    <row r="269" spans="1:22" s="63" customFormat="1" ht="22.5" customHeight="1">
      <c r="A269" s="61" t="s">
        <v>463</v>
      </c>
      <c r="B269" s="236" t="s">
        <v>150</v>
      </c>
      <c r="C269" s="237"/>
      <c r="D269" s="238"/>
      <c r="E269" s="367">
        <v>2</v>
      </c>
      <c r="F269" s="239" t="s">
        <v>151</v>
      </c>
      <c r="G269" s="369">
        <v>0.75</v>
      </c>
      <c r="H269" s="231" t="s">
        <v>152</v>
      </c>
      <c r="I269" s="240"/>
      <c r="J269" s="241"/>
      <c r="K269" s="87" t="s">
        <v>153</v>
      </c>
      <c r="L269" s="87" t="s">
        <v>154</v>
      </c>
      <c r="M269" s="87" t="s">
        <v>155</v>
      </c>
      <c r="N269" s="242" t="s">
        <v>156</v>
      </c>
      <c r="O269" s="232"/>
      <c r="P269" s="243"/>
      <c r="Q269" s="232"/>
      <c r="R269" s="233"/>
      <c r="S269" s="234"/>
      <c r="T269" s="157"/>
      <c r="U269" s="157"/>
      <c r="V269" s="156"/>
    </row>
    <row r="270" spans="1:22" s="63" customFormat="1" ht="15.75" customHeight="1" thickBot="1">
      <c r="A270" s="61" t="s">
        <v>464</v>
      </c>
      <c r="B270" s="244"/>
      <c r="C270" s="245"/>
      <c r="D270" s="246"/>
      <c r="E270" s="368"/>
      <c r="F270" s="247"/>
      <c r="G270" s="370"/>
      <c r="H270" s="248"/>
      <c r="I270" s="249"/>
      <c r="J270" s="250"/>
      <c r="K270" s="87"/>
      <c r="L270" s="87"/>
      <c r="M270" s="87"/>
      <c r="N270" s="251"/>
      <c r="O270" s="252"/>
      <c r="P270" s="248"/>
      <c r="Q270" s="252"/>
      <c r="R270" s="253"/>
      <c r="S270" s="254"/>
      <c r="T270" s="157"/>
      <c r="U270" s="157"/>
      <c r="V270" s="158"/>
    </row>
    <row r="271" spans="1:22" s="20" customFormat="1" ht="24.9" customHeight="1">
      <c r="A271" s="95" t="s">
        <v>465</v>
      </c>
      <c r="B271" s="229" t="s">
        <v>157</v>
      </c>
      <c r="C271" s="204"/>
      <c r="D271" s="204"/>
      <c r="E271" s="204"/>
      <c r="F271" s="204"/>
      <c r="G271" s="204"/>
      <c r="H271" s="160">
        <v>1</v>
      </c>
      <c r="I271" s="255" t="s">
        <v>67</v>
      </c>
      <c r="J271" s="256"/>
      <c r="K271" s="161">
        <v>0.9</v>
      </c>
      <c r="L271" s="162">
        <v>634.62</v>
      </c>
      <c r="M271" s="162">
        <v>3939.6900000000005</v>
      </c>
      <c r="N271" s="163" t="s">
        <v>317</v>
      </c>
      <c r="O271" s="163" t="s">
        <v>317</v>
      </c>
      <c r="P271" s="163" t="s">
        <v>317</v>
      </c>
      <c r="Q271" s="164" t="s">
        <v>311</v>
      </c>
      <c r="R271" s="165" t="s">
        <v>158</v>
      </c>
      <c r="S271" s="166" t="s">
        <v>318</v>
      </c>
      <c r="T271" s="157"/>
      <c r="U271" s="157"/>
      <c r="V271" s="158"/>
    </row>
    <row r="272" spans="1:22" s="20" customFormat="1" ht="24.9" customHeight="1" thickBot="1">
      <c r="A272" s="95" t="s">
        <v>466</v>
      </c>
      <c r="B272" s="236" t="s">
        <v>159</v>
      </c>
      <c r="C272" s="237"/>
      <c r="D272" s="238"/>
      <c r="E272" s="167" t="s">
        <v>160</v>
      </c>
      <c r="F272" s="167" t="s">
        <v>161</v>
      </c>
      <c r="G272" s="168" t="s">
        <v>162</v>
      </c>
      <c r="H272" s="160">
        <v>2</v>
      </c>
      <c r="I272" s="255" t="s">
        <v>68</v>
      </c>
      <c r="J272" s="256"/>
      <c r="K272" s="161">
        <v>0.1</v>
      </c>
      <c r="L272" s="162">
        <v>634.62</v>
      </c>
      <c r="M272" s="162">
        <v>0</v>
      </c>
      <c r="N272" s="163" t="s">
        <v>320</v>
      </c>
      <c r="O272" s="163" t="s">
        <v>320</v>
      </c>
      <c r="P272" s="163" t="s">
        <v>317</v>
      </c>
      <c r="Q272" s="164" t="s">
        <v>311</v>
      </c>
      <c r="R272" s="165" t="s">
        <v>158</v>
      </c>
      <c r="S272" s="166" t="s">
        <v>318</v>
      </c>
      <c r="T272" s="169">
        <v>1</v>
      </c>
      <c r="U272" s="157"/>
      <c r="V272" s="158"/>
    </row>
    <row r="273" spans="1:22" s="20" customFormat="1" ht="24.9" customHeight="1" thickBot="1">
      <c r="A273" s="61" t="s">
        <v>467</v>
      </c>
      <c r="B273" s="244"/>
      <c r="C273" s="245"/>
      <c r="D273" s="246"/>
      <c r="E273" s="170">
        <v>1269.2307692307693</v>
      </c>
      <c r="F273" s="171">
        <v>3939.6900000000005</v>
      </c>
      <c r="G273" s="172" t="s">
        <v>317</v>
      </c>
      <c r="H273" s="160">
        <v>3</v>
      </c>
      <c r="I273" s="255" t="s">
        <v>311</v>
      </c>
      <c r="J273" s="256"/>
      <c r="K273" s="161" t="s">
        <v>311</v>
      </c>
      <c r="L273" s="162" t="s">
        <v>311</v>
      </c>
      <c r="M273" s="162" t="s">
        <v>311</v>
      </c>
      <c r="N273" s="163" t="s">
        <v>311</v>
      </c>
      <c r="O273" s="163" t="s">
        <v>311</v>
      </c>
      <c r="P273" s="163" t="s">
        <v>311</v>
      </c>
      <c r="Q273" s="173" t="s">
        <v>311</v>
      </c>
      <c r="R273" s="165"/>
      <c r="S273" s="166" t="s">
        <v>311</v>
      </c>
      <c r="T273" s="257" t="s">
        <v>158</v>
      </c>
      <c r="U273" s="258"/>
      <c r="V273" s="174" t="s">
        <v>163</v>
      </c>
    </row>
    <row r="274" spans="1:22" s="20" customFormat="1" ht="24.9" customHeight="1">
      <c r="A274" s="61" t="s">
        <v>468</v>
      </c>
      <c r="B274" s="229" t="s">
        <v>164</v>
      </c>
      <c r="C274" s="204"/>
      <c r="D274" s="204"/>
      <c r="E274" s="204"/>
      <c r="F274" s="204"/>
      <c r="G274" s="204"/>
      <c r="H274" s="160">
        <v>4</v>
      </c>
      <c r="I274" s="255" t="s">
        <v>311</v>
      </c>
      <c r="J274" s="256"/>
      <c r="K274" s="161" t="s">
        <v>311</v>
      </c>
      <c r="L274" s="162" t="s">
        <v>311</v>
      </c>
      <c r="M274" s="162" t="s">
        <v>311</v>
      </c>
      <c r="N274" s="163" t="s">
        <v>311</v>
      </c>
      <c r="O274" s="163" t="s">
        <v>311</v>
      </c>
      <c r="P274" s="163" t="s">
        <v>311</v>
      </c>
      <c r="Q274" s="164" t="s">
        <v>311</v>
      </c>
      <c r="R274" s="165"/>
      <c r="S274" s="166" t="s">
        <v>311</v>
      </c>
      <c r="T274" s="259"/>
      <c r="U274" s="260"/>
      <c r="V274" s="174" t="s">
        <v>165</v>
      </c>
    </row>
    <row r="275" spans="1:22" s="20" customFormat="1" ht="24.9" customHeight="1">
      <c r="A275" s="61" t="s">
        <v>469</v>
      </c>
      <c r="B275" s="236" t="s">
        <v>166</v>
      </c>
      <c r="C275" s="237"/>
      <c r="D275" s="237"/>
      <c r="E275" s="237"/>
      <c r="F275" s="237"/>
      <c r="G275" s="175" t="s">
        <v>162</v>
      </c>
      <c r="H275" s="160">
        <v>5</v>
      </c>
      <c r="I275" s="255" t="s">
        <v>311</v>
      </c>
      <c r="J275" s="256"/>
      <c r="K275" s="161" t="s">
        <v>311</v>
      </c>
      <c r="L275" s="162" t="s">
        <v>311</v>
      </c>
      <c r="M275" s="162" t="s">
        <v>311</v>
      </c>
      <c r="N275" s="163" t="s">
        <v>311</v>
      </c>
      <c r="O275" s="163" t="s">
        <v>311</v>
      </c>
      <c r="P275" s="163" t="s">
        <v>311</v>
      </c>
      <c r="Q275" s="164" t="s">
        <v>311</v>
      </c>
      <c r="R275" s="165"/>
      <c r="S275" s="166" t="s">
        <v>311</v>
      </c>
      <c r="T275" s="259"/>
      <c r="U275" s="260"/>
      <c r="V275" s="176">
        <v>2</v>
      </c>
    </row>
    <row r="276" spans="1:22" s="20" customFormat="1" ht="24.9" customHeight="1" thickBot="1">
      <c r="A276" s="61" t="s">
        <v>470</v>
      </c>
      <c r="B276" s="261"/>
      <c r="C276" s="262"/>
      <c r="D276" s="262"/>
      <c r="E276" s="262"/>
      <c r="F276" s="262"/>
      <c r="G276" s="177" t="s">
        <v>317</v>
      </c>
      <c r="H276" s="178">
        <v>6</v>
      </c>
      <c r="I276" s="263" t="s">
        <v>311</v>
      </c>
      <c r="J276" s="264"/>
      <c r="K276" s="161" t="s">
        <v>311</v>
      </c>
      <c r="L276" s="162" t="s">
        <v>311</v>
      </c>
      <c r="M276" s="162" t="s">
        <v>311</v>
      </c>
      <c r="N276" s="179" t="s">
        <v>311</v>
      </c>
      <c r="O276" s="163" t="s">
        <v>311</v>
      </c>
      <c r="P276" s="163" t="s">
        <v>311</v>
      </c>
      <c r="Q276" s="164" t="s">
        <v>311</v>
      </c>
      <c r="R276" s="165"/>
      <c r="S276" s="166" t="s">
        <v>311</v>
      </c>
      <c r="T276" s="265"/>
      <c r="U276" s="266"/>
      <c r="V276" s="180" t="s">
        <v>325</v>
      </c>
    </row>
    <row r="280" spans="1:22" s="81" customFormat="1" ht="24" customHeight="1" thickBot="1">
      <c r="A280" s="77">
        <v>11</v>
      </c>
      <c r="B280" s="194" t="s">
        <v>110</v>
      </c>
      <c r="C280" s="194"/>
      <c r="D280" s="194"/>
      <c r="E280" s="78">
        <v>11</v>
      </c>
      <c r="F280" s="79" t="s">
        <v>24</v>
      </c>
      <c r="G280" s="80"/>
      <c r="H280" s="80"/>
      <c r="I280" s="80"/>
      <c r="J280" s="80"/>
      <c r="K280" s="79"/>
      <c r="L280" s="79"/>
      <c r="M280" s="78"/>
      <c r="N280" s="80"/>
      <c r="O280" s="80"/>
      <c r="P280" s="80"/>
      <c r="Q280" s="80"/>
      <c r="R280" s="80"/>
      <c r="S280" s="80"/>
      <c r="T280" s="80"/>
      <c r="U280" s="80"/>
      <c r="V280" s="80"/>
    </row>
    <row r="281" spans="1:22" s="83" customFormat="1" ht="20.149999999999999" customHeight="1">
      <c r="A281" s="82"/>
      <c r="B281" s="195" t="s">
        <v>111</v>
      </c>
      <c r="C281" s="196" t="s">
        <v>112</v>
      </c>
      <c r="D281" s="197" t="s">
        <v>113</v>
      </c>
      <c r="E281" s="198"/>
      <c r="F281" s="197" t="s">
        <v>114</v>
      </c>
      <c r="G281" s="198"/>
      <c r="H281" s="199" t="s">
        <v>115</v>
      </c>
      <c r="I281" s="199" t="s">
        <v>116</v>
      </c>
      <c r="J281" s="200" t="s">
        <v>117</v>
      </c>
      <c r="K281" s="199" t="s">
        <v>118</v>
      </c>
      <c r="L281" s="199" t="s">
        <v>119</v>
      </c>
      <c r="M281" s="199" t="s">
        <v>120</v>
      </c>
      <c r="N281" s="201" t="s">
        <v>121</v>
      </c>
      <c r="O281" s="199" t="s">
        <v>122</v>
      </c>
      <c r="P281" s="202" t="s">
        <v>123</v>
      </c>
      <c r="Q281" s="203"/>
      <c r="R281" s="196" t="s">
        <v>124</v>
      </c>
      <c r="S281" s="204" t="s">
        <v>125</v>
      </c>
      <c r="T281" s="204"/>
      <c r="U281" s="205" t="s">
        <v>126</v>
      </c>
      <c r="V281" s="154"/>
    </row>
    <row r="282" spans="1:22" s="83" customFormat="1" ht="70.5" customHeight="1">
      <c r="A282" s="82"/>
      <c r="B282" s="206"/>
      <c r="C282" s="207"/>
      <c r="D282" s="84" t="s">
        <v>127</v>
      </c>
      <c r="E282" s="84" t="s">
        <v>128</v>
      </c>
      <c r="F282" s="85" t="s">
        <v>129</v>
      </c>
      <c r="G282" s="86" t="s">
        <v>130</v>
      </c>
      <c r="H282" s="87"/>
      <c r="I282" s="87"/>
      <c r="J282" s="208"/>
      <c r="K282" s="87"/>
      <c r="L282" s="87"/>
      <c r="M282" s="87"/>
      <c r="N282" s="209"/>
      <c r="O282" s="87"/>
      <c r="P282" s="87" t="s">
        <v>131</v>
      </c>
      <c r="Q282" s="87" t="s">
        <v>132</v>
      </c>
      <c r="R282" s="207"/>
      <c r="S282" s="87" t="s">
        <v>133</v>
      </c>
      <c r="T282" s="88" t="s">
        <v>134</v>
      </c>
      <c r="U282" s="210"/>
      <c r="V282" s="211"/>
    </row>
    <row r="283" spans="1:22" s="76" customFormat="1" ht="12.75" customHeight="1" thickBot="1">
      <c r="A283" s="89"/>
      <c r="B283" s="90">
        <v>2</v>
      </c>
      <c r="C283" s="91">
        <v>3</v>
      </c>
      <c r="D283" s="91">
        <v>4</v>
      </c>
      <c r="E283" s="91">
        <v>5</v>
      </c>
      <c r="F283" s="91">
        <v>6</v>
      </c>
      <c r="G283" s="91">
        <v>7</v>
      </c>
      <c r="H283" s="91">
        <v>8</v>
      </c>
      <c r="I283" s="91">
        <v>9</v>
      </c>
      <c r="J283" s="91">
        <v>10</v>
      </c>
      <c r="K283" s="91">
        <v>11</v>
      </c>
      <c r="L283" s="91">
        <v>12</v>
      </c>
      <c r="M283" s="91">
        <v>13</v>
      </c>
      <c r="N283" s="91">
        <v>14</v>
      </c>
      <c r="O283" s="91">
        <v>15</v>
      </c>
      <c r="P283" s="91">
        <v>16</v>
      </c>
      <c r="Q283" s="91">
        <v>17</v>
      </c>
      <c r="R283" s="91">
        <v>18</v>
      </c>
      <c r="S283" s="91">
        <v>19</v>
      </c>
      <c r="T283" s="92">
        <v>20</v>
      </c>
      <c r="U283" s="93">
        <v>21</v>
      </c>
      <c r="V283" s="94">
        <v>22</v>
      </c>
    </row>
    <row r="284" spans="1:22" s="110" customFormat="1" ht="20.149999999999999" customHeight="1">
      <c r="A284" s="95" t="s">
        <v>471</v>
      </c>
      <c r="B284" s="96">
        <v>1</v>
      </c>
      <c r="C284" s="97" t="s">
        <v>241</v>
      </c>
      <c r="D284" s="97" t="s">
        <v>242</v>
      </c>
      <c r="E284" s="97" t="s">
        <v>243</v>
      </c>
      <c r="F284" s="98" t="s">
        <v>138</v>
      </c>
      <c r="G284" s="99">
        <v>1</v>
      </c>
      <c r="H284" s="99" t="s">
        <v>136</v>
      </c>
      <c r="I284" s="100" t="s">
        <v>137</v>
      </c>
      <c r="J284" s="101">
        <v>1</v>
      </c>
      <c r="K284" s="102" t="s">
        <v>69</v>
      </c>
      <c r="L284" s="103">
        <v>42248</v>
      </c>
      <c r="M284" s="103">
        <v>42704</v>
      </c>
      <c r="N284" s="104">
        <v>15.2</v>
      </c>
      <c r="O284" s="105" t="s">
        <v>244</v>
      </c>
      <c r="P284" s="100" t="s">
        <v>137</v>
      </c>
      <c r="Q284" s="106" t="s">
        <v>137</v>
      </c>
      <c r="R284" s="107">
        <v>9614.7000000000007</v>
      </c>
      <c r="S284" s="108">
        <v>9614.7000000000007</v>
      </c>
      <c r="T284" s="109">
        <v>9614.7000000000007</v>
      </c>
      <c r="U284" s="212"/>
      <c r="V284" s="213"/>
    </row>
    <row r="285" spans="1:22" s="110" customFormat="1" ht="20.149999999999999" customHeight="1">
      <c r="A285" s="95" t="s">
        <v>472</v>
      </c>
      <c r="B285" s="111">
        <v>2</v>
      </c>
      <c r="C285" s="112" t="s">
        <v>245</v>
      </c>
      <c r="D285" s="112" t="s">
        <v>246</v>
      </c>
      <c r="E285" s="112" t="s">
        <v>247</v>
      </c>
      <c r="F285" s="112" t="s">
        <v>138</v>
      </c>
      <c r="G285" s="113">
        <v>0.33</v>
      </c>
      <c r="H285" s="113" t="s">
        <v>136</v>
      </c>
      <c r="I285" s="114" t="s">
        <v>137</v>
      </c>
      <c r="J285" s="115">
        <v>2</v>
      </c>
      <c r="K285" s="116" t="s">
        <v>70</v>
      </c>
      <c r="L285" s="117">
        <v>43410</v>
      </c>
      <c r="M285" s="117">
        <v>43495</v>
      </c>
      <c r="N285" s="118">
        <v>2.9</v>
      </c>
      <c r="O285" s="119">
        <v>5</v>
      </c>
      <c r="P285" s="120" t="s">
        <v>137</v>
      </c>
      <c r="Q285" s="121" t="s">
        <v>137</v>
      </c>
      <c r="R285" s="122">
        <v>2718.56</v>
      </c>
      <c r="S285" s="123">
        <v>897.12480000000005</v>
      </c>
      <c r="T285" s="124">
        <v>897.12</v>
      </c>
      <c r="U285" s="214"/>
      <c r="V285" s="215"/>
    </row>
    <row r="286" spans="1:22" s="110" customFormat="1" ht="20.149999999999999" customHeight="1">
      <c r="A286" s="95" t="s">
        <v>473</v>
      </c>
      <c r="B286" s="111">
        <v>3</v>
      </c>
      <c r="C286" s="112"/>
      <c r="D286" s="112"/>
      <c r="E286" s="112"/>
      <c r="F286" s="112"/>
      <c r="G286" s="113"/>
      <c r="H286" s="113"/>
      <c r="I286" s="114"/>
      <c r="J286" s="115"/>
      <c r="K286" s="116" t="s">
        <v>311</v>
      </c>
      <c r="L286" s="117"/>
      <c r="M286" s="117"/>
      <c r="N286" s="118" t="s">
        <v>311</v>
      </c>
      <c r="O286" s="119"/>
      <c r="P286" s="120"/>
      <c r="Q286" s="121"/>
      <c r="R286" s="122"/>
      <c r="S286" s="123" t="s">
        <v>311</v>
      </c>
      <c r="T286" s="124" t="s">
        <v>311</v>
      </c>
      <c r="U286" s="214"/>
      <c r="V286" s="215"/>
    </row>
    <row r="287" spans="1:22" s="110" customFormat="1" ht="20.149999999999999" customHeight="1">
      <c r="A287" s="95" t="s">
        <v>474</v>
      </c>
      <c r="B287" s="111">
        <v>4</v>
      </c>
      <c r="C287" s="112"/>
      <c r="D287" s="112"/>
      <c r="E287" s="112"/>
      <c r="F287" s="112"/>
      <c r="G287" s="113"/>
      <c r="H287" s="113"/>
      <c r="I287" s="114"/>
      <c r="J287" s="115"/>
      <c r="K287" s="116" t="s">
        <v>311</v>
      </c>
      <c r="L287" s="117"/>
      <c r="M287" s="117"/>
      <c r="N287" s="118" t="s">
        <v>311</v>
      </c>
      <c r="O287" s="119"/>
      <c r="P287" s="120"/>
      <c r="Q287" s="121"/>
      <c r="R287" s="122"/>
      <c r="S287" s="123" t="s">
        <v>311</v>
      </c>
      <c r="T287" s="124" t="s">
        <v>311</v>
      </c>
      <c r="U287" s="214"/>
      <c r="V287" s="215"/>
    </row>
    <row r="288" spans="1:22" s="110" customFormat="1" ht="20.149999999999999" customHeight="1">
      <c r="A288" s="95" t="s">
        <v>475</v>
      </c>
      <c r="B288" s="111">
        <v>5</v>
      </c>
      <c r="C288" s="112"/>
      <c r="D288" s="112"/>
      <c r="E288" s="112"/>
      <c r="F288" s="112"/>
      <c r="G288" s="113"/>
      <c r="H288" s="113"/>
      <c r="I288" s="120"/>
      <c r="J288" s="115"/>
      <c r="K288" s="116" t="s">
        <v>311</v>
      </c>
      <c r="L288" s="117"/>
      <c r="M288" s="117"/>
      <c r="N288" s="118" t="s">
        <v>311</v>
      </c>
      <c r="O288" s="119"/>
      <c r="P288" s="120"/>
      <c r="Q288" s="121"/>
      <c r="R288" s="122"/>
      <c r="S288" s="123" t="s">
        <v>311</v>
      </c>
      <c r="T288" s="124" t="s">
        <v>311</v>
      </c>
      <c r="U288" s="214"/>
      <c r="V288" s="215"/>
    </row>
    <row r="289" spans="1:22" s="110" customFormat="1" ht="20.149999999999999" customHeight="1" thickBot="1">
      <c r="A289" s="95" t="s">
        <v>476</v>
      </c>
      <c r="B289" s="125">
        <v>6</v>
      </c>
      <c r="C289" s="126"/>
      <c r="D289" s="126"/>
      <c r="E289" s="126"/>
      <c r="F289" s="126"/>
      <c r="G289" s="127"/>
      <c r="H289" s="127"/>
      <c r="I289" s="128"/>
      <c r="J289" s="129"/>
      <c r="K289" s="130" t="s">
        <v>311</v>
      </c>
      <c r="L289" s="131"/>
      <c r="M289" s="131"/>
      <c r="N289" s="132" t="s">
        <v>311</v>
      </c>
      <c r="O289" s="133"/>
      <c r="P289" s="128"/>
      <c r="Q289" s="134"/>
      <c r="R289" s="135"/>
      <c r="S289" s="136" t="s">
        <v>311</v>
      </c>
      <c r="T289" s="137" t="s">
        <v>311</v>
      </c>
      <c r="U289" s="216"/>
      <c r="V289" s="217"/>
    </row>
    <row r="290" spans="1:22" s="76" customFormat="1" ht="9" customHeight="1" thickBot="1">
      <c r="A290" s="89"/>
      <c r="B290" s="138">
        <v>2</v>
      </c>
      <c r="C290" s="139">
        <v>3</v>
      </c>
      <c r="D290" s="139">
        <v>4</v>
      </c>
      <c r="E290" s="139">
        <v>5</v>
      </c>
      <c r="F290" s="139">
        <v>6</v>
      </c>
      <c r="G290" s="139">
        <v>7</v>
      </c>
      <c r="H290" s="139">
        <v>8</v>
      </c>
      <c r="I290" s="139">
        <v>9</v>
      </c>
      <c r="J290" s="139">
        <v>10</v>
      </c>
      <c r="K290" s="139">
        <v>11</v>
      </c>
      <c r="L290" s="139">
        <v>12</v>
      </c>
      <c r="M290" s="139">
        <v>13</v>
      </c>
      <c r="N290" s="139">
        <v>14</v>
      </c>
      <c r="O290" s="139">
        <v>15</v>
      </c>
      <c r="P290" s="139">
        <v>16</v>
      </c>
      <c r="Q290" s="139">
        <v>17</v>
      </c>
      <c r="R290" s="139">
        <v>18</v>
      </c>
      <c r="S290" s="139">
        <v>19</v>
      </c>
      <c r="T290" s="140">
        <v>20</v>
      </c>
      <c r="U290" s="218">
        <v>22</v>
      </c>
      <c r="V290" s="219"/>
    </row>
    <row r="291" spans="1:22" s="20" customFormat="1" ht="17.25" customHeight="1" thickBot="1">
      <c r="A291" s="141"/>
      <c r="B291" s="142"/>
      <c r="C291" s="143"/>
      <c r="D291" s="143"/>
      <c r="E291" s="143"/>
      <c r="F291" s="143"/>
      <c r="G291" s="143"/>
      <c r="H291" s="143"/>
      <c r="I291" s="143"/>
      <c r="J291" s="143"/>
      <c r="K291" s="143"/>
      <c r="L291" s="143"/>
      <c r="M291" s="143"/>
      <c r="N291" s="143"/>
      <c r="O291" s="143"/>
      <c r="P291" s="143"/>
      <c r="Q291" s="143"/>
      <c r="R291" s="144"/>
      <c r="S291" s="144"/>
      <c r="T291" s="145">
        <v>10511.820000000002</v>
      </c>
      <c r="U291" s="220"/>
      <c r="V291" s="221"/>
    </row>
    <row r="292" spans="1:22" s="149" customFormat="1" ht="17.25" customHeight="1">
      <c r="A292" s="146"/>
      <c r="B292" s="147">
        <v>2</v>
      </c>
      <c r="C292" s="148">
        <v>3</v>
      </c>
      <c r="D292" s="148">
        <v>4</v>
      </c>
      <c r="E292" s="148">
        <v>5</v>
      </c>
      <c r="F292" s="148">
        <v>6</v>
      </c>
      <c r="G292" s="148">
        <v>7</v>
      </c>
      <c r="H292" s="148">
        <v>8</v>
      </c>
      <c r="I292" s="148">
        <v>9</v>
      </c>
      <c r="J292" s="148">
        <v>10</v>
      </c>
      <c r="K292" s="148">
        <v>11</v>
      </c>
      <c r="L292" s="148">
        <v>12</v>
      </c>
      <c r="M292" s="148">
        <v>13</v>
      </c>
      <c r="N292" s="148">
        <v>14</v>
      </c>
      <c r="O292" s="148">
        <v>15</v>
      </c>
      <c r="P292" s="148">
        <v>16</v>
      </c>
      <c r="Q292" s="148">
        <v>17</v>
      </c>
      <c r="R292" s="148">
        <v>18</v>
      </c>
      <c r="S292" s="148">
        <v>19</v>
      </c>
      <c r="T292" s="148">
        <v>20</v>
      </c>
      <c r="U292" s="148">
        <v>21</v>
      </c>
      <c r="V292" s="148">
        <v>22</v>
      </c>
    </row>
    <row r="293" spans="1:22" s="20" customFormat="1" ht="16.5" customHeight="1" thickBot="1">
      <c r="A293" s="61"/>
      <c r="B293" s="142" t="s">
        <v>139</v>
      </c>
      <c r="C293" s="143"/>
      <c r="D293" s="143"/>
      <c r="E293" s="143"/>
      <c r="F293" s="143"/>
      <c r="G293" s="150"/>
      <c r="H293" s="150"/>
      <c r="I293" s="150"/>
      <c r="J293" s="150"/>
      <c r="K293" s="150"/>
      <c r="L293" s="150"/>
      <c r="M293" s="150"/>
      <c r="N293" s="150"/>
      <c r="O293" s="150"/>
      <c r="P293" s="150"/>
      <c r="Q293" s="150"/>
      <c r="R293" s="150"/>
      <c r="S293" s="150"/>
      <c r="T293" s="150"/>
      <c r="U293" s="150"/>
      <c r="V293" s="150"/>
    </row>
    <row r="294" spans="1:22" s="20" customFormat="1" ht="15.75" customHeight="1" thickBot="1">
      <c r="A294" s="61" t="s">
        <v>477</v>
      </c>
      <c r="B294" s="222" t="s">
        <v>140</v>
      </c>
      <c r="C294" s="223"/>
      <c r="D294" s="223"/>
      <c r="E294" s="223"/>
      <c r="F294" s="223"/>
      <c r="G294" s="153"/>
      <c r="H294" s="224" t="s">
        <v>141</v>
      </c>
      <c r="I294" s="225"/>
      <c r="J294" s="225"/>
      <c r="K294" s="225"/>
      <c r="L294" s="225"/>
      <c r="M294" s="225"/>
      <c r="N294" s="225"/>
      <c r="O294" s="225"/>
      <c r="P294" s="151" t="s">
        <v>142</v>
      </c>
      <c r="Q294" s="226" t="s">
        <v>143</v>
      </c>
      <c r="R294" s="227" t="s">
        <v>144</v>
      </c>
      <c r="S294" s="228" t="s">
        <v>145</v>
      </c>
      <c r="T294" s="152"/>
      <c r="U294" s="152"/>
      <c r="V294" s="152"/>
    </row>
    <row r="295" spans="1:22" s="20" customFormat="1" ht="15" customHeight="1">
      <c r="A295" s="61" t="s">
        <v>478</v>
      </c>
      <c r="B295" s="229" t="s">
        <v>146</v>
      </c>
      <c r="C295" s="204"/>
      <c r="D295" s="204"/>
      <c r="E295" s="204"/>
      <c r="F295" s="204"/>
      <c r="G295" s="230"/>
      <c r="H295" s="229" t="s">
        <v>147</v>
      </c>
      <c r="I295" s="204"/>
      <c r="J295" s="204"/>
      <c r="K295" s="204"/>
      <c r="L295" s="204"/>
      <c r="M295" s="198"/>
      <c r="N295" s="154">
        <v>3</v>
      </c>
      <c r="O295" s="226" t="s">
        <v>148</v>
      </c>
      <c r="P295" s="231" t="s">
        <v>149</v>
      </c>
      <c r="Q295" s="232"/>
      <c r="R295" s="233"/>
      <c r="S295" s="234"/>
      <c r="T295" s="155"/>
      <c r="U295" s="155"/>
      <c r="V295" s="235"/>
    </row>
    <row r="296" spans="1:22" s="63" customFormat="1" ht="22.5" customHeight="1">
      <c r="A296" s="61" t="s">
        <v>479</v>
      </c>
      <c r="B296" s="236" t="s">
        <v>150</v>
      </c>
      <c r="C296" s="237"/>
      <c r="D296" s="238"/>
      <c r="E296" s="367">
        <v>2</v>
      </c>
      <c r="F296" s="239" t="s">
        <v>151</v>
      </c>
      <c r="G296" s="369">
        <v>0.75</v>
      </c>
      <c r="H296" s="231" t="s">
        <v>152</v>
      </c>
      <c r="I296" s="240"/>
      <c r="J296" s="241"/>
      <c r="K296" s="87" t="s">
        <v>153</v>
      </c>
      <c r="L296" s="87" t="s">
        <v>154</v>
      </c>
      <c r="M296" s="87" t="s">
        <v>155</v>
      </c>
      <c r="N296" s="242" t="s">
        <v>156</v>
      </c>
      <c r="O296" s="232"/>
      <c r="P296" s="243"/>
      <c r="Q296" s="232"/>
      <c r="R296" s="233"/>
      <c r="S296" s="234"/>
      <c r="T296" s="157"/>
      <c r="U296" s="157"/>
      <c r="V296" s="156"/>
    </row>
    <row r="297" spans="1:22" s="63" customFormat="1" ht="15.75" customHeight="1" thickBot="1">
      <c r="A297" s="61" t="s">
        <v>480</v>
      </c>
      <c r="B297" s="244"/>
      <c r="C297" s="245"/>
      <c r="D297" s="246"/>
      <c r="E297" s="368"/>
      <c r="F297" s="247"/>
      <c r="G297" s="370"/>
      <c r="H297" s="248"/>
      <c r="I297" s="249"/>
      <c r="J297" s="250"/>
      <c r="K297" s="87"/>
      <c r="L297" s="87"/>
      <c r="M297" s="87"/>
      <c r="N297" s="251"/>
      <c r="O297" s="252"/>
      <c r="P297" s="248"/>
      <c r="Q297" s="252"/>
      <c r="R297" s="253"/>
      <c r="S297" s="254"/>
      <c r="T297" s="157"/>
      <c r="U297" s="157"/>
      <c r="V297" s="158"/>
    </row>
    <row r="298" spans="1:22" s="20" customFormat="1" ht="24.9" customHeight="1">
      <c r="A298" s="95" t="s">
        <v>481</v>
      </c>
      <c r="B298" s="229" t="s">
        <v>157</v>
      </c>
      <c r="C298" s="204"/>
      <c r="D298" s="204"/>
      <c r="E298" s="204"/>
      <c r="F298" s="204"/>
      <c r="G298" s="204"/>
      <c r="H298" s="160">
        <v>1</v>
      </c>
      <c r="I298" s="255" t="s">
        <v>69</v>
      </c>
      <c r="J298" s="256"/>
      <c r="K298" s="161">
        <v>0.45</v>
      </c>
      <c r="L298" s="162">
        <v>634.62</v>
      </c>
      <c r="M298" s="162">
        <v>9614.7000000000007</v>
      </c>
      <c r="N298" s="163" t="s">
        <v>317</v>
      </c>
      <c r="O298" s="163" t="s">
        <v>317</v>
      </c>
      <c r="P298" s="163" t="s">
        <v>317</v>
      </c>
      <c r="Q298" s="164" t="s">
        <v>311</v>
      </c>
      <c r="R298" s="165" t="s">
        <v>158</v>
      </c>
      <c r="S298" s="166" t="s">
        <v>318</v>
      </c>
      <c r="T298" s="157"/>
      <c r="U298" s="157"/>
      <c r="V298" s="158"/>
    </row>
    <row r="299" spans="1:22" s="20" customFormat="1" ht="24.9" customHeight="1" thickBot="1">
      <c r="A299" s="95" t="s">
        <v>482</v>
      </c>
      <c r="B299" s="236" t="s">
        <v>159</v>
      </c>
      <c r="C299" s="237"/>
      <c r="D299" s="238"/>
      <c r="E299" s="167" t="s">
        <v>160</v>
      </c>
      <c r="F299" s="167" t="s">
        <v>161</v>
      </c>
      <c r="G299" s="168" t="s">
        <v>162</v>
      </c>
      <c r="H299" s="160">
        <v>2</v>
      </c>
      <c r="I299" s="255" t="s">
        <v>70</v>
      </c>
      <c r="J299" s="256"/>
      <c r="K299" s="161">
        <v>0.45</v>
      </c>
      <c r="L299" s="162">
        <v>634.62</v>
      </c>
      <c r="M299" s="162">
        <v>897.12</v>
      </c>
      <c r="N299" s="163" t="s">
        <v>317</v>
      </c>
      <c r="O299" s="163" t="s">
        <v>317</v>
      </c>
      <c r="P299" s="163" t="s">
        <v>317</v>
      </c>
      <c r="Q299" s="164" t="s">
        <v>311</v>
      </c>
      <c r="R299" s="165" t="s">
        <v>158</v>
      </c>
      <c r="S299" s="166" t="s">
        <v>318</v>
      </c>
      <c r="T299" s="169">
        <v>1</v>
      </c>
      <c r="U299" s="157"/>
      <c r="V299" s="158"/>
    </row>
    <row r="300" spans="1:22" s="20" customFormat="1" ht="24.9" customHeight="1" thickBot="1">
      <c r="A300" s="61" t="s">
        <v>483</v>
      </c>
      <c r="B300" s="244"/>
      <c r="C300" s="245"/>
      <c r="D300" s="246"/>
      <c r="E300" s="170">
        <v>1269.2307692307693</v>
      </c>
      <c r="F300" s="171">
        <v>10511.820000000002</v>
      </c>
      <c r="G300" s="172" t="s">
        <v>317</v>
      </c>
      <c r="H300" s="160">
        <v>3</v>
      </c>
      <c r="I300" s="255" t="s">
        <v>71</v>
      </c>
      <c r="J300" s="256"/>
      <c r="K300" s="161">
        <v>0.1</v>
      </c>
      <c r="L300" s="162">
        <v>634.62</v>
      </c>
      <c r="M300" s="162">
        <v>0</v>
      </c>
      <c r="N300" s="163" t="s">
        <v>320</v>
      </c>
      <c r="O300" s="163" t="s">
        <v>320</v>
      </c>
      <c r="P300" s="163" t="s">
        <v>317</v>
      </c>
      <c r="Q300" s="173" t="s">
        <v>311</v>
      </c>
      <c r="R300" s="165" t="s">
        <v>158</v>
      </c>
      <c r="S300" s="166" t="s">
        <v>318</v>
      </c>
      <c r="T300" s="257" t="s">
        <v>158</v>
      </c>
      <c r="U300" s="258"/>
      <c r="V300" s="174" t="s">
        <v>163</v>
      </c>
    </row>
    <row r="301" spans="1:22" s="20" customFormat="1" ht="24.9" customHeight="1">
      <c r="A301" s="61" t="s">
        <v>484</v>
      </c>
      <c r="B301" s="229" t="s">
        <v>164</v>
      </c>
      <c r="C301" s="204"/>
      <c r="D301" s="204"/>
      <c r="E301" s="204"/>
      <c r="F301" s="204"/>
      <c r="G301" s="204"/>
      <c r="H301" s="160">
        <v>4</v>
      </c>
      <c r="I301" s="255" t="s">
        <v>311</v>
      </c>
      <c r="J301" s="256"/>
      <c r="K301" s="161" t="s">
        <v>311</v>
      </c>
      <c r="L301" s="162" t="s">
        <v>311</v>
      </c>
      <c r="M301" s="162" t="s">
        <v>311</v>
      </c>
      <c r="N301" s="163" t="s">
        <v>311</v>
      </c>
      <c r="O301" s="163" t="s">
        <v>311</v>
      </c>
      <c r="P301" s="163" t="s">
        <v>311</v>
      </c>
      <c r="Q301" s="164" t="s">
        <v>311</v>
      </c>
      <c r="R301" s="165"/>
      <c r="S301" s="166" t="s">
        <v>311</v>
      </c>
      <c r="T301" s="259"/>
      <c r="U301" s="260"/>
      <c r="V301" s="174" t="s">
        <v>165</v>
      </c>
    </row>
    <row r="302" spans="1:22" s="20" customFormat="1" ht="24.9" customHeight="1">
      <c r="A302" s="61" t="s">
        <v>485</v>
      </c>
      <c r="B302" s="236" t="s">
        <v>166</v>
      </c>
      <c r="C302" s="237"/>
      <c r="D302" s="237"/>
      <c r="E302" s="237"/>
      <c r="F302" s="237"/>
      <c r="G302" s="175" t="s">
        <v>162</v>
      </c>
      <c r="H302" s="160">
        <v>5</v>
      </c>
      <c r="I302" s="255" t="s">
        <v>311</v>
      </c>
      <c r="J302" s="256"/>
      <c r="K302" s="161" t="s">
        <v>311</v>
      </c>
      <c r="L302" s="162" t="s">
        <v>311</v>
      </c>
      <c r="M302" s="162" t="s">
        <v>311</v>
      </c>
      <c r="N302" s="163" t="s">
        <v>311</v>
      </c>
      <c r="O302" s="163" t="s">
        <v>311</v>
      </c>
      <c r="P302" s="163" t="s">
        <v>311</v>
      </c>
      <c r="Q302" s="164" t="s">
        <v>311</v>
      </c>
      <c r="R302" s="165"/>
      <c r="S302" s="166" t="s">
        <v>311</v>
      </c>
      <c r="T302" s="259"/>
      <c r="U302" s="260"/>
      <c r="V302" s="176">
        <v>2</v>
      </c>
    </row>
    <row r="303" spans="1:22" s="20" customFormat="1" ht="24.9" customHeight="1" thickBot="1">
      <c r="A303" s="61" t="s">
        <v>486</v>
      </c>
      <c r="B303" s="261"/>
      <c r="C303" s="262"/>
      <c r="D303" s="262"/>
      <c r="E303" s="262"/>
      <c r="F303" s="262"/>
      <c r="G303" s="177" t="s">
        <v>317</v>
      </c>
      <c r="H303" s="178">
        <v>6</v>
      </c>
      <c r="I303" s="263" t="s">
        <v>311</v>
      </c>
      <c r="J303" s="264"/>
      <c r="K303" s="161" t="s">
        <v>311</v>
      </c>
      <c r="L303" s="162" t="s">
        <v>311</v>
      </c>
      <c r="M303" s="162" t="s">
        <v>311</v>
      </c>
      <c r="N303" s="179" t="s">
        <v>311</v>
      </c>
      <c r="O303" s="163" t="s">
        <v>311</v>
      </c>
      <c r="P303" s="163" t="s">
        <v>311</v>
      </c>
      <c r="Q303" s="164" t="s">
        <v>311</v>
      </c>
      <c r="R303" s="165"/>
      <c r="S303" s="166" t="s">
        <v>311</v>
      </c>
      <c r="T303" s="265"/>
      <c r="U303" s="266"/>
      <c r="V303" s="180" t="s">
        <v>325</v>
      </c>
    </row>
    <row r="307" spans="1:22" s="81" customFormat="1" ht="24" customHeight="1" thickBot="1">
      <c r="A307" s="77">
        <v>12</v>
      </c>
      <c r="B307" s="194" t="s">
        <v>110</v>
      </c>
      <c r="C307" s="194"/>
      <c r="D307" s="194"/>
      <c r="E307" s="78">
        <v>12</v>
      </c>
      <c r="F307" s="79" t="s">
        <v>25</v>
      </c>
      <c r="G307" s="80"/>
      <c r="H307" s="80"/>
      <c r="I307" s="80"/>
      <c r="J307" s="80"/>
      <c r="K307" s="79"/>
      <c r="L307" s="79"/>
      <c r="M307" s="78"/>
      <c r="N307" s="80"/>
      <c r="O307" s="80"/>
      <c r="P307" s="80"/>
      <c r="Q307" s="80"/>
      <c r="R307" s="80"/>
      <c r="S307" s="80"/>
      <c r="T307" s="80"/>
      <c r="U307" s="80"/>
      <c r="V307" s="80"/>
    </row>
    <row r="308" spans="1:22" s="83" customFormat="1" ht="20.149999999999999" customHeight="1">
      <c r="A308" s="82"/>
      <c r="B308" s="195" t="s">
        <v>111</v>
      </c>
      <c r="C308" s="196" t="s">
        <v>112</v>
      </c>
      <c r="D308" s="197" t="s">
        <v>113</v>
      </c>
      <c r="E308" s="198"/>
      <c r="F308" s="197" t="s">
        <v>114</v>
      </c>
      <c r="G308" s="198"/>
      <c r="H308" s="199" t="s">
        <v>115</v>
      </c>
      <c r="I308" s="199" t="s">
        <v>116</v>
      </c>
      <c r="J308" s="200" t="s">
        <v>117</v>
      </c>
      <c r="K308" s="199" t="s">
        <v>118</v>
      </c>
      <c r="L308" s="199" t="s">
        <v>119</v>
      </c>
      <c r="M308" s="199" t="s">
        <v>120</v>
      </c>
      <c r="N308" s="201" t="s">
        <v>121</v>
      </c>
      <c r="O308" s="199" t="s">
        <v>122</v>
      </c>
      <c r="P308" s="202" t="s">
        <v>123</v>
      </c>
      <c r="Q308" s="203"/>
      <c r="R308" s="196" t="s">
        <v>124</v>
      </c>
      <c r="S308" s="204" t="s">
        <v>125</v>
      </c>
      <c r="T308" s="204"/>
      <c r="U308" s="205" t="s">
        <v>126</v>
      </c>
      <c r="V308" s="154"/>
    </row>
    <row r="309" spans="1:22" s="83" customFormat="1" ht="70.5" customHeight="1">
      <c r="A309" s="82"/>
      <c r="B309" s="206"/>
      <c r="C309" s="207"/>
      <c r="D309" s="84" t="s">
        <v>127</v>
      </c>
      <c r="E309" s="84" t="s">
        <v>128</v>
      </c>
      <c r="F309" s="85" t="s">
        <v>129</v>
      </c>
      <c r="G309" s="86" t="s">
        <v>130</v>
      </c>
      <c r="H309" s="87"/>
      <c r="I309" s="87"/>
      <c r="J309" s="208"/>
      <c r="K309" s="87"/>
      <c r="L309" s="87"/>
      <c r="M309" s="87"/>
      <c r="N309" s="209"/>
      <c r="O309" s="87"/>
      <c r="P309" s="87" t="s">
        <v>131</v>
      </c>
      <c r="Q309" s="87" t="s">
        <v>132</v>
      </c>
      <c r="R309" s="207"/>
      <c r="S309" s="87" t="s">
        <v>133</v>
      </c>
      <c r="T309" s="88" t="s">
        <v>134</v>
      </c>
      <c r="U309" s="210"/>
      <c r="V309" s="211"/>
    </row>
    <row r="310" spans="1:22" s="76" customFormat="1" ht="12.75" customHeight="1" thickBot="1">
      <c r="A310" s="89"/>
      <c r="B310" s="90">
        <v>2</v>
      </c>
      <c r="C310" s="91">
        <v>3</v>
      </c>
      <c r="D310" s="91">
        <v>4</v>
      </c>
      <c r="E310" s="91">
        <v>5</v>
      </c>
      <c r="F310" s="91">
        <v>6</v>
      </c>
      <c r="G310" s="91">
        <v>7</v>
      </c>
      <c r="H310" s="91">
        <v>8</v>
      </c>
      <c r="I310" s="91">
        <v>9</v>
      </c>
      <c r="J310" s="91">
        <v>10</v>
      </c>
      <c r="K310" s="91">
        <v>11</v>
      </c>
      <c r="L310" s="91">
        <v>12</v>
      </c>
      <c r="M310" s="91">
        <v>13</v>
      </c>
      <c r="N310" s="91">
        <v>14</v>
      </c>
      <c r="O310" s="91">
        <v>15</v>
      </c>
      <c r="P310" s="91">
        <v>16</v>
      </c>
      <c r="Q310" s="91">
        <v>17</v>
      </c>
      <c r="R310" s="91">
        <v>18</v>
      </c>
      <c r="S310" s="91">
        <v>19</v>
      </c>
      <c r="T310" s="92">
        <v>20</v>
      </c>
      <c r="U310" s="93">
        <v>21</v>
      </c>
      <c r="V310" s="94">
        <v>22</v>
      </c>
    </row>
    <row r="311" spans="1:22" s="110" customFormat="1" ht="20.149999999999999" customHeight="1">
      <c r="A311" s="95" t="s">
        <v>487</v>
      </c>
      <c r="B311" s="96">
        <v>1</v>
      </c>
      <c r="C311" s="97" t="s">
        <v>248</v>
      </c>
      <c r="D311" s="97" t="s">
        <v>249</v>
      </c>
      <c r="E311" s="97" t="s">
        <v>250</v>
      </c>
      <c r="F311" s="98" t="s">
        <v>138</v>
      </c>
      <c r="G311" s="99">
        <v>0.9</v>
      </c>
      <c r="H311" s="99" t="s">
        <v>136</v>
      </c>
      <c r="I311" s="100" t="s">
        <v>137</v>
      </c>
      <c r="J311" s="101">
        <v>1</v>
      </c>
      <c r="K311" s="102" t="s">
        <v>72</v>
      </c>
      <c r="L311" s="103">
        <v>43055</v>
      </c>
      <c r="M311" s="103">
        <v>43371</v>
      </c>
      <c r="N311" s="104">
        <v>10.6</v>
      </c>
      <c r="O311" s="105">
        <v>80</v>
      </c>
      <c r="P311" s="100" t="s">
        <v>137</v>
      </c>
      <c r="Q311" s="106" t="s">
        <v>137</v>
      </c>
      <c r="R311" s="107">
        <v>7873.38</v>
      </c>
      <c r="S311" s="108">
        <v>7086.0420000000004</v>
      </c>
      <c r="T311" s="109">
        <v>7086.04</v>
      </c>
      <c r="U311" s="212"/>
      <c r="V311" s="213"/>
    </row>
    <row r="312" spans="1:22" s="110" customFormat="1" ht="20.149999999999999" customHeight="1">
      <c r="A312" s="95" t="s">
        <v>488</v>
      </c>
      <c r="B312" s="111">
        <v>2</v>
      </c>
      <c r="C312" s="112"/>
      <c r="D312" s="112"/>
      <c r="E312" s="112"/>
      <c r="F312" s="112"/>
      <c r="G312" s="113"/>
      <c r="H312" s="113"/>
      <c r="I312" s="114"/>
      <c r="J312" s="115"/>
      <c r="K312" s="116" t="s">
        <v>311</v>
      </c>
      <c r="L312" s="117"/>
      <c r="M312" s="117"/>
      <c r="N312" s="118" t="s">
        <v>311</v>
      </c>
      <c r="O312" s="119"/>
      <c r="P312" s="120"/>
      <c r="Q312" s="121"/>
      <c r="R312" s="122"/>
      <c r="S312" s="123" t="s">
        <v>311</v>
      </c>
      <c r="T312" s="124" t="s">
        <v>311</v>
      </c>
      <c r="U312" s="214"/>
      <c r="V312" s="215"/>
    </row>
    <row r="313" spans="1:22" s="110" customFormat="1" ht="20.149999999999999" customHeight="1">
      <c r="A313" s="95" t="s">
        <v>489</v>
      </c>
      <c r="B313" s="111">
        <v>3</v>
      </c>
      <c r="C313" s="112"/>
      <c r="D313" s="112"/>
      <c r="E313" s="112"/>
      <c r="F313" s="112"/>
      <c r="G313" s="113"/>
      <c r="H313" s="113"/>
      <c r="I313" s="114"/>
      <c r="J313" s="115"/>
      <c r="K313" s="116" t="s">
        <v>311</v>
      </c>
      <c r="L313" s="117"/>
      <c r="M313" s="117"/>
      <c r="N313" s="118" t="s">
        <v>311</v>
      </c>
      <c r="O313" s="119"/>
      <c r="P313" s="120"/>
      <c r="Q313" s="121"/>
      <c r="R313" s="122"/>
      <c r="S313" s="123" t="s">
        <v>311</v>
      </c>
      <c r="T313" s="124" t="s">
        <v>311</v>
      </c>
      <c r="U313" s="214"/>
      <c r="V313" s="215"/>
    </row>
    <row r="314" spans="1:22" s="110" customFormat="1" ht="20.149999999999999" customHeight="1">
      <c r="A314" s="95" t="s">
        <v>490</v>
      </c>
      <c r="B314" s="111">
        <v>4</v>
      </c>
      <c r="C314" s="112"/>
      <c r="D314" s="112"/>
      <c r="E314" s="112"/>
      <c r="F314" s="112"/>
      <c r="G314" s="113"/>
      <c r="H314" s="113"/>
      <c r="I314" s="114"/>
      <c r="J314" s="115"/>
      <c r="K314" s="116" t="s">
        <v>311</v>
      </c>
      <c r="L314" s="117"/>
      <c r="M314" s="117"/>
      <c r="N314" s="118" t="s">
        <v>311</v>
      </c>
      <c r="O314" s="119"/>
      <c r="P314" s="120"/>
      <c r="Q314" s="121"/>
      <c r="R314" s="122"/>
      <c r="S314" s="123" t="s">
        <v>311</v>
      </c>
      <c r="T314" s="124" t="s">
        <v>311</v>
      </c>
      <c r="U314" s="214"/>
      <c r="V314" s="215"/>
    </row>
    <row r="315" spans="1:22" s="110" customFormat="1" ht="20.149999999999999" customHeight="1">
      <c r="A315" s="95" t="s">
        <v>491</v>
      </c>
      <c r="B315" s="111">
        <v>5</v>
      </c>
      <c r="C315" s="112"/>
      <c r="D315" s="112"/>
      <c r="E315" s="112"/>
      <c r="F315" s="112"/>
      <c r="G315" s="113"/>
      <c r="H315" s="113"/>
      <c r="I315" s="120"/>
      <c r="J315" s="115"/>
      <c r="K315" s="116" t="s">
        <v>311</v>
      </c>
      <c r="L315" s="117"/>
      <c r="M315" s="117"/>
      <c r="N315" s="118" t="s">
        <v>311</v>
      </c>
      <c r="O315" s="119"/>
      <c r="P315" s="120"/>
      <c r="Q315" s="121"/>
      <c r="R315" s="122"/>
      <c r="S315" s="123" t="s">
        <v>311</v>
      </c>
      <c r="T315" s="124" t="s">
        <v>311</v>
      </c>
      <c r="U315" s="214"/>
      <c r="V315" s="215"/>
    </row>
    <row r="316" spans="1:22" s="110" customFormat="1" ht="20.149999999999999" customHeight="1" thickBot="1">
      <c r="A316" s="95" t="s">
        <v>492</v>
      </c>
      <c r="B316" s="125">
        <v>6</v>
      </c>
      <c r="C316" s="126"/>
      <c r="D316" s="126"/>
      <c r="E316" s="126"/>
      <c r="F316" s="126"/>
      <c r="G316" s="127"/>
      <c r="H316" s="127"/>
      <c r="I316" s="128"/>
      <c r="J316" s="129"/>
      <c r="K316" s="130" t="s">
        <v>311</v>
      </c>
      <c r="L316" s="131"/>
      <c r="M316" s="131"/>
      <c r="N316" s="132" t="s">
        <v>311</v>
      </c>
      <c r="O316" s="133"/>
      <c r="P316" s="128"/>
      <c r="Q316" s="134"/>
      <c r="R316" s="135"/>
      <c r="S316" s="136" t="s">
        <v>311</v>
      </c>
      <c r="T316" s="137" t="s">
        <v>311</v>
      </c>
      <c r="U316" s="216"/>
      <c r="V316" s="217"/>
    </row>
    <row r="317" spans="1:22" s="76" customFormat="1" ht="9" customHeight="1" thickBot="1">
      <c r="A317" s="89"/>
      <c r="B317" s="138">
        <v>2</v>
      </c>
      <c r="C317" s="139">
        <v>3</v>
      </c>
      <c r="D317" s="139">
        <v>4</v>
      </c>
      <c r="E317" s="139">
        <v>5</v>
      </c>
      <c r="F317" s="139">
        <v>6</v>
      </c>
      <c r="G317" s="139">
        <v>7</v>
      </c>
      <c r="H317" s="139">
        <v>8</v>
      </c>
      <c r="I317" s="139">
        <v>9</v>
      </c>
      <c r="J317" s="139">
        <v>10</v>
      </c>
      <c r="K317" s="139">
        <v>11</v>
      </c>
      <c r="L317" s="139">
        <v>12</v>
      </c>
      <c r="M317" s="139">
        <v>13</v>
      </c>
      <c r="N317" s="139">
        <v>14</v>
      </c>
      <c r="O317" s="139">
        <v>15</v>
      </c>
      <c r="P317" s="139">
        <v>16</v>
      </c>
      <c r="Q317" s="139">
        <v>17</v>
      </c>
      <c r="R317" s="139">
        <v>18</v>
      </c>
      <c r="S317" s="139">
        <v>19</v>
      </c>
      <c r="T317" s="140">
        <v>20</v>
      </c>
      <c r="U317" s="218">
        <v>22</v>
      </c>
      <c r="V317" s="219"/>
    </row>
    <row r="318" spans="1:22" s="20" customFormat="1" ht="17.25" customHeight="1" thickBot="1">
      <c r="A318" s="141"/>
      <c r="B318" s="142"/>
      <c r="C318" s="143"/>
      <c r="D318" s="143"/>
      <c r="E318" s="143"/>
      <c r="F318" s="143"/>
      <c r="G318" s="143"/>
      <c r="H318" s="143"/>
      <c r="I318" s="143"/>
      <c r="J318" s="143"/>
      <c r="K318" s="143"/>
      <c r="L318" s="143"/>
      <c r="M318" s="143"/>
      <c r="N318" s="143"/>
      <c r="O318" s="143"/>
      <c r="P318" s="143"/>
      <c r="Q318" s="143"/>
      <c r="R318" s="144"/>
      <c r="S318" s="144"/>
      <c r="T318" s="145">
        <v>7086.04</v>
      </c>
      <c r="U318" s="220"/>
      <c r="V318" s="221"/>
    </row>
    <row r="319" spans="1:22" s="149" customFormat="1" ht="17.25" customHeight="1">
      <c r="A319" s="146"/>
      <c r="B319" s="147">
        <v>2</v>
      </c>
      <c r="C319" s="148">
        <v>3</v>
      </c>
      <c r="D319" s="148">
        <v>4</v>
      </c>
      <c r="E319" s="148">
        <v>5</v>
      </c>
      <c r="F319" s="148">
        <v>6</v>
      </c>
      <c r="G319" s="148">
        <v>7</v>
      </c>
      <c r="H319" s="148">
        <v>8</v>
      </c>
      <c r="I319" s="148">
        <v>9</v>
      </c>
      <c r="J319" s="148">
        <v>10</v>
      </c>
      <c r="K319" s="148">
        <v>11</v>
      </c>
      <c r="L319" s="148">
        <v>12</v>
      </c>
      <c r="M319" s="148">
        <v>13</v>
      </c>
      <c r="N319" s="148">
        <v>14</v>
      </c>
      <c r="O319" s="148">
        <v>15</v>
      </c>
      <c r="P319" s="148">
        <v>16</v>
      </c>
      <c r="Q319" s="148">
        <v>17</v>
      </c>
      <c r="R319" s="148">
        <v>18</v>
      </c>
      <c r="S319" s="148">
        <v>19</v>
      </c>
      <c r="T319" s="148">
        <v>20</v>
      </c>
      <c r="U319" s="148">
        <v>21</v>
      </c>
      <c r="V319" s="148">
        <v>22</v>
      </c>
    </row>
    <row r="320" spans="1:22" s="20" customFormat="1" ht="16.5" customHeight="1" thickBot="1">
      <c r="A320" s="61"/>
      <c r="B320" s="142" t="s">
        <v>139</v>
      </c>
      <c r="C320" s="143"/>
      <c r="D320" s="143"/>
      <c r="E320" s="143"/>
      <c r="F320" s="143"/>
      <c r="G320" s="150"/>
      <c r="H320" s="150"/>
      <c r="I320" s="150"/>
      <c r="J320" s="150"/>
      <c r="K320" s="150"/>
      <c r="L320" s="150"/>
      <c r="M320" s="150"/>
      <c r="N320" s="150"/>
      <c r="O320" s="150"/>
      <c r="P320" s="150"/>
      <c r="Q320" s="150"/>
      <c r="R320" s="150"/>
      <c r="S320" s="150"/>
      <c r="T320" s="150"/>
      <c r="U320" s="150"/>
      <c r="V320" s="150"/>
    </row>
    <row r="321" spans="1:22" s="20" customFormat="1" ht="15.75" customHeight="1" thickBot="1">
      <c r="A321" s="61" t="s">
        <v>493</v>
      </c>
      <c r="B321" s="222" t="s">
        <v>140</v>
      </c>
      <c r="C321" s="223"/>
      <c r="D321" s="223"/>
      <c r="E321" s="223"/>
      <c r="F321" s="223"/>
      <c r="G321" s="153"/>
      <c r="H321" s="224" t="s">
        <v>141</v>
      </c>
      <c r="I321" s="225"/>
      <c r="J321" s="225"/>
      <c r="K321" s="225"/>
      <c r="L321" s="225"/>
      <c r="M321" s="225"/>
      <c r="N321" s="225"/>
      <c r="O321" s="225"/>
      <c r="P321" s="151" t="s">
        <v>142</v>
      </c>
      <c r="Q321" s="226" t="s">
        <v>143</v>
      </c>
      <c r="R321" s="227" t="s">
        <v>144</v>
      </c>
      <c r="S321" s="228" t="s">
        <v>145</v>
      </c>
      <c r="T321" s="152"/>
      <c r="U321" s="152"/>
      <c r="V321" s="152"/>
    </row>
    <row r="322" spans="1:22" s="20" customFormat="1" ht="15" customHeight="1">
      <c r="A322" s="61" t="s">
        <v>494</v>
      </c>
      <c r="B322" s="229" t="s">
        <v>146</v>
      </c>
      <c r="C322" s="204"/>
      <c r="D322" s="204"/>
      <c r="E322" s="204"/>
      <c r="F322" s="204"/>
      <c r="G322" s="230"/>
      <c r="H322" s="229" t="s">
        <v>147</v>
      </c>
      <c r="I322" s="204"/>
      <c r="J322" s="204"/>
      <c r="K322" s="204"/>
      <c r="L322" s="204"/>
      <c r="M322" s="198"/>
      <c r="N322" s="154">
        <v>2</v>
      </c>
      <c r="O322" s="226" t="s">
        <v>148</v>
      </c>
      <c r="P322" s="231" t="s">
        <v>149</v>
      </c>
      <c r="Q322" s="232"/>
      <c r="R322" s="233"/>
      <c r="S322" s="234"/>
      <c r="T322" s="155"/>
      <c r="U322" s="155"/>
      <c r="V322" s="235"/>
    </row>
    <row r="323" spans="1:22" s="63" customFormat="1" ht="22.5" customHeight="1">
      <c r="A323" s="61" t="s">
        <v>495</v>
      </c>
      <c r="B323" s="236" t="s">
        <v>150</v>
      </c>
      <c r="C323" s="237"/>
      <c r="D323" s="238"/>
      <c r="E323" s="367">
        <v>1</v>
      </c>
      <c r="F323" s="239" t="s">
        <v>151</v>
      </c>
      <c r="G323" s="369">
        <v>0.75</v>
      </c>
      <c r="H323" s="231" t="s">
        <v>152</v>
      </c>
      <c r="I323" s="240"/>
      <c r="J323" s="241"/>
      <c r="K323" s="87" t="s">
        <v>153</v>
      </c>
      <c r="L323" s="87" t="s">
        <v>154</v>
      </c>
      <c r="M323" s="87" t="s">
        <v>155</v>
      </c>
      <c r="N323" s="242" t="s">
        <v>156</v>
      </c>
      <c r="O323" s="232"/>
      <c r="P323" s="243"/>
      <c r="Q323" s="232"/>
      <c r="R323" s="233"/>
      <c r="S323" s="234"/>
      <c r="T323" s="157"/>
      <c r="U323" s="157"/>
      <c r="V323" s="156"/>
    </row>
    <row r="324" spans="1:22" s="63" customFormat="1" ht="15.75" customHeight="1" thickBot="1">
      <c r="A324" s="61" t="s">
        <v>496</v>
      </c>
      <c r="B324" s="244"/>
      <c r="C324" s="245"/>
      <c r="D324" s="246"/>
      <c r="E324" s="368"/>
      <c r="F324" s="247"/>
      <c r="G324" s="370"/>
      <c r="H324" s="248"/>
      <c r="I324" s="249"/>
      <c r="J324" s="250"/>
      <c r="K324" s="87"/>
      <c r="L324" s="87"/>
      <c r="M324" s="87"/>
      <c r="N324" s="251"/>
      <c r="O324" s="252"/>
      <c r="P324" s="248"/>
      <c r="Q324" s="252"/>
      <c r="R324" s="253"/>
      <c r="S324" s="254"/>
      <c r="T324" s="157"/>
      <c r="U324" s="157"/>
      <c r="V324" s="158"/>
    </row>
    <row r="325" spans="1:22" s="20" customFormat="1" ht="24.9" customHeight="1">
      <c r="A325" s="95" t="s">
        <v>497</v>
      </c>
      <c r="B325" s="229" t="s">
        <v>157</v>
      </c>
      <c r="C325" s="204"/>
      <c r="D325" s="204"/>
      <c r="E325" s="204"/>
      <c r="F325" s="204"/>
      <c r="G325" s="204"/>
      <c r="H325" s="160">
        <v>1</v>
      </c>
      <c r="I325" s="255" t="s">
        <v>72</v>
      </c>
      <c r="J325" s="256"/>
      <c r="K325" s="161">
        <v>0.9</v>
      </c>
      <c r="L325" s="162">
        <v>634.62</v>
      </c>
      <c r="M325" s="162">
        <v>7086.04</v>
      </c>
      <c r="N325" s="163" t="s">
        <v>317</v>
      </c>
      <c r="O325" s="163" t="s">
        <v>317</v>
      </c>
      <c r="P325" s="163" t="s">
        <v>317</v>
      </c>
      <c r="Q325" s="164" t="s">
        <v>311</v>
      </c>
      <c r="R325" s="165" t="s">
        <v>158</v>
      </c>
      <c r="S325" s="166" t="s">
        <v>318</v>
      </c>
      <c r="T325" s="157"/>
      <c r="U325" s="157"/>
      <c r="V325" s="158"/>
    </row>
    <row r="326" spans="1:22" s="20" customFormat="1" ht="24.9" customHeight="1" thickBot="1">
      <c r="A326" s="95" t="s">
        <v>498</v>
      </c>
      <c r="B326" s="236" t="s">
        <v>159</v>
      </c>
      <c r="C326" s="237"/>
      <c r="D326" s="238"/>
      <c r="E326" s="167" t="s">
        <v>160</v>
      </c>
      <c r="F326" s="167" t="s">
        <v>161</v>
      </c>
      <c r="G326" s="168" t="s">
        <v>162</v>
      </c>
      <c r="H326" s="160">
        <v>2</v>
      </c>
      <c r="I326" s="255" t="s">
        <v>73</v>
      </c>
      <c r="J326" s="256"/>
      <c r="K326" s="161">
        <v>0.1</v>
      </c>
      <c r="L326" s="162">
        <v>634.62</v>
      </c>
      <c r="M326" s="162">
        <v>0</v>
      </c>
      <c r="N326" s="163" t="s">
        <v>320</v>
      </c>
      <c r="O326" s="163" t="s">
        <v>320</v>
      </c>
      <c r="P326" s="163" t="s">
        <v>317</v>
      </c>
      <c r="Q326" s="164" t="s">
        <v>311</v>
      </c>
      <c r="R326" s="165" t="s">
        <v>158</v>
      </c>
      <c r="S326" s="166" t="s">
        <v>318</v>
      </c>
      <c r="T326" s="169">
        <v>1</v>
      </c>
      <c r="U326" s="157"/>
      <c r="V326" s="158"/>
    </row>
    <row r="327" spans="1:22" s="20" customFormat="1" ht="24.9" customHeight="1" thickBot="1">
      <c r="A327" s="61" t="s">
        <v>499</v>
      </c>
      <c r="B327" s="244"/>
      <c r="C327" s="245"/>
      <c r="D327" s="246"/>
      <c r="E327" s="170">
        <v>1269.2307692307693</v>
      </c>
      <c r="F327" s="171">
        <v>7086.04</v>
      </c>
      <c r="G327" s="172" t="s">
        <v>317</v>
      </c>
      <c r="H327" s="160">
        <v>3</v>
      </c>
      <c r="I327" s="255" t="s">
        <v>311</v>
      </c>
      <c r="J327" s="256"/>
      <c r="K327" s="161" t="s">
        <v>311</v>
      </c>
      <c r="L327" s="162" t="s">
        <v>311</v>
      </c>
      <c r="M327" s="162" t="s">
        <v>311</v>
      </c>
      <c r="N327" s="163" t="s">
        <v>311</v>
      </c>
      <c r="O327" s="163" t="s">
        <v>311</v>
      </c>
      <c r="P327" s="163" t="s">
        <v>311</v>
      </c>
      <c r="Q327" s="173" t="s">
        <v>311</v>
      </c>
      <c r="R327" s="165"/>
      <c r="S327" s="166" t="s">
        <v>311</v>
      </c>
      <c r="T327" s="257" t="s">
        <v>158</v>
      </c>
      <c r="U327" s="258"/>
      <c r="V327" s="174" t="s">
        <v>163</v>
      </c>
    </row>
    <row r="328" spans="1:22" s="20" customFormat="1" ht="24.9" customHeight="1">
      <c r="A328" s="61" t="s">
        <v>500</v>
      </c>
      <c r="B328" s="229" t="s">
        <v>164</v>
      </c>
      <c r="C328" s="204"/>
      <c r="D328" s="204"/>
      <c r="E328" s="204"/>
      <c r="F328" s="204"/>
      <c r="G328" s="204"/>
      <c r="H328" s="160">
        <v>4</v>
      </c>
      <c r="I328" s="255" t="s">
        <v>311</v>
      </c>
      <c r="J328" s="256"/>
      <c r="K328" s="161" t="s">
        <v>311</v>
      </c>
      <c r="L328" s="162" t="s">
        <v>311</v>
      </c>
      <c r="M328" s="162" t="s">
        <v>311</v>
      </c>
      <c r="N328" s="163" t="s">
        <v>311</v>
      </c>
      <c r="O328" s="163" t="s">
        <v>311</v>
      </c>
      <c r="P328" s="163" t="s">
        <v>311</v>
      </c>
      <c r="Q328" s="164" t="s">
        <v>311</v>
      </c>
      <c r="R328" s="165"/>
      <c r="S328" s="166" t="s">
        <v>311</v>
      </c>
      <c r="T328" s="259"/>
      <c r="U328" s="260"/>
      <c r="V328" s="174" t="s">
        <v>165</v>
      </c>
    </row>
    <row r="329" spans="1:22" s="20" customFormat="1" ht="24.9" customHeight="1">
      <c r="A329" s="61" t="s">
        <v>501</v>
      </c>
      <c r="B329" s="236" t="s">
        <v>166</v>
      </c>
      <c r="C329" s="237"/>
      <c r="D329" s="237"/>
      <c r="E329" s="237"/>
      <c r="F329" s="237"/>
      <c r="G329" s="175" t="s">
        <v>162</v>
      </c>
      <c r="H329" s="160">
        <v>5</v>
      </c>
      <c r="I329" s="255" t="s">
        <v>311</v>
      </c>
      <c r="J329" s="256"/>
      <c r="K329" s="161" t="s">
        <v>311</v>
      </c>
      <c r="L329" s="162" t="s">
        <v>311</v>
      </c>
      <c r="M329" s="162" t="s">
        <v>311</v>
      </c>
      <c r="N329" s="163" t="s">
        <v>311</v>
      </c>
      <c r="O329" s="163" t="s">
        <v>311</v>
      </c>
      <c r="P329" s="163" t="s">
        <v>311</v>
      </c>
      <c r="Q329" s="164" t="s">
        <v>311</v>
      </c>
      <c r="R329" s="165"/>
      <c r="S329" s="166" t="s">
        <v>311</v>
      </c>
      <c r="T329" s="259"/>
      <c r="U329" s="260"/>
      <c r="V329" s="176">
        <v>1</v>
      </c>
    </row>
    <row r="330" spans="1:22" s="20" customFormat="1" ht="24.9" customHeight="1" thickBot="1">
      <c r="A330" s="61" t="s">
        <v>502</v>
      </c>
      <c r="B330" s="261"/>
      <c r="C330" s="262"/>
      <c r="D330" s="262"/>
      <c r="E330" s="262"/>
      <c r="F330" s="262"/>
      <c r="G330" s="177" t="s">
        <v>320</v>
      </c>
      <c r="H330" s="178">
        <v>6</v>
      </c>
      <c r="I330" s="263" t="s">
        <v>311</v>
      </c>
      <c r="J330" s="264"/>
      <c r="K330" s="161" t="s">
        <v>311</v>
      </c>
      <c r="L330" s="162" t="s">
        <v>311</v>
      </c>
      <c r="M330" s="162" t="s">
        <v>311</v>
      </c>
      <c r="N330" s="179" t="s">
        <v>311</v>
      </c>
      <c r="O330" s="163" t="s">
        <v>311</v>
      </c>
      <c r="P330" s="163" t="s">
        <v>311</v>
      </c>
      <c r="Q330" s="164" t="s">
        <v>311</v>
      </c>
      <c r="R330" s="165"/>
      <c r="S330" s="166" t="s">
        <v>311</v>
      </c>
      <c r="T330" s="265"/>
      <c r="U330" s="266"/>
      <c r="V330" s="180" t="s">
        <v>325</v>
      </c>
    </row>
    <row r="334" spans="1:22" s="81" customFormat="1" ht="24" customHeight="1" thickBot="1">
      <c r="A334" s="77">
        <v>13</v>
      </c>
      <c r="B334" s="194" t="s">
        <v>110</v>
      </c>
      <c r="C334" s="194"/>
      <c r="D334" s="194"/>
      <c r="E334" s="78">
        <v>13</v>
      </c>
      <c r="F334" s="79" t="s">
        <v>26</v>
      </c>
      <c r="G334" s="80"/>
      <c r="H334" s="80"/>
      <c r="I334" s="80"/>
      <c r="J334" s="80"/>
      <c r="K334" s="79"/>
      <c r="L334" s="79"/>
      <c r="M334" s="78"/>
      <c r="N334" s="80"/>
      <c r="O334" s="80"/>
      <c r="P334" s="80"/>
      <c r="Q334" s="80"/>
      <c r="R334" s="80"/>
      <c r="S334" s="80"/>
      <c r="T334" s="80"/>
      <c r="U334" s="80"/>
      <c r="V334" s="80"/>
    </row>
    <row r="335" spans="1:22" s="83" customFormat="1" ht="20.149999999999999" customHeight="1">
      <c r="A335" s="82"/>
      <c r="B335" s="195" t="s">
        <v>111</v>
      </c>
      <c r="C335" s="196" t="s">
        <v>112</v>
      </c>
      <c r="D335" s="197" t="s">
        <v>113</v>
      </c>
      <c r="E335" s="198"/>
      <c r="F335" s="197" t="s">
        <v>114</v>
      </c>
      <c r="G335" s="198"/>
      <c r="H335" s="199" t="s">
        <v>115</v>
      </c>
      <c r="I335" s="199" t="s">
        <v>116</v>
      </c>
      <c r="J335" s="200" t="s">
        <v>117</v>
      </c>
      <c r="K335" s="199" t="s">
        <v>118</v>
      </c>
      <c r="L335" s="199" t="s">
        <v>119</v>
      </c>
      <c r="M335" s="199" t="s">
        <v>120</v>
      </c>
      <c r="N335" s="201" t="s">
        <v>121</v>
      </c>
      <c r="O335" s="199" t="s">
        <v>122</v>
      </c>
      <c r="P335" s="202" t="s">
        <v>123</v>
      </c>
      <c r="Q335" s="203"/>
      <c r="R335" s="196" t="s">
        <v>124</v>
      </c>
      <c r="S335" s="204" t="s">
        <v>125</v>
      </c>
      <c r="T335" s="204"/>
      <c r="U335" s="205" t="s">
        <v>126</v>
      </c>
      <c r="V335" s="154"/>
    </row>
    <row r="336" spans="1:22" s="83" customFormat="1" ht="70.5" customHeight="1">
      <c r="A336" s="82"/>
      <c r="B336" s="206"/>
      <c r="C336" s="207"/>
      <c r="D336" s="84" t="s">
        <v>127</v>
      </c>
      <c r="E336" s="84" t="s">
        <v>128</v>
      </c>
      <c r="F336" s="85" t="s">
        <v>129</v>
      </c>
      <c r="G336" s="86" t="s">
        <v>130</v>
      </c>
      <c r="H336" s="87"/>
      <c r="I336" s="87"/>
      <c r="J336" s="208"/>
      <c r="K336" s="87"/>
      <c r="L336" s="87"/>
      <c r="M336" s="87"/>
      <c r="N336" s="209"/>
      <c r="O336" s="87"/>
      <c r="P336" s="87" t="s">
        <v>131</v>
      </c>
      <c r="Q336" s="87" t="s">
        <v>132</v>
      </c>
      <c r="R336" s="207"/>
      <c r="S336" s="87" t="s">
        <v>133</v>
      </c>
      <c r="T336" s="88" t="s">
        <v>134</v>
      </c>
      <c r="U336" s="210"/>
      <c r="V336" s="211"/>
    </row>
    <row r="337" spans="1:22" s="76" customFormat="1" ht="12.75" customHeight="1" thickBot="1">
      <c r="A337" s="89"/>
      <c r="B337" s="90">
        <v>2</v>
      </c>
      <c r="C337" s="91">
        <v>3</v>
      </c>
      <c r="D337" s="91">
        <v>4</v>
      </c>
      <c r="E337" s="91">
        <v>5</v>
      </c>
      <c r="F337" s="91">
        <v>6</v>
      </c>
      <c r="G337" s="91">
        <v>7</v>
      </c>
      <c r="H337" s="91">
        <v>8</v>
      </c>
      <c r="I337" s="91">
        <v>9</v>
      </c>
      <c r="J337" s="91">
        <v>10</v>
      </c>
      <c r="K337" s="91">
        <v>11</v>
      </c>
      <c r="L337" s="91">
        <v>12</v>
      </c>
      <c r="M337" s="91">
        <v>13</v>
      </c>
      <c r="N337" s="91">
        <v>14</v>
      </c>
      <c r="O337" s="91">
        <v>15</v>
      </c>
      <c r="P337" s="91">
        <v>16</v>
      </c>
      <c r="Q337" s="91">
        <v>17</v>
      </c>
      <c r="R337" s="91">
        <v>18</v>
      </c>
      <c r="S337" s="91">
        <v>19</v>
      </c>
      <c r="T337" s="92">
        <v>20</v>
      </c>
      <c r="U337" s="93">
        <v>21</v>
      </c>
      <c r="V337" s="94">
        <v>22</v>
      </c>
    </row>
    <row r="338" spans="1:22" s="110" customFormat="1" ht="20.149999999999999" customHeight="1">
      <c r="A338" s="95" t="s">
        <v>503</v>
      </c>
      <c r="B338" s="96">
        <v>1</v>
      </c>
      <c r="C338" s="97" t="s">
        <v>251</v>
      </c>
      <c r="D338" s="97" t="s">
        <v>252</v>
      </c>
      <c r="E338" s="97" t="s">
        <v>253</v>
      </c>
      <c r="F338" s="98" t="s">
        <v>135</v>
      </c>
      <c r="G338" s="99">
        <v>1</v>
      </c>
      <c r="H338" s="99" t="s">
        <v>136</v>
      </c>
      <c r="I338" s="100" t="s">
        <v>137</v>
      </c>
      <c r="J338" s="101" t="s">
        <v>135</v>
      </c>
      <c r="K338" s="102" t="s">
        <v>26</v>
      </c>
      <c r="L338" s="103">
        <v>41659</v>
      </c>
      <c r="M338" s="103">
        <v>41992</v>
      </c>
      <c r="N338" s="104">
        <v>11.1</v>
      </c>
      <c r="O338" s="105">
        <v>68</v>
      </c>
      <c r="P338" s="100" t="s">
        <v>137</v>
      </c>
      <c r="Q338" s="106" t="s">
        <v>137</v>
      </c>
      <c r="R338" s="107">
        <v>2760.39</v>
      </c>
      <c r="S338" s="108">
        <v>2760.39</v>
      </c>
      <c r="T338" s="109">
        <v>2760.39</v>
      </c>
      <c r="U338" s="212"/>
      <c r="V338" s="213"/>
    </row>
    <row r="339" spans="1:22" s="110" customFormat="1" ht="20.149999999999999" customHeight="1">
      <c r="A339" s="95" t="s">
        <v>504</v>
      </c>
      <c r="B339" s="111">
        <v>2</v>
      </c>
      <c r="C339" s="112"/>
      <c r="D339" s="112"/>
      <c r="E339" s="112"/>
      <c r="F339" s="112"/>
      <c r="G339" s="113"/>
      <c r="H339" s="113"/>
      <c r="I339" s="114"/>
      <c r="J339" s="115"/>
      <c r="K339" s="116" t="s">
        <v>311</v>
      </c>
      <c r="L339" s="117"/>
      <c r="M339" s="117"/>
      <c r="N339" s="118" t="s">
        <v>311</v>
      </c>
      <c r="O339" s="119"/>
      <c r="P339" s="120"/>
      <c r="Q339" s="121"/>
      <c r="R339" s="122"/>
      <c r="S339" s="123" t="s">
        <v>311</v>
      </c>
      <c r="T339" s="124" t="s">
        <v>311</v>
      </c>
      <c r="U339" s="214"/>
      <c r="V339" s="215"/>
    </row>
    <row r="340" spans="1:22" s="110" customFormat="1" ht="20.149999999999999" customHeight="1">
      <c r="A340" s="95" t="s">
        <v>505</v>
      </c>
      <c r="B340" s="111">
        <v>3</v>
      </c>
      <c r="C340" s="112"/>
      <c r="D340" s="112"/>
      <c r="E340" s="112"/>
      <c r="F340" s="112"/>
      <c r="G340" s="113"/>
      <c r="H340" s="113"/>
      <c r="I340" s="114"/>
      <c r="J340" s="115"/>
      <c r="K340" s="116" t="s">
        <v>311</v>
      </c>
      <c r="L340" s="117"/>
      <c r="M340" s="117"/>
      <c r="N340" s="118" t="s">
        <v>311</v>
      </c>
      <c r="O340" s="119"/>
      <c r="P340" s="120"/>
      <c r="Q340" s="121"/>
      <c r="R340" s="122"/>
      <c r="S340" s="123" t="s">
        <v>311</v>
      </c>
      <c r="T340" s="124" t="s">
        <v>311</v>
      </c>
      <c r="U340" s="214"/>
      <c r="V340" s="215"/>
    </row>
    <row r="341" spans="1:22" s="110" customFormat="1" ht="20.149999999999999" customHeight="1">
      <c r="A341" s="95" t="s">
        <v>506</v>
      </c>
      <c r="B341" s="111">
        <v>4</v>
      </c>
      <c r="C341" s="112"/>
      <c r="D341" s="112"/>
      <c r="E341" s="112"/>
      <c r="F341" s="112"/>
      <c r="G341" s="113"/>
      <c r="H341" s="113"/>
      <c r="I341" s="114"/>
      <c r="J341" s="115"/>
      <c r="K341" s="116" t="s">
        <v>311</v>
      </c>
      <c r="L341" s="117"/>
      <c r="M341" s="117"/>
      <c r="N341" s="118" t="s">
        <v>311</v>
      </c>
      <c r="O341" s="119"/>
      <c r="P341" s="120"/>
      <c r="Q341" s="121"/>
      <c r="R341" s="122"/>
      <c r="S341" s="123" t="s">
        <v>311</v>
      </c>
      <c r="T341" s="124" t="s">
        <v>311</v>
      </c>
      <c r="U341" s="214"/>
      <c r="V341" s="215"/>
    </row>
    <row r="342" spans="1:22" s="110" customFormat="1" ht="20.149999999999999" customHeight="1">
      <c r="A342" s="95" t="s">
        <v>507</v>
      </c>
      <c r="B342" s="111">
        <v>5</v>
      </c>
      <c r="C342" s="112"/>
      <c r="D342" s="112"/>
      <c r="E342" s="112"/>
      <c r="F342" s="112"/>
      <c r="G342" s="113"/>
      <c r="H342" s="113"/>
      <c r="I342" s="120"/>
      <c r="J342" s="115"/>
      <c r="K342" s="116" t="s">
        <v>311</v>
      </c>
      <c r="L342" s="117"/>
      <c r="M342" s="117"/>
      <c r="N342" s="118" t="s">
        <v>311</v>
      </c>
      <c r="O342" s="119"/>
      <c r="P342" s="120"/>
      <c r="Q342" s="121"/>
      <c r="R342" s="122"/>
      <c r="S342" s="123" t="s">
        <v>311</v>
      </c>
      <c r="T342" s="124" t="s">
        <v>311</v>
      </c>
      <c r="U342" s="214"/>
      <c r="V342" s="215"/>
    </row>
    <row r="343" spans="1:22" s="110" customFormat="1" ht="20.149999999999999" customHeight="1" thickBot="1">
      <c r="A343" s="95" t="s">
        <v>508</v>
      </c>
      <c r="B343" s="125">
        <v>6</v>
      </c>
      <c r="C343" s="126"/>
      <c r="D343" s="126"/>
      <c r="E343" s="126"/>
      <c r="F343" s="126"/>
      <c r="G343" s="127"/>
      <c r="H343" s="127"/>
      <c r="I343" s="128"/>
      <c r="J343" s="129"/>
      <c r="K343" s="130" t="s">
        <v>311</v>
      </c>
      <c r="L343" s="131"/>
      <c r="M343" s="131"/>
      <c r="N343" s="132" t="s">
        <v>311</v>
      </c>
      <c r="O343" s="133"/>
      <c r="P343" s="128"/>
      <c r="Q343" s="134"/>
      <c r="R343" s="135"/>
      <c r="S343" s="136" t="s">
        <v>311</v>
      </c>
      <c r="T343" s="137" t="s">
        <v>311</v>
      </c>
      <c r="U343" s="216"/>
      <c r="V343" s="217"/>
    </row>
    <row r="344" spans="1:22" s="76" customFormat="1" ht="9" customHeight="1" thickBot="1">
      <c r="A344" s="89"/>
      <c r="B344" s="138">
        <v>2</v>
      </c>
      <c r="C344" s="139">
        <v>3</v>
      </c>
      <c r="D344" s="139">
        <v>4</v>
      </c>
      <c r="E344" s="139">
        <v>5</v>
      </c>
      <c r="F344" s="139">
        <v>6</v>
      </c>
      <c r="G344" s="139">
        <v>7</v>
      </c>
      <c r="H344" s="139">
        <v>8</v>
      </c>
      <c r="I344" s="139">
        <v>9</v>
      </c>
      <c r="J344" s="139">
        <v>10</v>
      </c>
      <c r="K344" s="139">
        <v>11</v>
      </c>
      <c r="L344" s="139">
        <v>12</v>
      </c>
      <c r="M344" s="139">
        <v>13</v>
      </c>
      <c r="N344" s="139">
        <v>14</v>
      </c>
      <c r="O344" s="139">
        <v>15</v>
      </c>
      <c r="P344" s="139">
        <v>16</v>
      </c>
      <c r="Q344" s="139">
        <v>17</v>
      </c>
      <c r="R344" s="139">
        <v>18</v>
      </c>
      <c r="S344" s="139">
        <v>19</v>
      </c>
      <c r="T344" s="140">
        <v>20</v>
      </c>
      <c r="U344" s="218">
        <v>22</v>
      </c>
      <c r="V344" s="219"/>
    </row>
    <row r="345" spans="1:22" s="20" customFormat="1" ht="17.25" customHeight="1" thickBot="1">
      <c r="A345" s="141"/>
      <c r="B345" s="142"/>
      <c r="C345" s="143"/>
      <c r="D345" s="143"/>
      <c r="E345" s="143"/>
      <c r="F345" s="143"/>
      <c r="G345" s="143"/>
      <c r="H345" s="143"/>
      <c r="I345" s="143"/>
      <c r="J345" s="143"/>
      <c r="K345" s="143"/>
      <c r="L345" s="143"/>
      <c r="M345" s="143"/>
      <c r="N345" s="143"/>
      <c r="O345" s="143"/>
      <c r="P345" s="143"/>
      <c r="Q345" s="143"/>
      <c r="R345" s="144"/>
      <c r="S345" s="144"/>
      <c r="T345" s="145">
        <v>2760.39</v>
      </c>
      <c r="U345" s="220"/>
      <c r="V345" s="221"/>
    </row>
    <row r="346" spans="1:22" s="149" customFormat="1" ht="17.25" customHeight="1">
      <c r="A346" s="146"/>
      <c r="B346" s="147">
        <v>2</v>
      </c>
      <c r="C346" s="148">
        <v>3</v>
      </c>
      <c r="D346" s="148">
        <v>4</v>
      </c>
      <c r="E346" s="148">
        <v>5</v>
      </c>
      <c r="F346" s="148">
        <v>6</v>
      </c>
      <c r="G346" s="148">
        <v>7</v>
      </c>
      <c r="H346" s="148">
        <v>8</v>
      </c>
      <c r="I346" s="148">
        <v>9</v>
      </c>
      <c r="J346" s="148">
        <v>10</v>
      </c>
      <c r="K346" s="148">
        <v>11</v>
      </c>
      <c r="L346" s="148">
        <v>12</v>
      </c>
      <c r="M346" s="148">
        <v>13</v>
      </c>
      <c r="N346" s="148">
        <v>14</v>
      </c>
      <c r="O346" s="148">
        <v>15</v>
      </c>
      <c r="P346" s="148">
        <v>16</v>
      </c>
      <c r="Q346" s="148">
        <v>17</v>
      </c>
      <c r="R346" s="148">
        <v>18</v>
      </c>
      <c r="S346" s="148">
        <v>19</v>
      </c>
      <c r="T346" s="148">
        <v>20</v>
      </c>
      <c r="U346" s="148">
        <v>21</v>
      </c>
      <c r="V346" s="148">
        <v>22</v>
      </c>
    </row>
    <row r="347" spans="1:22" s="20" customFormat="1" ht="16.5" customHeight="1" thickBot="1">
      <c r="A347" s="61"/>
      <c r="B347" s="142" t="s">
        <v>139</v>
      </c>
      <c r="C347" s="143"/>
      <c r="D347" s="143"/>
      <c r="E347" s="143"/>
      <c r="F347" s="143"/>
      <c r="G347" s="150"/>
      <c r="H347" s="150"/>
      <c r="I347" s="150"/>
      <c r="J347" s="150"/>
      <c r="K347" s="150"/>
      <c r="L347" s="150"/>
      <c r="M347" s="150"/>
      <c r="N347" s="150"/>
      <c r="O347" s="150"/>
      <c r="P347" s="150"/>
      <c r="Q347" s="150"/>
      <c r="R347" s="150"/>
      <c r="S347" s="150"/>
      <c r="T347" s="150"/>
      <c r="U347" s="150"/>
      <c r="V347" s="150"/>
    </row>
    <row r="348" spans="1:22" s="20" customFormat="1" ht="15.75" customHeight="1" thickBot="1">
      <c r="A348" s="61" t="s">
        <v>509</v>
      </c>
      <c r="B348" s="222" t="s">
        <v>140</v>
      </c>
      <c r="C348" s="223"/>
      <c r="D348" s="223"/>
      <c r="E348" s="223"/>
      <c r="F348" s="223"/>
      <c r="G348" s="153"/>
      <c r="H348" s="224" t="s">
        <v>141</v>
      </c>
      <c r="I348" s="225"/>
      <c r="J348" s="225"/>
      <c r="K348" s="225"/>
      <c r="L348" s="225"/>
      <c r="M348" s="225"/>
      <c r="N348" s="225"/>
      <c r="O348" s="225"/>
      <c r="P348" s="151" t="s">
        <v>142</v>
      </c>
      <c r="Q348" s="226" t="s">
        <v>143</v>
      </c>
      <c r="R348" s="227" t="s">
        <v>144</v>
      </c>
      <c r="S348" s="228" t="s">
        <v>145</v>
      </c>
      <c r="T348" s="152"/>
      <c r="U348" s="152"/>
      <c r="V348" s="152"/>
    </row>
    <row r="349" spans="1:22" s="20" customFormat="1" ht="15" customHeight="1">
      <c r="A349" s="61" t="s">
        <v>510</v>
      </c>
      <c r="B349" s="229" t="s">
        <v>146</v>
      </c>
      <c r="C349" s="204"/>
      <c r="D349" s="204"/>
      <c r="E349" s="204"/>
      <c r="F349" s="204"/>
      <c r="G349" s="230"/>
      <c r="H349" s="229" t="s">
        <v>147</v>
      </c>
      <c r="I349" s="204"/>
      <c r="J349" s="204"/>
      <c r="K349" s="204"/>
      <c r="L349" s="204"/>
      <c r="M349" s="198"/>
      <c r="N349" s="154">
        <v>1</v>
      </c>
      <c r="O349" s="226" t="s">
        <v>148</v>
      </c>
      <c r="P349" s="231" t="s">
        <v>149</v>
      </c>
      <c r="Q349" s="232"/>
      <c r="R349" s="233"/>
      <c r="S349" s="234"/>
      <c r="T349" s="155"/>
      <c r="U349" s="155"/>
      <c r="V349" s="235"/>
    </row>
    <row r="350" spans="1:22" s="63" customFormat="1" ht="22.5" customHeight="1">
      <c r="A350" s="61" t="s">
        <v>511</v>
      </c>
      <c r="B350" s="236" t="s">
        <v>150</v>
      </c>
      <c r="C350" s="237"/>
      <c r="D350" s="238"/>
      <c r="E350" s="367">
        <v>1</v>
      </c>
      <c r="F350" s="239" t="s">
        <v>151</v>
      </c>
      <c r="G350" s="369">
        <v>0.75</v>
      </c>
      <c r="H350" s="231" t="s">
        <v>152</v>
      </c>
      <c r="I350" s="240"/>
      <c r="J350" s="241"/>
      <c r="K350" s="87" t="s">
        <v>153</v>
      </c>
      <c r="L350" s="87" t="s">
        <v>154</v>
      </c>
      <c r="M350" s="87" t="s">
        <v>155</v>
      </c>
      <c r="N350" s="242" t="s">
        <v>156</v>
      </c>
      <c r="O350" s="232"/>
      <c r="P350" s="243"/>
      <c r="Q350" s="232"/>
      <c r="R350" s="233"/>
      <c r="S350" s="234"/>
      <c r="T350" s="157"/>
      <c r="U350" s="157"/>
      <c r="V350" s="156"/>
    </row>
    <row r="351" spans="1:22" s="63" customFormat="1" ht="15.75" customHeight="1" thickBot="1">
      <c r="A351" s="61" t="s">
        <v>512</v>
      </c>
      <c r="B351" s="244"/>
      <c r="C351" s="245"/>
      <c r="D351" s="246"/>
      <c r="E351" s="368"/>
      <c r="F351" s="247"/>
      <c r="G351" s="370"/>
      <c r="H351" s="248"/>
      <c r="I351" s="249"/>
      <c r="J351" s="250"/>
      <c r="K351" s="87"/>
      <c r="L351" s="87"/>
      <c r="M351" s="87"/>
      <c r="N351" s="251"/>
      <c r="O351" s="252"/>
      <c r="P351" s="248"/>
      <c r="Q351" s="252"/>
      <c r="R351" s="253"/>
      <c r="S351" s="254"/>
      <c r="T351" s="157"/>
      <c r="U351" s="157"/>
      <c r="V351" s="158"/>
    </row>
    <row r="352" spans="1:22" s="20" customFormat="1" ht="24.9" customHeight="1">
      <c r="A352" s="95" t="s">
        <v>513</v>
      </c>
      <c r="B352" s="229" t="s">
        <v>157</v>
      </c>
      <c r="C352" s="204"/>
      <c r="D352" s="204"/>
      <c r="E352" s="204"/>
      <c r="F352" s="204"/>
      <c r="G352" s="204"/>
      <c r="H352" s="160">
        <v>1</v>
      </c>
      <c r="I352" s="255" t="s">
        <v>311</v>
      </c>
      <c r="J352" s="256"/>
      <c r="K352" s="161" t="s">
        <v>311</v>
      </c>
      <c r="L352" s="162" t="s">
        <v>311</v>
      </c>
      <c r="M352" s="162" t="s">
        <v>311</v>
      </c>
      <c r="N352" s="163" t="s">
        <v>311</v>
      </c>
      <c r="O352" s="163" t="s">
        <v>311</v>
      </c>
      <c r="P352" s="163" t="s">
        <v>311</v>
      </c>
      <c r="Q352" s="164" t="s">
        <v>311</v>
      </c>
      <c r="R352" s="165" t="s">
        <v>158</v>
      </c>
      <c r="S352" s="166" t="s">
        <v>318</v>
      </c>
      <c r="T352" s="157"/>
      <c r="U352" s="157"/>
      <c r="V352" s="158"/>
    </row>
    <row r="353" spans="1:22" s="20" customFormat="1" ht="24.9" customHeight="1" thickBot="1">
      <c r="A353" s="95" t="s">
        <v>514</v>
      </c>
      <c r="B353" s="236" t="s">
        <v>159</v>
      </c>
      <c r="C353" s="237"/>
      <c r="D353" s="238"/>
      <c r="E353" s="167" t="s">
        <v>160</v>
      </c>
      <c r="F353" s="167" t="s">
        <v>161</v>
      </c>
      <c r="G353" s="168" t="s">
        <v>162</v>
      </c>
      <c r="H353" s="160">
        <v>2</v>
      </c>
      <c r="I353" s="255" t="s">
        <v>311</v>
      </c>
      <c r="J353" s="256"/>
      <c r="K353" s="161" t="s">
        <v>311</v>
      </c>
      <c r="L353" s="162" t="s">
        <v>311</v>
      </c>
      <c r="M353" s="162" t="s">
        <v>311</v>
      </c>
      <c r="N353" s="163" t="s">
        <v>311</v>
      </c>
      <c r="O353" s="163" t="s">
        <v>311</v>
      </c>
      <c r="P353" s="163" t="s">
        <v>311</v>
      </c>
      <c r="Q353" s="164" t="s">
        <v>311</v>
      </c>
      <c r="R353" s="165"/>
      <c r="S353" s="166" t="s">
        <v>311</v>
      </c>
      <c r="T353" s="169">
        <v>1</v>
      </c>
      <c r="U353" s="157"/>
      <c r="V353" s="158"/>
    </row>
    <row r="354" spans="1:22" s="20" customFormat="1" ht="24.9" customHeight="1" thickBot="1">
      <c r="A354" s="61" t="s">
        <v>515</v>
      </c>
      <c r="B354" s="244"/>
      <c r="C354" s="245"/>
      <c r="D354" s="246"/>
      <c r="E354" s="170">
        <v>1269.2307692307693</v>
      </c>
      <c r="F354" s="171">
        <v>2760.39</v>
      </c>
      <c r="G354" s="172" t="s">
        <v>317</v>
      </c>
      <c r="H354" s="160">
        <v>3</v>
      </c>
      <c r="I354" s="255" t="s">
        <v>311</v>
      </c>
      <c r="J354" s="256"/>
      <c r="K354" s="161" t="s">
        <v>311</v>
      </c>
      <c r="L354" s="162" t="s">
        <v>311</v>
      </c>
      <c r="M354" s="162" t="s">
        <v>311</v>
      </c>
      <c r="N354" s="163" t="s">
        <v>311</v>
      </c>
      <c r="O354" s="163" t="s">
        <v>311</v>
      </c>
      <c r="P354" s="163" t="s">
        <v>311</v>
      </c>
      <c r="Q354" s="173" t="s">
        <v>311</v>
      </c>
      <c r="R354" s="165"/>
      <c r="S354" s="166" t="s">
        <v>311</v>
      </c>
      <c r="T354" s="257" t="s">
        <v>158</v>
      </c>
      <c r="U354" s="258"/>
      <c r="V354" s="174" t="s">
        <v>163</v>
      </c>
    </row>
    <row r="355" spans="1:22" s="20" customFormat="1" ht="24.9" customHeight="1">
      <c r="A355" s="61" t="s">
        <v>516</v>
      </c>
      <c r="B355" s="229" t="s">
        <v>164</v>
      </c>
      <c r="C355" s="204"/>
      <c r="D355" s="204"/>
      <c r="E355" s="204"/>
      <c r="F355" s="204"/>
      <c r="G355" s="204"/>
      <c r="H355" s="160">
        <v>4</v>
      </c>
      <c r="I355" s="255" t="s">
        <v>311</v>
      </c>
      <c r="J355" s="256"/>
      <c r="K355" s="161" t="s">
        <v>311</v>
      </c>
      <c r="L355" s="162" t="s">
        <v>311</v>
      </c>
      <c r="M355" s="162" t="s">
        <v>311</v>
      </c>
      <c r="N355" s="163" t="s">
        <v>311</v>
      </c>
      <c r="O355" s="163" t="s">
        <v>311</v>
      </c>
      <c r="P355" s="163" t="s">
        <v>311</v>
      </c>
      <c r="Q355" s="164" t="s">
        <v>311</v>
      </c>
      <c r="R355" s="165"/>
      <c r="S355" s="166" t="s">
        <v>311</v>
      </c>
      <c r="T355" s="259"/>
      <c r="U355" s="260"/>
      <c r="V355" s="174" t="s">
        <v>165</v>
      </c>
    </row>
    <row r="356" spans="1:22" s="20" customFormat="1" ht="24.9" customHeight="1">
      <c r="A356" s="61" t="s">
        <v>517</v>
      </c>
      <c r="B356" s="236" t="s">
        <v>166</v>
      </c>
      <c r="C356" s="237"/>
      <c r="D356" s="237"/>
      <c r="E356" s="237"/>
      <c r="F356" s="237"/>
      <c r="G356" s="175" t="s">
        <v>162</v>
      </c>
      <c r="H356" s="160">
        <v>5</v>
      </c>
      <c r="I356" s="255" t="s">
        <v>311</v>
      </c>
      <c r="J356" s="256"/>
      <c r="K356" s="161" t="s">
        <v>311</v>
      </c>
      <c r="L356" s="162" t="s">
        <v>311</v>
      </c>
      <c r="M356" s="162" t="s">
        <v>311</v>
      </c>
      <c r="N356" s="163" t="s">
        <v>311</v>
      </c>
      <c r="O356" s="163" t="s">
        <v>311</v>
      </c>
      <c r="P356" s="163" t="s">
        <v>311</v>
      </c>
      <c r="Q356" s="164" t="s">
        <v>311</v>
      </c>
      <c r="R356" s="165"/>
      <c r="S356" s="166" t="s">
        <v>311</v>
      </c>
      <c r="T356" s="259"/>
      <c r="U356" s="260"/>
      <c r="V356" s="176">
        <v>1</v>
      </c>
    </row>
    <row r="357" spans="1:22" s="20" customFormat="1" ht="24.9" customHeight="1" thickBot="1">
      <c r="A357" s="61" t="s">
        <v>518</v>
      </c>
      <c r="B357" s="261"/>
      <c r="C357" s="262"/>
      <c r="D357" s="262"/>
      <c r="E357" s="262"/>
      <c r="F357" s="262"/>
      <c r="G357" s="177" t="s">
        <v>320</v>
      </c>
      <c r="H357" s="178">
        <v>6</v>
      </c>
      <c r="I357" s="263" t="s">
        <v>311</v>
      </c>
      <c r="J357" s="264"/>
      <c r="K357" s="161" t="s">
        <v>311</v>
      </c>
      <c r="L357" s="162" t="s">
        <v>311</v>
      </c>
      <c r="M357" s="162" t="s">
        <v>311</v>
      </c>
      <c r="N357" s="179" t="s">
        <v>311</v>
      </c>
      <c r="O357" s="163" t="s">
        <v>311</v>
      </c>
      <c r="P357" s="163" t="s">
        <v>311</v>
      </c>
      <c r="Q357" s="164" t="s">
        <v>311</v>
      </c>
      <c r="R357" s="165"/>
      <c r="S357" s="166" t="s">
        <v>311</v>
      </c>
      <c r="T357" s="265"/>
      <c r="U357" s="266"/>
      <c r="V357" s="180" t="s">
        <v>325</v>
      </c>
    </row>
    <row r="361" spans="1:22" s="81" customFormat="1" ht="24" customHeight="1" thickBot="1">
      <c r="A361" s="77">
        <v>14</v>
      </c>
      <c r="B361" s="194" t="s">
        <v>110</v>
      </c>
      <c r="C361" s="194"/>
      <c r="D361" s="194"/>
      <c r="E361" s="78">
        <v>14</v>
      </c>
      <c r="F361" s="79" t="s">
        <v>27</v>
      </c>
      <c r="G361" s="80"/>
      <c r="H361" s="80"/>
      <c r="I361" s="80"/>
      <c r="J361" s="80"/>
      <c r="K361" s="79"/>
      <c r="L361" s="79"/>
      <c r="M361" s="78"/>
      <c r="N361" s="80"/>
      <c r="O361" s="80"/>
      <c r="P361" s="80"/>
      <c r="Q361" s="80"/>
      <c r="R361" s="80"/>
      <c r="S361" s="80"/>
      <c r="T361" s="80"/>
      <c r="U361" s="80"/>
      <c r="V361" s="80"/>
    </row>
    <row r="362" spans="1:22" s="83" customFormat="1" ht="20.149999999999999" customHeight="1">
      <c r="A362" s="82"/>
      <c r="B362" s="195" t="s">
        <v>111</v>
      </c>
      <c r="C362" s="196" t="s">
        <v>112</v>
      </c>
      <c r="D362" s="197" t="s">
        <v>113</v>
      </c>
      <c r="E362" s="198"/>
      <c r="F362" s="197" t="s">
        <v>114</v>
      </c>
      <c r="G362" s="198"/>
      <c r="H362" s="199" t="s">
        <v>115</v>
      </c>
      <c r="I362" s="199" t="s">
        <v>116</v>
      </c>
      <c r="J362" s="200" t="s">
        <v>117</v>
      </c>
      <c r="K362" s="199" t="s">
        <v>118</v>
      </c>
      <c r="L362" s="199" t="s">
        <v>119</v>
      </c>
      <c r="M362" s="199" t="s">
        <v>120</v>
      </c>
      <c r="N362" s="201" t="s">
        <v>121</v>
      </c>
      <c r="O362" s="199" t="s">
        <v>122</v>
      </c>
      <c r="P362" s="202" t="s">
        <v>123</v>
      </c>
      <c r="Q362" s="203"/>
      <c r="R362" s="196" t="s">
        <v>124</v>
      </c>
      <c r="S362" s="204" t="s">
        <v>125</v>
      </c>
      <c r="T362" s="204"/>
      <c r="U362" s="205" t="s">
        <v>126</v>
      </c>
      <c r="V362" s="154"/>
    </row>
    <row r="363" spans="1:22" s="83" customFormat="1" ht="70.5" customHeight="1">
      <c r="A363" s="82"/>
      <c r="B363" s="206"/>
      <c r="C363" s="207"/>
      <c r="D363" s="84" t="s">
        <v>127</v>
      </c>
      <c r="E363" s="84" t="s">
        <v>128</v>
      </c>
      <c r="F363" s="85" t="s">
        <v>129</v>
      </c>
      <c r="G363" s="86" t="s">
        <v>130</v>
      </c>
      <c r="H363" s="87"/>
      <c r="I363" s="87"/>
      <c r="J363" s="208"/>
      <c r="K363" s="87"/>
      <c r="L363" s="87"/>
      <c r="M363" s="87"/>
      <c r="N363" s="209"/>
      <c r="O363" s="87"/>
      <c r="P363" s="87" t="s">
        <v>131</v>
      </c>
      <c r="Q363" s="87" t="s">
        <v>132</v>
      </c>
      <c r="R363" s="207"/>
      <c r="S363" s="87" t="s">
        <v>133</v>
      </c>
      <c r="T363" s="88" t="s">
        <v>134</v>
      </c>
      <c r="U363" s="210"/>
      <c r="V363" s="211"/>
    </row>
    <row r="364" spans="1:22" s="76" customFormat="1" ht="12.75" customHeight="1" thickBot="1">
      <c r="A364" s="89"/>
      <c r="B364" s="90">
        <v>2</v>
      </c>
      <c r="C364" s="91">
        <v>3</v>
      </c>
      <c r="D364" s="91">
        <v>4</v>
      </c>
      <c r="E364" s="91">
        <v>5</v>
      </c>
      <c r="F364" s="91">
        <v>6</v>
      </c>
      <c r="G364" s="91">
        <v>7</v>
      </c>
      <c r="H364" s="91">
        <v>8</v>
      </c>
      <c r="I364" s="91">
        <v>9</v>
      </c>
      <c r="J364" s="91">
        <v>10</v>
      </c>
      <c r="K364" s="91">
        <v>11</v>
      </c>
      <c r="L364" s="91">
        <v>12</v>
      </c>
      <c r="M364" s="91">
        <v>13</v>
      </c>
      <c r="N364" s="91">
        <v>14</v>
      </c>
      <c r="O364" s="91">
        <v>15</v>
      </c>
      <c r="P364" s="91">
        <v>16</v>
      </c>
      <c r="Q364" s="91">
        <v>17</v>
      </c>
      <c r="R364" s="91">
        <v>18</v>
      </c>
      <c r="S364" s="91">
        <v>19</v>
      </c>
      <c r="T364" s="92">
        <v>20</v>
      </c>
      <c r="U364" s="93">
        <v>21</v>
      </c>
      <c r="V364" s="94">
        <v>22</v>
      </c>
    </row>
    <row r="365" spans="1:22" s="110" customFormat="1" ht="20.149999999999999" customHeight="1">
      <c r="A365" s="95" t="s">
        <v>519</v>
      </c>
      <c r="B365" s="96">
        <v>1</v>
      </c>
      <c r="C365" s="97" t="s">
        <v>254</v>
      </c>
      <c r="D365" s="97" t="s">
        <v>255</v>
      </c>
      <c r="E365" s="97" t="s">
        <v>256</v>
      </c>
      <c r="F365" s="98" t="s">
        <v>138</v>
      </c>
      <c r="G365" s="99">
        <v>0.25</v>
      </c>
      <c r="H365" s="99" t="s">
        <v>136</v>
      </c>
      <c r="I365" s="100" t="s">
        <v>137</v>
      </c>
      <c r="J365" s="101">
        <v>1</v>
      </c>
      <c r="K365" s="102" t="s">
        <v>74</v>
      </c>
      <c r="L365" s="103">
        <v>44090</v>
      </c>
      <c r="M365" s="103">
        <v>44635</v>
      </c>
      <c r="N365" s="104">
        <v>18.2</v>
      </c>
      <c r="O365" s="105">
        <v>2</v>
      </c>
      <c r="P365" s="100" t="s">
        <v>137</v>
      </c>
      <c r="Q365" s="106" t="s">
        <v>137</v>
      </c>
      <c r="R365" s="107">
        <v>22852.23</v>
      </c>
      <c r="S365" s="108">
        <v>5713.0574999999999</v>
      </c>
      <c r="T365" s="109">
        <v>5713.06</v>
      </c>
      <c r="U365" s="212"/>
      <c r="V365" s="213"/>
    </row>
    <row r="366" spans="1:22" s="110" customFormat="1" ht="20.149999999999999" customHeight="1">
      <c r="A366" s="95" t="s">
        <v>520</v>
      </c>
      <c r="B366" s="111">
        <v>2</v>
      </c>
      <c r="C366" s="112"/>
      <c r="D366" s="112"/>
      <c r="E366" s="112"/>
      <c r="F366" s="112"/>
      <c r="G366" s="113"/>
      <c r="H366" s="113"/>
      <c r="I366" s="114"/>
      <c r="J366" s="115"/>
      <c r="K366" s="116" t="s">
        <v>311</v>
      </c>
      <c r="L366" s="117"/>
      <c r="M366" s="117"/>
      <c r="N366" s="118" t="s">
        <v>311</v>
      </c>
      <c r="O366" s="119"/>
      <c r="P366" s="120"/>
      <c r="Q366" s="121"/>
      <c r="R366" s="122"/>
      <c r="S366" s="123" t="s">
        <v>311</v>
      </c>
      <c r="T366" s="124" t="s">
        <v>311</v>
      </c>
      <c r="U366" s="214"/>
      <c r="V366" s="215"/>
    </row>
    <row r="367" spans="1:22" s="110" customFormat="1" ht="20.149999999999999" customHeight="1">
      <c r="A367" s="95" t="s">
        <v>521</v>
      </c>
      <c r="B367" s="111">
        <v>3</v>
      </c>
      <c r="C367" s="112"/>
      <c r="D367" s="112"/>
      <c r="E367" s="112"/>
      <c r="F367" s="112"/>
      <c r="G367" s="113"/>
      <c r="H367" s="113"/>
      <c r="I367" s="114"/>
      <c r="J367" s="115"/>
      <c r="K367" s="116" t="s">
        <v>311</v>
      </c>
      <c r="L367" s="117"/>
      <c r="M367" s="117"/>
      <c r="N367" s="118" t="s">
        <v>311</v>
      </c>
      <c r="O367" s="119"/>
      <c r="P367" s="120"/>
      <c r="Q367" s="121"/>
      <c r="R367" s="122"/>
      <c r="S367" s="123" t="s">
        <v>311</v>
      </c>
      <c r="T367" s="124" t="s">
        <v>311</v>
      </c>
      <c r="U367" s="214"/>
      <c r="V367" s="215"/>
    </row>
    <row r="368" spans="1:22" s="110" customFormat="1" ht="20.149999999999999" customHeight="1">
      <c r="A368" s="95" t="s">
        <v>522</v>
      </c>
      <c r="B368" s="111">
        <v>4</v>
      </c>
      <c r="C368" s="112"/>
      <c r="D368" s="112"/>
      <c r="E368" s="112"/>
      <c r="F368" s="112"/>
      <c r="G368" s="113"/>
      <c r="H368" s="113"/>
      <c r="I368" s="114"/>
      <c r="J368" s="115"/>
      <c r="K368" s="116" t="s">
        <v>311</v>
      </c>
      <c r="L368" s="117"/>
      <c r="M368" s="117"/>
      <c r="N368" s="118" t="s">
        <v>311</v>
      </c>
      <c r="O368" s="119"/>
      <c r="P368" s="120"/>
      <c r="Q368" s="121"/>
      <c r="R368" s="122"/>
      <c r="S368" s="123" t="s">
        <v>311</v>
      </c>
      <c r="T368" s="124" t="s">
        <v>311</v>
      </c>
      <c r="U368" s="214"/>
      <c r="V368" s="215"/>
    </row>
    <row r="369" spans="1:22" s="110" customFormat="1" ht="20.149999999999999" customHeight="1">
      <c r="A369" s="95" t="s">
        <v>523</v>
      </c>
      <c r="B369" s="111">
        <v>5</v>
      </c>
      <c r="C369" s="112"/>
      <c r="D369" s="112"/>
      <c r="E369" s="112"/>
      <c r="F369" s="112"/>
      <c r="G369" s="113"/>
      <c r="H369" s="113"/>
      <c r="I369" s="120"/>
      <c r="J369" s="115"/>
      <c r="K369" s="116" t="s">
        <v>311</v>
      </c>
      <c r="L369" s="117"/>
      <c r="M369" s="117"/>
      <c r="N369" s="118" t="s">
        <v>311</v>
      </c>
      <c r="O369" s="119"/>
      <c r="P369" s="120"/>
      <c r="Q369" s="121"/>
      <c r="R369" s="122"/>
      <c r="S369" s="123" t="s">
        <v>311</v>
      </c>
      <c r="T369" s="124" t="s">
        <v>311</v>
      </c>
      <c r="U369" s="214"/>
      <c r="V369" s="215"/>
    </row>
    <row r="370" spans="1:22" s="110" customFormat="1" ht="20.149999999999999" customHeight="1" thickBot="1">
      <c r="A370" s="95" t="s">
        <v>524</v>
      </c>
      <c r="B370" s="125">
        <v>6</v>
      </c>
      <c r="C370" s="126"/>
      <c r="D370" s="126"/>
      <c r="E370" s="126"/>
      <c r="F370" s="126"/>
      <c r="G370" s="127"/>
      <c r="H370" s="127"/>
      <c r="I370" s="128"/>
      <c r="J370" s="129"/>
      <c r="K370" s="130" t="s">
        <v>311</v>
      </c>
      <c r="L370" s="131"/>
      <c r="M370" s="131"/>
      <c r="N370" s="132" t="s">
        <v>311</v>
      </c>
      <c r="O370" s="133"/>
      <c r="P370" s="128"/>
      <c r="Q370" s="134"/>
      <c r="R370" s="135"/>
      <c r="S370" s="136" t="s">
        <v>311</v>
      </c>
      <c r="T370" s="137" t="s">
        <v>311</v>
      </c>
      <c r="U370" s="216"/>
      <c r="V370" s="217"/>
    </row>
    <row r="371" spans="1:22" s="76" customFormat="1" ht="9" customHeight="1" thickBot="1">
      <c r="A371" s="89"/>
      <c r="B371" s="138">
        <v>2</v>
      </c>
      <c r="C371" s="139">
        <v>3</v>
      </c>
      <c r="D371" s="139">
        <v>4</v>
      </c>
      <c r="E371" s="139">
        <v>5</v>
      </c>
      <c r="F371" s="139">
        <v>6</v>
      </c>
      <c r="G371" s="139">
        <v>7</v>
      </c>
      <c r="H371" s="139">
        <v>8</v>
      </c>
      <c r="I371" s="139">
        <v>9</v>
      </c>
      <c r="J371" s="139">
        <v>10</v>
      </c>
      <c r="K371" s="139">
        <v>11</v>
      </c>
      <c r="L371" s="139">
        <v>12</v>
      </c>
      <c r="M371" s="139">
        <v>13</v>
      </c>
      <c r="N371" s="139">
        <v>14</v>
      </c>
      <c r="O371" s="139">
        <v>15</v>
      </c>
      <c r="P371" s="139">
        <v>16</v>
      </c>
      <c r="Q371" s="139">
        <v>17</v>
      </c>
      <c r="R371" s="139">
        <v>18</v>
      </c>
      <c r="S371" s="139">
        <v>19</v>
      </c>
      <c r="T371" s="140">
        <v>20</v>
      </c>
      <c r="U371" s="218">
        <v>22</v>
      </c>
      <c r="V371" s="219"/>
    </row>
    <row r="372" spans="1:22" s="20" customFormat="1" ht="17.25" customHeight="1" thickBot="1">
      <c r="A372" s="141"/>
      <c r="B372" s="142"/>
      <c r="C372" s="143"/>
      <c r="D372" s="143"/>
      <c r="E372" s="143"/>
      <c r="F372" s="143"/>
      <c r="G372" s="143"/>
      <c r="H372" s="143"/>
      <c r="I372" s="143"/>
      <c r="J372" s="143"/>
      <c r="K372" s="143"/>
      <c r="L372" s="143"/>
      <c r="M372" s="143"/>
      <c r="N372" s="143"/>
      <c r="O372" s="143"/>
      <c r="P372" s="143"/>
      <c r="Q372" s="143"/>
      <c r="R372" s="144"/>
      <c r="S372" s="144"/>
      <c r="T372" s="145">
        <v>5713.06</v>
      </c>
      <c r="U372" s="220"/>
      <c r="V372" s="221"/>
    </row>
    <row r="373" spans="1:22" s="149" customFormat="1" ht="17.25" customHeight="1">
      <c r="A373" s="146"/>
      <c r="B373" s="147">
        <v>2</v>
      </c>
      <c r="C373" s="148">
        <v>3</v>
      </c>
      <c r="D373" s="148">
        <v>4</v>
      </c>
      <c r="E373" s="148">
        <v>5</v>
      </c>
      <c r="F373" s="148">
        <v>6</v>
      </c>
      <c r="G373" s="148">
        <v>7</v>
      </c>
      <c r="H373" s="148">
        <v>8</v>
      </c>
      <c r="I373" s="148">
        <v>9</v>
      </c>
      <c r="J373" s="148">
        <v>10</v>
      </c>
      <c r="K373" s="148">
        <v>11</v>
      </c>
      <c r="L373" s="148">
        <v>12</v>
      </c>
      <c r="M373" s="148">
        <v>13</v>
      </c>
      <c r="N373" s="148">
        <v>14</v>
      </c>
      <c r="O373" s="148">
        <v>15</v>
      </c>
      <c r="P373" s="148">
        <v>16</v>
      </c>
      <c r="Q373" s="148">
        <v>17</v>
      </c>
      <c r="R373" s="148">
        <v>18</v>
      </c>
      <c r="S373" s="148">
        <v>19</v>
      </c>
      <c r="T373" s="148">
        <v>20</v>
      </c>
      <c r="U373" s="148">
        <v>21</v>
      </c>
      <c r="V373" s="148">
        <v>22</v>
      </c>
    </row>
    <row r="374" spans="1:22" s="20" customFormat="1" ht="16.5" customHeight="1" thickBot="1">
      <c r="A374" s="61"/>
      <c r="B374" s="142" t="s">
        <v>139</v>
      </c>
      <c r="C374" s="143"/>
      <c r="D374" s="143"/>
      <c r="E374" s="143"/>
      <c r="F374" s="143"/>
      <c r="G374" s="150"/>
      <c r="H374" s="150"/>
      <c r="I374" s="150"/>
      <c r="J374" s="150"/>
      <c r="K374" s="150"/>
      <c r="L374" s="150"/>
      <c r="M374" s="150"/>
      <c r="N374" s="150"/>
      <c r="O374" s="150"/>
      <c r="P374" s="150"/>
      <c r="Q374" s="150"/>
      <c r="R374" s="150"/>
      <c r="S374" s="150"/>
      <c r="T374" s="150"/>
      <c r="U374" s="150"/>
      <c r="V374" s="150"/>
    </row>
    <row r="375" spans="1:22" s="20" customFormat="1" ht="15.75" customHeight="1" thickBot="1">
      <c r="A375" s="61" t="s">
        <v>525</v>
      </c>
      <c r="B375" s="222" t="s">
        <v>140</v>
      </c>
      <c r="C375" s="223"/>
      <c r="D375" s="223"/>
      <c r="E375" s="223"/>
      <c r="F375" s="223"/>
      <c r="G375" s="153"/>
      <c r="H375" s="224" t="s">
        <v>141</v>
      </c>
      <c r="I375" s="225"/>
      <c r="J375" s="225"/>
      <c r="K375" s="225"/>
      <c r="L375" s="225"/>
      <c r="M375" s="225"/>
      <c r="N375" s="225"/>
      <c r="O375" s="225"/>
      <c r="P375" s="151" t="s">
        <v>142</v>
      </c>
      <c r="Q375" s="226" t="s">
        <v>143</v>
      </c>
      <c r="R375" s="227" t="s">
        <v>144</v>
      </c>
      <c r="S375" s="228" t="s">
        <v>145</v>
      </c>
      <c r="T375" s="152"/>
      <c r="U375" s="152"/>
      <c r="V375" s="152"/>
    </row>
    <row r="376" spans="1:22" s="20" customFormat="1" ht="15" customHeight="1">
      <c r="A376" s="61" t="s">
        <v>526</v>
      </c>
      <c r="B376" s="229" t="s">
        <v>146</v>
      </c>
      <c r="C376" s="204"/>
      <c r="D376" s="204"/>
      <c r="E376" s="204"/>
      <c r="F376" s="204"/>
      <c r="G376" s="230"/>
      <c r="H376" s="229" t="s">
        <v>147</v>
      </c>
      <c r="I376" s="204"/>
      <c r="J376" s="204"/>
      <c r="K376" s="204"/>
      <c r="L376" s="204"/>
      <c r="M376" s="198"/>
      <c r="N376" s="154">
        <v>2</v>
      </c>
      <c r="O376" s="226" t="s">
        <v>148</v>
      </c>
      <c r="P376" s="231" t="s">
        <v>149</v>
      </c>
      <c r="Q376" s="232"/>
      <c r="R376" s="233"/>
      <c r="S376" s="234"/>
      <c r="T376" s="155"/>
      <c r="U376" s="155"/>
      <c r="V376" s="235"/>
    </row>
    <row r="377" spans="1:22" s="63" customFormat="1" ht="22.5" customHeight="1">
      <c r="A377" s="61" t="s">
        <v>527</v>
      </c>
      <c r="B377" s="236" t="s">
        <v>150</v>
      </c>
      <c r="C377" s="237"/>
      <c r="D377" s="238"/>
      <c r="E377" s="367">
        <v>1</v>
      </c>
      <c r="F377" s="239" t="s">
        <v>151</v>
      </c>
      <c r="G377" s="369">
        <v>0.75</v>
      </c>
      <c r="H377" s="231" t="s">
        <v>152</v>
      </c>
      <c r="I377" s="240"/>
      <c r="J377" s="241"/>
      <c r="K377" s="87" t="s">
        <v>153</v>
      </c>
      <c r="L377" s="87" t="s">
        <v>154</v>
      </c>
      <c r="M377" s="87" t="s">
        <v>155</v>
      </c>
      <c r="N377" s="242" t="s">
        <v>156</v>
      </c>
      <c r="O377" s="232"/>
      <c r="P377" s="243"/>
      <c r="Q377" s="232"/>
      <c r="R377" s="233"/>
      <c r="S377" s="234"/>
      <c r="T377" s="157"/>
      <c r="U377" s="157"/>
      <c r="V377" s="156"/>
    </row>
    <row r="378" spans="1:22" s="63" customFormat="1" ht="15.75" customHeight="1" thickBot="1">
      <c r="A378" s="61" t="s">
        <v>528</v>
      </c>
      <c r="B378" s="244"/>
      <c r="C378" s="245"/>
      <c r="D378" s="246"/>
      <c r="E378" s="368"/>
      <c r="F378" s="247"/>
      <c r="G378" s="370"/>
      <c r="H378" s="248"/>
      <c r="I378" s="249"/>
      <c r="J378" s="250"/>
      <c r="K378" s="87"/>
      <c r="L378" s="87"/>
      <c r="M378" s="87"/>
      <c r="N378" s="251"/>
      <c r="O378" s="252"/>
      <c r="P378" s="248"/>
      <c r="Q378" s="252"/>
      <c r="R378" s="253"/>
      <c r="S378" s="254"/>
      <c r="T378" s="157"/>
      <c r="U378" s="157"/>
      <c r="V378" s="158"/>
    </row>
    <row r="379" spans="1:22" s="20" customFormat="1" ht="24.9" customHeight="1">
      <c r="A379" s="95" t="s">
        <v>529</v>
      </c>
      <c r="B379" s="229" t="s">
        <v>157</v>
      </c>
      <c r="C379" s="204"/>
      <c r="D379" s="204"/>
      <c r="E379" s="204"/>
      <c r="F379" s="204"/>
      <c r="G379" s="204"/>
      <c r="H379" s="160">
        <v>1</v>
      </c>
      <c r="I379" s="255" t="s">
        <v>74</v>
      </c>
      <c r="J379" s="256"/>
      <c r="K379" s="161">
        <v>0.9</v>
      </c>
      <c r="L379" s="162">
        <v>634.62</v>
      </c>
      <c r="M379" s="162">
        <v>5713.06</v>
      </c>
      <c r="N379" s="163" t="s">
        <v>317</v>
      </c>
      <c r="O379" s="163" t="s">
        <v>317</v>
      </c>
      <c r="P379" s="163" t="s">
        <v>317</v>
      </c>
      <c r="Q379" s="164" t="s">
        <v>311</v>
      </c>
      <c r="R379" s="165" t="s">
        <v>158</v>
      </c>
      <c r="S379" s="166" t="s">
        <v>318</v>
      </c>
      <c r="T379" s="157"/>
      <c r="U379" s="157"/>
      <c r="V379" s="158"/>
    </row>
    <row r="380" spans="1:22" s="20" customFormat="1" ht="24.9" customHeight="1" thickBot="1">
      <c r="A380" s="95" t="s">
        <v>530</v>
      </c>
      <c r="B380" s="236" t="s">
        <v>159</v>
      </c>
      <c r="C380" s="237"/>
      <c r="D380" s="238"/>
      <c r="E380" s="167" t="s">
        <v>160</v>
      </c>
      <c r="F380" s="167" t="s">
        <v>161</v>
      </c>
      <c r="G380" s="168" t="s">
        <v>162</v>
      </c>
      <c r="H380" s="160">
        <v>2</v>
      </c>
      <c r="I380" s="255" t="s">
        <v>75</v>
      </c>
      <c r="J380" s="256"/>
      <c r="K380" s="161">
        <v>0.1</v>
      </c>
      <c r="L380" s="162">
        <v>634.62</v>
      </c>
      <c r="M380" s="162">
        <v>0</v>
      </c>
      <c r="N380" s="163" t="s">
        <v>320</v>
      </c>
      <c r="O380" s="163" t="s">
        <v>320</v>
      </c>
      <c r="P380" s="163" t="s">
        <v>317</v>
      </c>
      <c r="Q380" s="164" t="s">
        <v>311</v>
      </c>
      <c r="R380" s="165" t="s">
        <v>158</v>
      </c>
      <c r="S380" s="166" t="s">
        <v>318</v>
      </c>
      <c r="T380" s="169">
        <v>1</v>
      </c>
      <c r="U380" s="157"/>
      <c r="V380" s="158"/>
    </row>
    <row r="381" spans="1:22" s="20" customFormat="1" ht="24.9" customHeight="1" thickBot="1">
      <c r="A381" s="61" t="s">
        <v>531</v>
      </c>
      <c r="B381" s="244"/>
      <c r="C381" s="245"/>
      <c r="D381" s="246"/>
      <c r="E381" s="170">
        <v>1269.2307692307693</v>
      </c>
      <c r="F381" s="171">
        <v>5713.06</v>
      </c>
      <c r="G381" s="172" t="s">
        <v>317</v>
      </c>
      <c r="H381" s="160">
        <v>3</v>
      </c>
      <c r="I381" s="255" t="s">
        <v>311</v>
      </c>
      <c r="J381" s="256"/>
      <c r="K381" s="161" t="s">
        <v>311</v>
      </c>
      <c r="L381" s="162" t="s">
        <v>311</v>
      </c>
      <c r="M381" s="162" t="s">
        <v>311</v>
      </c>
      <c r="N381" s="163" t="s">
        <v>311</v>
      </c>
      <c r="O381" s="163" t="s">
        <v>311</v>
      </c>
      <c r="P381" s="163" t="s">
        <v>311</v>
      </c>
      <c r="Q381" s="173" t="s">
        <v>311</v>
      </c>
      <c r="R381" s="165"/>
      <c r="S381" s="166" t="s">
        <v>311</v>
      </c>
      <c r="T381" s="257" t="s">
        <v>158</v>
      </c>
      <c r="U381" s="258"/>
      <c r="V381" s="174" t="s">
        <v>163</v>
      </c>
    </row>
    <row r="382" spans="1:22" s="20" customFormat="1" ht="24.9" customHeight="1">
      <c r="A382" s="61" t="s">
        <v>532</v>
      </c>
      <c r="B382" s="229" t="s">
        <v>164</v>
      </c>
      <c r="C382" s="204"/>
      <c r="D382" s="204"/>
      <c r="E382" s="204"/>
      <c r="F382" s="204"/>
      <c r="G382" s="204"/>
      <c r="H382" s="160">
        <v>4</v>
      </c>
      <c r="I382" s="255" t="s">
        <v>311</v>
      </c>
      <c r="J382" s="256"/>
      <c r="K382" s="161" t="s">
        <v>311</v>
      </c>
      <c r="L382" s="162" t="s">
        <v>311</v>
      </c>
      <c r="M382" s="162" t="s">
        <v>311</v>
      </c>
      <c r="N382" s="163" t="s">
        <v>311</v>
      </c>
      <c r="O382" s="163" t="s">
        <v>311</v>
      </c>
      <c r="P382" s="163" t="s">
        <v>311</v>
      </c>
      <c r="Q382" s="164" t="s">
        <v>311</v>
      </c>
      <c r="R382" s="165"/>
      <c r="S382" s="166" t="s">
        <v>311</v>
      </c>
      <c r="T382" s="259"/>
      <c r="U382" s="260"/>
      <c r="V382" s="174" t="s">
        <v>165</v>
      </c>
    </row>
    <row r="383" spans="1:22" s="20" customFormat="1" ht="24.9" customHeight="1">
      <c r="A383" s="61" t="s">
        <v>533</v>
      </c>
      <c r="B383" s="236" t="s">
        <v>166</v>
      </c>
      <c r="C383" s="237"/>
      <c r="D383" s="237"/>
      <c r="E383" s="237"/>
      <c r="F383" s="237"/>
      <c r="G383" s="175" t="s">
        <v>162</v>
      </c>
      <c r="H383" s="160">
        <v>5</v>
      </c>
      <c r="I383" s="255" t="s">
        <v>311</v>
      </c>
      <c r="J383" s="256"/>
      <c r="K383" s="161" t="s">
        <v>311</v>
      </c>
      <c r="L383" s="162" t="s">
        <v>311</v>
      </c>
      <c r="M383" s="162" t="s">
        <v>311</v>
      </c>
      <c r="N383" s="163" t="s">
        <v>311</v>
      </c>
      <c r="O383" s="163" t="s">
        <v>311</v>
      </c>
      <c r="P383" s="163" t="s">
        <v>311</v>
      </c>
      <c r="Q383" s="164" t="s">
        <v>311</v>
      </c>
      <c r="R383" s="165"/>
      <c r="S383" s="166" t="s">
        <v>311</v>
      </c>
      <c r="T383" s="259"/>
      <c r="U383" s="260"/>
      <c r="V383" s="176">
        <v>1</v>
      </c>
    </row>
    <row r="384" spans="1:22" s="20" customFormat="1" ht="24.9" customHeight="1" thickBot="1">
      <c r="A384" s="61" t="s">
        <v>534</v>
      </c>
      <c r="B384" s="261"/>
      <c r="C384" s="262"/>
      <c r="D384" s="262"/>
      <c r="E384" s="262"/>
      <c r="F384" s="262"/>
      <c r="G384" s="177" t="s">
        <v>317</v>
      </c>
      <c r="H384" s="178">
        <v>6</v>
      </c>
      <c r="I384" s="263" t="s">
        <v>311</v>
      </c>
      <c r="J384" s="264"/>
      <c r="K384" s="161" t="s">
        <v>311</v>
      </c>
      <c r="L384" s="162" t="s">
        <v>311</v>
      </c>
      <c r="M384" s="162" t="s">
        <v>311</v>
      </c>
      <c r="N384" s="179" t="s">
        <v>311</v>
      </c>
      <c r="O384" s="163" t="s">
        <v>311</v>
      </c>
      <c r="P384" s="163" t="s">
        <v>311</v>
      </c>
      <c r="Q384" s="164" t="s">
        <v>311</v>
      </c>
      <c r="R384" s="165"/>
      <c r="S384" s="166" t="s">
        <v>311</v>
      </c>
      <c r="T384" s="265"/>
      <c r="U384" s="266"/>
      <c r="V384" s="180" t="s">
        <v>325</v>
      </c>
    </row>
    <row r="388" spans="1:22" s="81" customFormat="1" ht="24" customHeight="1" thickBot="1">
      <c r="A388" s="77">
        <v>15</v>
      </c>
      <c r="B388" s="194" t="s">
        <v>110</v>
      </c>
      <c r="C388" s="194"/>
      <c r="D388" s="194"/>
      <c r="E388" s="78">
        <v>15</v>
      </c>
      <c r="F388" s="79" t="s">
        <v>28</v>
      </c>
      <c r="G388" s="80"/>
      <c r="H388" s="80"/>
      <c r="I388" s="80"/>
      <c r="J388" s="80"/>
      <c r="K388" s="79"/>
      <c r="L388" s="79"/>
      <c r="M388" s="78"/>
      <c r="N388" s="80"/>
      <c r="O388" s="80"/>
      <c r="P388" s="80"/>
      <c r="Q388" s="80"/>
      <c r="R388" s="80"/>
      <c r="S388" s="80"/>
      <c r="T388" s="80"/>
      <c r="U388" s="80"/>
      <c r="V388" s="80"/>
    </row>
    <row r="389" spans="1:22" s="83" customFormat="1" ht="20.149999999999999" customHeight="1">
      <c r="A389" s="82"/>
      <c r="B389" s="195" t="s">
        <v>111</v>
      </c>
      <c r="C389" s="196" t="s">
        <v>112</v>
      </c>
      <c r="D389" s="197" t="s">
        <v>113</v>
      </c>
      <c r="E389" s="198"/>
      <c r="F389" s="197" t="s">
        <v>114</v>
      </c>
      <c r="G389" s="198"/>
      <c r="H389" s="199" t="s">
        <v>115</v>
      </c>
      <c r="I389" s="199" t="s">
        <v>116</v>
      </c>
      <c r="J389" s="200" t="s">
        <v>117</v>
      </c>
      <c r="K389" s="199" t="s">
        <v>118</v>
      </c>
      <c r="L389" s="199" t="s">
        <v>119</v>
      </c>
      <c r="M389" s="199" t="s">
        <v>120</v>
      </c>
      <c r="N389" s="201" t="s">
        <v>121</v>
      </c>
      <c r="O389" s="199" t="s">
        <v>122</v>
      </c>
      <c r="P389" s="202" t="s">
        <v>123</v>
      </c>
      <c r="Q389" s="203"/>
      <c r="R389" s="196" t="s">
        <v>124</v>
      </c>
      <c r="S389" s="204" t="s">
        <v>125</v>
      </c>
      <c r="T389" s="204"/>
      <c r="U389" s="205" t="s">
        <v>126</v>
      </c>
      <c r="V389" s="154"/>
    </row>
    <row r="390" spans="1:22" s="83" customFormat="1" ht="70.5" customHeight="1">
      <c r="A390" s="82"/>
      <c r="B390" s="206"/>
      <c r="C390" s="207"/>
      <c r="D390" s="84" t="s">
        <v>127</v>
      </c>
      <c r="E390" s="84" t="s">
        <v>128</v>
      </c>
      <c r="F390" s="85" t="s">
        <v>129</v>
      </c>
      <c r="G390" s="86" t="s">
        <v>130</v>
      </c>
      <c r="H390" s="87"/>
      <c r="I390" s="87"/>
      <c r="J390" s="208"/>
      <c r="K390" s="87"/>
      <c r="L390" s="87"/>
      <c r="M390" s="87"/>
      <c r="N390" s="209"/>
      <c r="O390" s="87"/>
      <c r="P390" s="87" t="s">
        <v>131</v>
      </c>
      <c r="Q390" s="87" t="s">
        <v>132</v>
      </c>
      <c r="R390" s="207"/>
      <c r="S390" s="87" t="s">
        <v>133</v>
      </c>
      <c r="T390" s="88" t="s">
        <v>134</v>
      </c>
      <c r="U390" s="210"/>
      <c r="V390" s="211"/>
    </row>
    <row r="391" spans="1:22" s="76" customFormat="1" ht="12.75" customHeight="1" thickBot="1">
      <c r="A391" s="89"/>
      <c r="B391" s="90">
        <v>2</v>
      </c>
      <c r="C391" s="91">
        <v>3</v>
      </c>
      <c r="D391" s="91">
        <v>4</v>
      </c>
      <c r="E391" s="91">
        <v>5</v>
      </c>
      <c r="F391" s="91">
        <v>6</v>
      </c>
      <c r="G391" s="91">
        <v>7</v>
      </c>
      <c r="H391" s="91">
        <v>8</v>
      </c>
      <c r="I391" s="91">
        <v>9</v>
      </c>
      <c r="J391" s="91">
        <v>10</v>
      </c>
      <c r="K391" s="91">
        <v>11</v>
      </c>
      <c r="L391" s="91">
        <v>12</v>
      </c>
      <c r="M391" s="91">
        <v>13</v>
      </c>
      <c r="N391" s="91">
        <v>14</v>
      </c>
      <c r="O391" s="91">
        <v>15</v>
      </c>
      <c r="P391" s="91">
        <v>16</v>
      </c>
      <c r="Q391" s="91">
        <v>17</v>
      </c>
      <c r="R391" s="91">
        <v>18</v>
      </c>
      <c r="S391" s="91">
        <v>19</v>
      </c>
      <c r="T391" s="92">
        <v>20</v>
      </c>
      <c r="U391" s="93">
        <v>21</v>
      </c>
      <c r="V391" s="94">
        <v>22</v>
      </c>
    </row>
    <row r="392" spans="1:22" s="110" customFormat="1" ht="20.149999999999999" customHeight="1">
      <c r="A392" s="95" t="s">
        <v>535</v>
      </c>
      <c r="B392" s="96">
        <v>1</v>
      </c>
      <c r="C392" s="97" t="s">
        <v>257</v>
      </c>
      <c r="D392" s="97" t="s">
        <v>258</v>
      </c>
      <c r="E392" s="97" t="s">
        <v>259</v>
      </c>
      <c r="F392" s="98" t="s">
        <v>223</v>
      </c>
      <c r="G392" s="99">
        <v>0.74</v>
      </c>
      <c r="H392" s="99" t="s">
        <v>136</v>
      </c>
      <c r="I392" s="100" t="s">
        <v>137</v>
      </c>
      <c r="J392" s="101">
        <v>1</v>
      </c>
      <c r="K392" s="102" t="s">
        <v>76</v>
      </c>
      <c r="L392" s="103">
        <v>43033</v>
      </c>
      <c r="M392" s="103">
        <v>44281</v>
      </c>
      <c r="N392" s="104">
        <v>41.6</v>
      </c>
      <c r="O392" s="105">
        <v>2</v>
      </c>
      <c r="P392" s="100" t="s">
        <v>137</v>
      </c>
      <c r="Q392" s="106" t="s">
        <v>137</v>
      </c>
      <c r="R392" s="107">
        <v>21983.74</v>
      </c>
      <c r="S392" s="108">
        <v>16267.967600000002</v>
      </c>
      <c r="T392" s="109">
        <v>16267.97</v>
      </c>
      <c r="U392" s="212"/>
      <c r="V392" s="213"/>
    </row>
    <row r="393" spans="1:22" s="110" customFormat="1" ht="20.149999999999999" customHeight="1">
      <c r="A393" s="95" t="s">
        <v>536</v>
      </c>
      <c r="B393" s="111">
        <v>2</v>
      </c>
      <c r="C393" s="112" t="s">
        <v>260</v>
      </c>
      <c r="D393" s="112" t="s">
        <v>261</v>
      </c>
      <c r="E393" s="112" t="s">
        <v>262</v>
      </c>
      <c r="F393" s="112" t="s">
        <v>138</v>
      </c>
      <c r="G393" s="113">
        <v>0.25</v>
      </c>
      <c r="H393" s="113" t="s">
        <v>136</v>
      </c>
      <c r="I393" s="114" t="s">
        <v>137</v>
      </c>
      <c r="J393" s="115">
        <v>2</v>
      </c>
      <c r="K393" s="116" t="s">
        <v>77</v>
      </c>
      <c r="L393" s="117">
        <v>43504</v>
      </c>
      <c r="M393" s="117">
        <v>44738</v>
      </c>
      <c r="N393" s="118">
        <v>41.2</v>
      </c>
      <c r="O393" s="119">
        <v>1</v>
      </c>
      <c r="P393" s="120" t="s">
        <v>137</v>
      </c>
      <c r="Q393" s="121" t="s">
        <v>137</v>
      </c>
      <c r="R393" s="122">
        <v>30810.04</v>
      </c>
      <c r="S393" s="123">
        <v>7702.51</v>
      </c>
      <c r="T393" s="124">
        <v>7702.51</v>
      </c>
      <c r="U393" s="214"/>
      <c r="V393" s="215"/>
    </row>
    <row r="394" spans="1:22" s="110" customFormat="1" ht="20.149999999999999" customHeight="1">
      <c r="A394" s="95" t="s">
        <v>537</v>
      </c>
      <c r="B394" s="111">
        <v>3</v>
      </c>
      <c r="C394" s="112"/>
      <c r="D394" s="112"/>
      <c r="E394" s="112"/>
      <c r="F394" s="112"/>
      <c r="G394" s="113"/>
      <c r="H394" s="113"/>
      <c r="I394" s="114"/>
      <c r="J394" s="115"/>
      <c r="K394" s="116" t="s">
        <v>311</v>
      </c>
      <c r="L394" s="117"/>
      <c r="M394" s="117"/>
      <c r="N394" s="118" t="s">
        <v>311</v>
      </c>
      <c r="O394" s="119"/>
      <c r="P394" s="120"/>
      <c r="Q394" s="121"/>
      <c r="R394" s="122"/>
      <c r="S394" s="123" t="s">
        <v>311</v>
      </c>
      <c r="T394" s="124" t="s">
        <v>311</v>
      </c>
      <c r="U394" s="214"/>
      <c r="V394" s="215"/>
    </row>
    <row r="395" spans="1:22" s="110" customFormat="1" ht="20.149999999999999" customHeight="1">
      <c r="A395" s="95" t="s">
        <v>538</v>
      </c>
      <c r="B395" s="111">
        <v>4</v>
      </c>
      <c r="C395" s="112"/>
      <c r="D395" s="112"/>
      <c r="E395" s="112"/>
      <c r="F395" s="112"/>
      <c r="G395" s="113"/>
      <c r="H395" s="113"/>
      <c r="I395" s="114"/>
      <c r="J395" s="115"/>
      <c r="K395" s="116" t="s">
        <v>311</v>
      </c>
      <c r="L395" s="117"/>
      <c r="M395" s="117"/>
      <c r="N395" s="118" t="s">
        <v>311</v>
      </c>
      <c r="O395" s="119"/>
      <c r="P395" s="120"/>
      <c r="Q395" s="121"/>
      <c r="R395" s="122"/>
      <c r="S395" s="123" t="s">
        <v>311</v>
      </c>
      <c r="T395" s="124" t="s">
        <v>311</v>
      </c>
      <c r="U395" s="214"/>
      <c r="V395" s="215"/>
    </row>
    <row r="396" spans="1:22" s="110" customFormat="1" ht="20.149999999999999" customHeight="1">
      <c r="A396" s="95" t="s">
        <v>539</v>
      </c>
      <c r="B396" s="111">
        <v>5</v>
      </c>
      <c r="C396" s="112"/>
      <c r="D396" s="112"/>
      <c r="E396" s="112"/>
      <c r="F396" s="112"/>
      <c r="G396" s="113"/>
      <c r="H396" s="113"/>
      <c r="I396" s="120"/>
      <c r="J396" s="115"/>
      <c r="K396" s="116" t="s">
        <v>311</v>
      </c>
      <c r="L396" s="117"/>
      <c r="M396" s="117"/>
      <c r="N396" s="118" t="s">
        <v>311</v>
      </c>
      <c r="O396" s="119"/>
      <c r="P396" s="120"/>
      <c r="Q396" s="121"/>
      <c r="R396" s="122"/>
      <c r="S396" s="123" t="s">
        <v>311</v>
      </c>
      <c r="T396" s="124" t="s">
        <v>311</v>
      </c>
      <c r="U396" s="214"/>
      <c r="V396" s="215"/>
    </row>
    <row r="397" spans="1:22" s="110" customFormat="1" ht="20.149999999999999" customHeight="1" thickBot="1">
      <c r="A397" s="95" t="s">
        <v>540</v>
      </c>
      <c r="B397" s="125">
        <v>6</v>
      </c>
      <c r="C397" s="126"/>
      <c r="D397" s="126"/>
      <c r="E397" s="126"/>
      <c r="F397" s="126"/>
      <c r="G397" s="127"/>
      <c r="H397" s="127"/>
      <c r="I397" s="128"/>
      <c r="J397" s="129"/>
      <c r="K397" s="130" t="s">
        <v>311</v>
      </c>
      <c r="L397" s="131"/>
      <c r="M397" s="131"/>
      <c r="N397" s="132" t="s">
        <v>311</v>
      </c>
      <c r="O397" s="133"/>
      <c r="P397" s="128"/>
      <c r="Q397" s="134"/>
      <c r="R397" s="135"/>
      <c r="S397" s="136" t="s">
        <v>311</v>
      </c>
      <c r="T397" s="137" t="s">
        <v>311</v>
      </c>
      <c r="U397" s="216"/>
      <c r="V397" s="217"/>
    </row>
    <row r="398" spans="1:22" s="76" customFormat="1" ht="9" customHeight="1" thickBot="1">
      <c r="A398" s="89"/>
      <c r="B398" s="138">
        <v>2</v>
      </c>
      <c r="C398" s="139">
        <v>3</v>
      </c>
      <c r="D398" s="139">
        <v>4</v>
      </c>
      <c r="E398" s="139">
        <v>5</v>
      </c>
      <c r="F398" s="139">
        <v>6</v>
      </c>
      <c r="G398" s="139">
        <v>7</v>
      </c>
      <c r="H398" s="139">
        <v>8</v>
      </c>
      <c r="I398" s="139">
        <v>9</v>
      </c>
      <c r="J398" s="139">
        <v>10</v>
      </c>
      <c r="K398" s="139">
        <v>11</v>
      </c>
      <c r="L398" s="139">
        <v>12</v>
      </c>
      <c r="M398" s="139">
        <v>13</v>
      </c>
      <c r="N398" s="139">
        <v>14</v>
      </c>
      <c r="O398" s="139">
        <v>15</v>
      </c>
      <c r="P398" s="139">
        <v>16</v>
      </c>
      <c r="Q398" s="139">
        <v>17</v>
      </c>
      <c r="R398" s="139">
        <v>18</v>
      </c>
      <c r="S398" s="139">
        <v>19</v>
      </c>
      <c r="T398" s="140">
        <v>20</v>
      </c>
      <c r="U398" s="218">
        <v>22</v>
      </c>
      <c r="V398" s="219"/>
    </row>
    <row r="399" spans="1:22" s="20" customFormat="1" ht="17.25" customHeight="1" thickBot="1">
      <c r="A399" s="141"/>
      <c r="B399" s="142"/>
      <c r="C399" s="143"/>
      <c r="D399" s="143"/>
      <c r="E399" s="143"/>
      <c r="F399" s="143"/>
      <c r="G399" s="143"/>
      <c r="H399" s="143"/>
      <c r="I399" s="143"/>
      <c r="J399" s="143"/>
      <c r="K399" s="143"/>
      <c r="L399" s="143"/>
      <c r="M399" s="143"/>
      <c r="N399" s="143"/>
      <c r="O399" s="143"/>
      <c r="P399" s="143"/>
      <c r="Q399" s="143"/>
      <c r="R399" s="144"/>
      <c r="S399" s="144"/>
      <c r="T399" s="145">
        <v>23970.48</v>
      </c>
      <c r="U399" s="220"/>
      <c r="V399" s="221"/>
    </row>
    <row r="400" spans="1:22" s="149" customFormat="1" ht="17.25" customHeight="1">
      <c r="A400" s="146"/>
      <c r="B400" s="147">
        <v>2</v>
      </c>
      <c r="C400" s="148">
        <v>3</v>
      </c>
      <c r="D400" s="148">
        <v>4</v>
      </c>
      <c r="E400" s="148">
        <v>5</v>
      </c>
      <c r="F400" s="148">
        <v>6</v>
      </c>
      <c r="G400" s="148">
        <v>7</v>
      </c>
      <c r="H400" s="148">
        <v>8</v>
      </c>
      <c r="I400" s="148">
        <v>9</v>
      </c>
      <c r="J400" s="148">
        <v>10</v>
      </c>
      <c r="K400" s="148">
        <v>11</v>
      </c>
      <c r="L400" s="148">
        <v>12</v>
      </c>
      <c r="M400" s="148">
        <v>13</v>
      </c>
      <c r="N400" s="148">
        <v>14</v>
      </c>
      <c r="O400" s="148">
        <v>15</v>
      </c>
      <c r="P400" s="148">
        <v>16</v>
      </c>
      <c r="Q400" s="148">
        <v>17</v>
      </c>
      <c r="R400" s="148">
        <v>18</v>
      </c>
      <c r="S400" s="148">
        <v>19</v>
      </c>
      <c r="T400" s="148">
        <v>20</v>
      </c>
      <c r="U400" s="148">
        <v>21</v>
      </c>
      <c r="V400" s="148">
        <v>22</v>
      </c>
    </row>
    <row r="401" spans="1:22" s="20" customFormat="1" ht="16.5" customHeight="1" thickBot="1">
      <c r="A401" s="61"/>
      <c r="B401" s="142" t="s">
        <v>139</v>
      </c>
      <c r="C401" s="143"/>
      <c r="D401" s="143"/>
      <c r="E401" s="143"/>
      <c r="F401" s="143"/>
      <c r="G401" s="150"/>
      <c r="H401" s="150"/>
      <c r="I401" s="150"/>
      <c r="J401" s="150"/>
      <c r="K401" s="150"/>
      <c r="L401" s="150"/>
      <c r="M401" s="150"/>
      <c r="N401" s="150"/>
      <c r="O401" s="150"/>
      <c r="P401" s="150"/>
      <c r="Q401" s="150"/>
      <c r="R401" s="150"/>
      <c r="S401" s="150"/>
      <c r="T401" s="150"/>
      <c r="U401" s="150"/>
      <c r="V401" s="150"/>
    </row>
    <row r="402" spans="1:22" s="20" customFormat="1" ht="15.75" customHeight="1" thickBot="1">
      <c r="A402" s="61" t="s">
        <v>541</v>
      </c>
      <c r="B402" s="222" t="s">
        <v>140</v>
      </c>
      <c r="C402" s="223"/>
      <c r="D402" s="223"/>
      <c r="E402" s="223"/>
      <c r="F402" s="223"/>
      <c r="G402" s="153"/>
      <c r="H402" s="224" t="s">
        <v>141</v>
      </c>
      <c r="I402" s="225"/>
      <c r="J402" s="225"/>
      <c r="K402" s="225"/>
      <c r="L402" s="225"/>
      <c r="M402" s="225"/>
      <c r="N402" s="225"/>
      <c r="O402" s="225"/>
      <c r="P402" s="151" t="s">
        <v>142</v>
      </c>
      <c r="Q402" s="226" t="s">
        <v>143</v>
      </c>
      <c r="R402" s="227" t="s">
        <v>144</v>
      </c>
      <c r="S402" s="228" t="s">
        <v>145</v>
      </c>
      <c r="T402" s="152"/>
      <c r="U402" s="152"/>
      <c r="V402" s="152"/>
    </row>
    <row r="403" spans="1:22" s="20" customFormat="1" ht="15" customHeight="1">
      <c r="A403" s="61" t="s">
        <v>542</v>
      </c>
      <c r="B403" s="229" t="s">
        <v>146</v>
      </c>
      <c r="C403" s="204"/>
      <c r="D403" s="204"/>
      <c r="E403" s="204"/>
      <c r="F403" s="204"/>
      <c r="G403" s="230"/>
      <c r="H403" s="229" t="s">
        <v>147</v>
      </c>
      <c r="I403" s="204"/>
      <c r="J403" s="204"/>
      <c r="K403" s="204"/>
      <c r="L403" s="204"/>
      <c r="M403" s="198"/>
      <c r="N403" s="154">
        <v>2</v>
      </c>
      <c r="O403" s="226" t="s">
        <v>148</v>
      </c>
      <c r="P403" s="231" t="s">
        <v>149</v>
      </c>
      <c r="Q403" s="232"/>
      <c r="R403" s="233"/>
      <c r="S403" s="234"/>
      <c r="T403" s="155"/>
      <c r="U403" s="155"/>
      <c r="V403" s="235"/>
    </row>
    <row r="404" spans="1:22" s="63" customFormat="1" ht="22.5" customHeight="1">
      <c r="A404" s="61" t="s">
        <v>543</v>
      </c>
      <c r="B404" s="236" t="s">
        <v>150</v>
      </c>
      <c r="C404" s="237"/>
      <c r="D404" s="238"/>
      <c r="E404" s="367">
        <v>2</v>
      </c>
      <c r="F404" s="239" t="s">
        <v>151</v>
      </c>
      <c r="G404" s="369">
        <v>0.75</v>
      </c>
      <c r="H404" s="231" t="s">
        <v>152</v>
      </c>
      <c r="I404" s="240"/>
      <c r="J404" s="241"/>
      <c r="K404" s="87" t="s">
        <v>153</v>
      </c>
      <c r="L404" s="87" t="s">
        <v>154</v>
      </c>
      <c r="M404" s="87" t="s">
        <v>155</v>
      </c>
      <c r="N404" s="242" t="s">
        <v>156</v>
      </c>
      <c r="O404" s="232"/>
      <c r="P404" s="243"/>
      <c r="Q404" s="232"/>
      <c r="R404" s="233"/>
      <c r="S404" s="234"/>
      <c r="T404" s="157"/>
      <c r="U404" s="157"/>
      <c r="V404" s="156"/>
    </row>
    <row r="405" spans="1:22" s="63" customFormat="1" ht="15.75" customHeight="1" thickBot="1">
      <c r="A405" s="61" t="s">
        <v>544</v>
      </c>
      <c r="B405" s="244"/>
      <c r="C405" s="245"/>
      <c r="D405" s="246"/>
      <c r="E405" s="368"/>
      <c r="F405" s="247"/>
      <c r="G405" s="370"/>
      <c r="H405" s="248"/>
      <c r="I405" s="249"/>
      <c r="J405" s="250"/>
      <c r="K405" s="87"/>
      <c r="L405" s="87"/>
      <c r="M405" s="87"/>
      <c r="N405" s="251"/>
      <c r="O405" s="252"/>
      <c r="P405" s="248"/>
      <c r="Q405" s="252"/>
      <c r="R405" s="253"/>
      <c r="S405" s="254"/>
      <c r="T405" s="157"/>
      <c r="U405" s="157"/>
      <c r="V405" s="158"/>
    </row>
    <row r="406" spans="1:22" s="20" customFormat="1" ht="24.9" customHeight="1">
      <c r="A406" s="95" t="s">
        <v>545</v>
      </c>
      <c r="B406" s="229" t="s">
        <v>157</v>
      </c>
      <c r="C406" s="204"/>
      <c r="D406" s="204"/>
      <c r="E406" s="204"/>
      <c r="F406" s="204"/>
      <c r="G406" s="204"/>
      <c r="H406" s="160">
        <v>1</v>
      </c>
      <c r="I406" s="255" t="s">
        <v>76</v>
      </c>
      <c r="J406" s="256"/>
      <c r="K406" s="161">
        <v>0.5</v>
      </c>
      <c r="L406" s="162">
        <v>634.62</v>
      </c>
      <c r="M406" s="162">
        <v>16267.97</v>
      </c>
      <c r="N406" s="163" t="s">
        <v>317</v>
      </c>
      <c r="O406" s="163" t="s">
        <v>317</v>
      </c>
      <c r="P406" s="163" t="s">
        <v>317</v>
      </c>
      <c r="Q406" s="164" t="s">
        <v>311</v>
      </c>
      <c r="R406" s="165" t="s">
        <v>158</v>
      </c>
      <c r="S406" s="166" t="s">
        <v>318</v>
      </c>
      <c r="T406" s="157"/>
      <c r="U406" s="157"/>
      <c r="V406" s="158"/>
    </row>
    <row r="407" spans="1:22" s="20" customFormat="1" ht="24.9" customHeight="1" thickBot="1">
      <c r="A407" s="95" t="s">
        <v>546</v>
      </c>
      <c r="B407" s="236" t="s">
        <v>159</v>
      </c>
      <c r="C407" s="237"/>
      <c r="D407" s="238"/>
      <c r="E407" s="167" t="s">
        <v>160</v>
      </c>
      <c r="F407" s="167" t="s">
        <v>161</v>
      </c>
      <c r="G407" s="168" t="s">
        <v>162</v>
      </c>
      <c r="H407" s="160">
        <v>2</v>
      </c>
      <c r="I407" s="255" t="s">
        <v>77</v>
      </c>
      <c r="J407" s="256"/>
      <c r="K407" s="161">
        <v>0.5</v>
      </c>
      <c r="L407" s="162">
        <v>634.62</v>
      </c>
      <c r="M407" s="162">
        <v>7702.51</v>
      </c>
      <c r="N407" s="163" t="s">
        <v>317</v>
      </c>
      <c r="O407" s="163" t="s">
        <v>317</v>
      </c>
      <c r="P407" s="163" t="s">
        <v>317</v>
      </c>
      <c r="Q407" s="164" t="s">
        <v>311</v>
      </c>
      <c r="R407" s="165" t="s">
        <v>158</v>
      </c>
      <c r="S407" s="166" t="s">
        <v>318</v>
      </c>
      <c r="T407" s="169">
        <v>1</v>
      </c>
      <c r="U407" s="157"/>
      <c r="V407" s="158"/>
    </row>
    <row r="408" spans="1:22" s="20" customFormat="1" ht="24.9" customHeight="1" thickBot="1">
      <c r="A408" s="61" t="s">
        <v>547</v>
      </c>
      <c r="B408" s="244"/>
      <c r="C408" s="245"/>
      <c r="D408" s="246"/>
      <c r="E408" s="170">
        <v>1269.2307692307693</v>
      </c>
      <c r="F408" s="171">
        <v>23970.48</v>
      </c>
      <c r="G408" s="172" t="s">
        <v>317</v>
      </c>
      <c r="H408" s="160">
        <v>3</v>
      </c>
      <c r="I408" s="255" t="s">
        <v>311</v>
      </c>
      <c r="J408" s="256"/>
      <c r="K408" s="161" t="s">
        <v>311</v>
      </c>
      <c r="L408" s="162" t="s">
        <v>311</v>
      </c>
      <c r="M408" s="162" t="s">
        <v>311</v>
      </c>
      <c r="N408" s="163" t="s">
        <v>311</v>
      </c>
      <c r="O408" s="163" t="s">
        <v>311</v>
      </c>
      <c r="P408" s="163" t="s">
        <v>311</v>
      </c>
      <c r="Q408" s="173" t="s">
        <v>311</v>
      </c>
      <c r="R408" s="165"/>
      <c r="S408" s="166" t="s">
        <v>311</v>
      </c>
      <c r="T408" s="257" t="s">
        <v>158</v>
      </c>
      <c r="U408" s="258"/>
      <c r="V408" s="174" t="s">
        <v>163</v>
      </c>
    </row>
    <row r="409" spans="1:22" s="20" customFormat="1" ht="24.9" customHeight="1">
      <c r="A409" s="61" t="s">
        <v>548</v>
      </c>
      <c r="B409" s="229" t="s">
        <v>164</v>
      </c>
      <c r="C409" s="204"/>
      <c r="D409" s="204"/>
      <c r="E409" s="204"/>
      <c r="F409" s="204"/>
      <c r="G409" s="204"/>
      <c r="H409" s="160">
        <v>4</v>
      </c>
      <c r="I409" s="255" t="s">
        <v>311</v>
      </c>
      <c r="J409" s="256"/>
      <c r="K409" s="161" t="s">
        <v>311</v>
      </c>
      <c r="L409" s="162" t="s">
        <v>311</v>
      </c>
      <c r="M409" s="162" t="s">
        <v>311</v>
      </c>
      <c r="N409" s="163" t="s">
        <v>311</v>
      </c>
      <c r="O409" s="163" t="s">
        <v>311</v>
      </c>
      <c r="P409" s="163" t="s">
        <v>311</v>
      </c>
      <c r="Q409" s="164" t="s">
        <v>311</v>
      </c>
      <c r="R409" s="165"/>
      <c r="S409" s="166" t="s">
        <v>311</v>
      </c>
      <c r="T409" s="259"/>
      <c r="U409" s="260"/>
      <c r="V409" s="174" t="s">
        <v>165</v>
      </c>
    </row>
    <row r="410" spans="1:22" s="20" customFormat="1" ht="24.9" customHeight="1">
      <c r="A410" s="61" t="s">
        <v>549</v>
      </c>
      <c r="B410" s="236" t="s">
        <v>166</v>
      </c>
      <c r="C410" s="237"/>
      <c r="D410" s="237"/>
      <c r="E410" s="237"/>
      <c r="F410" s="237"/>
      <c r="G410" s="175" t="s">
        <v>162</v>
      </c>
      <c r="H410" s="160">
        <v>5</v>
      </c>
      <c r="I410" s="255" t="s">
        <v>311</v>
      </c>
      <c r="J410" s="256"/>
      <c r="K410" s="161" t="s">
        <v>311</v>
      </c>
      <c r="L410" s="162" t="s">
        <v>311</v>
      </c>
      <c r="M410" s="162" t="s">
        <v>311</v>
      </c>
      <c r="N410" s="163" t="s">
        <v>311</v>
      </c>
      <c r="O410" s="163" t="s">
        <v>311</v>
      </c>
      <c r="P410" s="163" t="s">
        <v>311</v>
      </c>
      <c r="Q410" s="164" t="s">
        <v>311</v>
      </c>
      <c r="R410" s="165"/>
      <c r="S410" s="166" t="s">
        <v>311</v>
      </c>
      <c r="T410" s="259"/>
      <c r="U410" s="260"/>
      <c r="V410" s="176">
        <v>2</v>
      </c>
    </row>
    <row r="411" spans="1:22" s="20" customFormat="1" ht="24.9" customHeight="1" thickBot="1">
      <c r="A411" s="61" t="s">
        <v>550</v>
      </c>
      <c r="B411" s="261"/>
      <c r="C411" s="262"/>
      <c r="D411" s="262"/>
      <c r="E411" s="262"/>
      <c r="F411" s="262"/>
      <c r="G411" s="177" t="s">
        <v>317</v>
      </c>
      <c r="H411" s="178">
        <v>6</v>
      </c>
      <c r="I411" s="263" t="s">
        <v>311</v>
      </c>
      <c r="J411" s="264"/>
      <c r="K411" s="161" t="s">
        <v>311</v>
      </c>
      <c r="L411" s="162" t="s">
        <v>311</v>
      </c>
      <c r="M411" s="162" t="s">
        <v>311</v>
      </c>
      <c r="N411" s="179" t="s">
        <v>311</v>
      </c>
      <c r="O411" s="163" t="s">
        <v>311</v>
      </c>
      <c r="P411" s="163" t="s">
        <v>311</v>
      </c>
      <c r="Q411" s="164" t="s">
        <v>311</v>
      </c>
      <c r="R411" s="165"/>
      <c r="S411" s="166" t="s">
        <v>311</v>
      </c>
      <c r="T411" s="265"/>
      <c r="U411" s="266"/>
      <c r="V411" s="180" t="s">
        <v>325</v>
      </c>
    </row>
    <row r="415" spans="1:22" s="81" customFormat="1" ht="24" customHeight="1" thickBot="1">
      <c r="A415" s="77">
        <v>16</v>
      </c>
      <c r="B415" s="194" t="s">
        <v>110</v>
      </c>
      <c r="C415" s="194"/>
      <c r="D415" s="194"/>
      <c r="E415" s="78">
        <v>16</v>
      </c>
      <c r="F415" s="79" t="s">
        <v>29</v>
      </c>
      <c r="G415" s="80"/>
      <c r="H415" s="80"/>
      <c r="I415" s="80"/>
      <c r="J415" s="80"/>
      <c r="K415" s="79"/>
      <c r="L415" s="79"/>
      <c r="M415" s="78"/>
      <c r="N415" s="80"/>
      <c r="O415" s="80"/>
      <c r="P415" s="80"/>
      <c r="Q415" s="80"/>
      <c r="R415" s="80"/>
      <c r="S415" s="80"/>
      <c r="T415" s="80"/>
      <c r="U415" s="80"/>
      <c r="V415" s="80"/>
    </row>
    <row r="416" spans="1:22" s="83" customFormat="1" ht="20.149999999999999" customHeight="1">
      <c r="A416" s="82"/>
      <c r="B416" s="195" t="s">
        <v>111</v>
      </c>
      <c r="C416" s="196" t="s">
        <v>112</v>
      </c>
      <c r="D416" s="197" t="s">
        <v>113</v>
      </c>
      <c r="E416" s="198"/>
      <c r="F416" s="197" t="s">
        <v>114</v>
      </c>
      <c r="G416" s="198"/>
      <c r="H416" s="199" t="s">
        <v>115</v>
      </c>
      <c r="I416" s="199" t="s">
        <v>116</v>
      </c>
      <c r="J416" s="200" t="s">
        <v>117</v>
      </c>
      <c r="K416" s="199" t="s">
        <v>118</v>
      </c>
      <c r="L416" s="199" t="s">
        <v>119</v>
      </c>
      <c r="M416" s="199" t="s">
        <v>120</v>
      </c>
      <c r="N416" s="201" t="s">
        <v>121</v>
      </c>
      <c r="O416" s="199" t="s">
        <v>122</v>
      </c>
      <c r="P416" s="202" t="s">
        <v>123</v>
      </c>
      <c r="Q416" s="203"/>
      <c r="R416" s="196" t="s">
        <v>124</v>
      </c>
      <c r="S416" s="204" t="s">
        <v>125</v>
      </c>
      <c r="T416" s="204"/>
      <c r="U416" s="205" t="s">
        <v>126</v>
      </c>
      <c r="V416" s="154"/>
    </row>
    <row r="417" spans="1:22" s="83" customFormat="1" ht="70.5" customHeight="1">
      <c r="A417" s="82"/>
      <c r="B417" s="206"/>
      <c r="C417" s="207"/>
      <c r="D417" s="84" t="s">
        <v>127</v>
      </c>
      <c r="E417" s="84" t="s">
        <v>128</v>
      </c>
      <c r="F417" s="85" t="s">
        <v>129</v>
      </c>
      <c r="G417" s="86" t="s">
        <v>130</v>
      </c>
      <c r="H417" s="87"/>
      <c r="I417" s="87"/>
      <c r="J417" s="208"/>
      <c r="K417" s="87"/>
      <c r="L417" s="87"/>
      <c r="M417" s="87"/>
      <c r="N417" s="209"/>
      <c r="O417" s="87"/>
      <c r="P417" s="87" t="s">
        <v>131</v>
      </c>
      <c r="Q417" s="87" t="s">
        <v>132</v>
      </c>
      <c r="R417" s="207"/>
      <c r="S417" s="87" t="s">
        <v>133</v>
      </c>
      <c r="T417" s="88" t="s">
        <v>134</v>
      </c>
      <c r="U417" s="210"/>
      <c r="V417" s="211"/>
    </row>
    <row r="418" spans="1:22" s="76" customFormat="1" ht="12.75" customHeight="1" thickBot="1">
      <c r="A418" s="89"/>
      <c r="B418" s="90">
        <v>2</v>
      </c>
      <c r="C418" s="91">
        <v>3</v>
      </c>
      <c r="D418" s="91">
        <v>4</v>
      </c>
      <c r="E418" s="91">
        <v>5</v>
      </c>
      <c r="F418" s="91">
        <v>6</v>
      </c>
      <c r="G418" s="91">
        <v>7</v>
      </c>
      <c r="H418" s="91">
        <v>8</v>
      </c>
      <c r="I418" s="91">
        <v>9</v>
      </c>
      <c r="J418" s="91">
        <v>10</v>
      </c>
      <c r="K418" s="91">
        <v>11</v>
      </c>
      <c r="L418" s="91">
        <v>12</v>
      </c>
      <c r="M418" s="91">
        <v>13</v>
      </c>
      <c r="N418" s="91">
        <v>14</v>
      </c>
      <c r="O418" s="91">
        <v>15</v>
      </c>
      <c r="P418" s="91">
        <v>16</v>
      </c>
      <c r="Q418" s="91">
        <v>17</v>
      </c>
      <c r="R418" s="91">
        <v>18</v>
      </c>
      <c r="S418" s="91">
        <v>19</v>
      </c>
      <c r="T418" s="92">
        <v>20</v>
      </c>
      <c r="U418" s="93">
        <v>21</v>
      </c>
      <c r="V418" s="94">
        <v>22</v>
      </c>
    </row>
    <row r="419" spans="1:22" s="110" customFormat="1" ht="20.149999999999999" customHeight="1">
      <c r="A419" s="95" t="s">
        <v>551</v>
      </c>
      <c r="B419" s="96">
        <v>1</v>
      </c>
      <c r="C419" s="97" t="s">
        <v>260</v>
      </c>
      <c r="D419" s="97" t="s">
        <v>261</v>
      </c>
      <c r="E419" s="97" t="s">
        <v>262</v>
      </c>
      <c r="F419" s="98" t="s">
        <v>138</v>
      </c>
      <c r="G419" s="99">
        <v>0.2</v>
      </c>
      <c r="H419" s="99" t="s">
        <v>136</v>
      </c>
      <c r="I419" s="100" t="s">
        <v>137</v>
      </c>
      <c r="J419" s="101">
        <v>1</v>
      </c>
      <c r="K419" s="102" t="s">
        <v>78</v>
      </c>
      <c r="L419" s="103">
        <v>43504</v>
      </c>
      <c r="M419" s="103">
        <v>44738</v>
      </c>
      <c r="N419" s="104">
        <v>41.2</v>
      </c>
      <c r="O419" s="105">
        <v>1</v>
      </c>
      <c r="P419" s="100" t="s">
        <v>137</v>
      </c>
      <c r="Q419" s="106" t="s">
        <v>137</v>
      </c>
      <c r="R419" s="107">
        <v>30810.04</v>
      </c>
      <c r="S419" s="108">
        <v>6162.0080000000007</v>
      </c>
      <c r="T419" s="109">
        <v>6162.01</v>
      </c>
      <c r="U419" s="212"/>
      <c r="V419" s="213"/>
    </row>
    <row r="420" spans="1:22" s="110" customFormat="1" ht="20.149999999999999" customHeight="1">
      <c r="A420" s="95" t="s">
        <v>552</v>
      </c>
      <c r="B420" s="111">
        <v>2</v>
      </c>
      <c r="C420" s="112"/>
      <c r="D420" s="112"/>
      <c r="E420" s="112"/>
      <c r="F420" s="112"/>
      <c r="G420" s="113"/>
      <c r="H420" s="113"/>
      <c r="I420" s="114"/>
      <c r="J420" s="115"/>
      <c r="K420" s="116" t="s">
        <v>311</v>
      </c>
      <c r="L420" s="117"/>
      <c r="M420" s="117"/>
      <c r="N420" s="118" t="s">
        <v>311</v>
      </c>
      <c r="O420" s="119"/>
      <c r="P420" s="120"/>
      <c r="Q420" s="121"/>
      <c r="R420" s="122"/>
      <c r="S420" s="123" t="s">
        <v>311</v>
      </c>
      <c r="T420" s="124" t="s">
        <v>311</v>
      </c>
      <c r="U420" s="214"/>
      <c r="V420" s="215"/>
    </row>
    <row r="421" spans="1:22" s="110" customFormat="1" ht="20.149999999999999" customHeight="1">
      <c r="A421" s="95" t="s">
        <v>553</v>
      </c>
      <c r="B421" s="111">
        <v>3</v>
      </c>
      <c r="C421" s="112"/>
      <c r="D421" s="112"/>
      <c r="E421" s="112"/>
      <c r="F421" s="112"/>
      <c r="G421" s="113"/>
      <c r="H421" s="113"/>
      <c r="I421" s="114"/>
      <c r="J421" s="115"/>
      <c r="K421" s="116" t="s">
        <v>311</v>
      </c>
      <c r="L421" s="117"/>
      <c r="M421" s="117"/>
      <c r="N421" s="118" t="s">
        <v>311</v>
      </c>
      <c r="O421" s="119"/>
      <c r="P421" s="120"/>
      <c r="Q421" s="121"/>
      <c r="R421" s="122"/>
      <c r="S421" s="123" t="s">
        <v>311</v>
      </c>
      <c r="T421" s="124" t="s">
        <v>311</v>
      </c>
      <c r="U421" s="214"/>
      <c r="V421" s="215"/>
    </row>
    <row r="422" spans="1:22" s="110" customFormat="1" ht="20.149999999999999" customHeight="1">
      <c r="A422" s="95" t="s">
        <v>554</v>
      </c>
      <c r="B422" s="111">
        <v>4</v>
      </c>
      <c r="C422" s="112"/>
      <c r="D422" s="112"/>
      <c r="E422" s="112"/>
      <c r="F422" s="112"/>
      <c r="G422" s="113"/>
      <c r="H422" s="113"/>
      <c r="I422" s="114"/>
      <c r="J422" s="115"/>
      <c r="K422" s="116" t="s">
        <v>311</v>
      </c>
      <c r="L422" s="117"/>
      <c r="M422" s="117"/>
      <c r="N422" s="118" t="s">
        <v>311</v>
      </c>
      <c r="O422" s="119"/>
      <c r="P422" s="120"/>
      <c r="Q422" s="121"/>
      <c r="R422" s="122"/>
      <c r="S422" s="123" t="s">
        <v>311</v>
      </c>
      <c r="T422" s="124" t="s">
        <v>311</v>
      </c>
      <c r="U422" s="214"/>
      <c r="V422" s="215"/>
    </row>
    <row r="423" spans="1:22" s="110" customFormat="1" ht="20.149999999999999" customHeight="1">
      <c r="A423" s="95" t="s">
        <v>555</v>
      </c>
      <c r="B423" s="111">
        <v>5</v>
      </c>
      <c r="C423" s="112"/>
      <c r="D423" s="112"/>
      <c r="E423" s="112"/>
      <c r="F423" s="112"/>
      <c r="G423" s="113"/>
      <c r="H423" s="113"/>
      <c r="I423" s="120"/>
      <c r="J423" s="115"/>
      <c r="K423" s="116" t="s">
        <v>311</v>
      </c>
      <c r="L423" s="117"/>
      <c r="M423" s="117"/>
      <c r="N423" s="118" t="s">
        <v>311</v>
      </c>
      <c r="O423" s="119"/>
      <c r="P423" s="120"/>
      <c r="Q423" s="121"/>
      <c r="R423" s="122"/>
      <c r="S423" s="123" t="s">
        <v>311</v>
      </c>
      <c r="T423" s="124" t="s">
        <v>311</v>
      </c>
      <c r="U423" s="214"/>
      <c r="V423" s="215"/>
    </row>
    <row r="424" spans="1:22" s="110" customFormat="1" ht="20.149999999999999" customHeight="1" thickBot="1">
      <c r="A424" s="95" t="s">
        <v>556</v>
      </c>
      <c r="B424" s="125">
        <v>6</v>
      </c>
      <c r="C424" s="126"/>
      <c r="D424" s="126"/>
      <c r="E424" s="126"/>
      <c r="F424" s="126"/>
      <c r="G424" s="127"/>
      <c r="H424" s="127"/>
      <c r="I424" s="128"/>
      <c r="J424" s="129"/>
      <c r="K424" s="130" t="s">
        <v>311</v>
      </c>
      <c r="L424" s="131"/>
      <c r="M424" s="131"/>
      <c r="N424" s="132" t="s">
        <v>311</v>
      </c>
      <c r="O424" s="133"/>
      <c r="P424" s="128"/>
      <c r="Q424" s="134"/>
      <c r="R424" s="135"/>
      <c r="S424" s="136" t="s">
        <v>311</v>
      </c>
      <c r="T424" s="137" t="s">
        <v>311</v>
      </c>
      <c r="U424" s="216"/>
      <c r="V424" s="217"/>
    </row>
    <row r="425" spans="1:22" s="76" customFormat="1" ht="9" customHeight="1" thickBot="1">
      <c r="A425" s="89"/>
      <c r="B425" s="138">
        <v>2</v>
      </c>
      <c r="C425" s="139">
        <v>3</v>
      </c>
      <c r="D425" s="139">
        <v>4</v>
      </c>
      <c r="E425" s="139">
        <v>5</v>
      </c>
      <c r="F425" s="139">
        <v>6</v>
      </c>
      <c r="G425" s="139">
        <v>7</v>
      </c>
      <c r="H425" s="139">
        <v>8</v>
      </c>
      <c r="I425" s="139">
        <v>9</v>
      </c>
      <c r="J425" s="139">
        <v>10</v>
      </c>
      <c r="K425" s="139">
        <v>11</v>
      </c>
      <c r="L425" s="139">
        <v>12</v>
      </c>
      <c r="M425" s="139">
        <v>13</v>
      </c>
      <c r="N425" s="139">
        <v>14</v>
      </c>
      <c r="O425" s="139">
        <v>15</v>
      </c>
      <c r="P425" s="139">
        <v>16</v>
      </c>
      <c r="Q425" s="139">
        <v>17</v>
      </c>
      <c r="R425" s="139">
        <v>18</v>
      </c>
      <c r="S425" s="139">
        <v>19</v>
      </c>
      <c r="T425" s="140">
        <v>20</v>
      </c>
      <c r="U425" s="218">
        <v>22</v>
      </c>
      <c r="V425" s="219"/>
    </row>
    <row r="426" spans="1:22" s="20" customFormat="1" ht="17.25" customHeight="1" thickBot="1">
      <c r="A426" s="141"/>
      <c r="B426" s="142"/>
      <c r="C426" s="143"/>
      <c r="D426" s="143"/>
      <c r="E426" s="143"/>
      <c r="F426" s="143"/>
      <c r="G426" s="143"/>
      <c r="H426" s="143"/>
      <c r="I426" s="143"/>
      <c r="J426" s="143"/>
      <c r="K426" s="143"/>
      <c r="L426" s="143"/>
      <c r="M426" s="143"/>
      <c r="N426" s="143"/>
      <c r="O426" s="143"/>
      <c r="P426" s="143"/>
      <c r="Q426" s="143"/>
      <c r="R426" s="144"/>
      <c r="S426" s="144"/>
      <c r="T426" s="145">
        <v>6162.01</v>
      </c>
      <c r="U426" s="220"/>
      <c r="V426" s="221"/>
    </row>
    <row r="427" spans="1:22" s="149" customFormat="1" ht="17.25" customHeight="1">
      <c r="A427" s="146"/>
      <c r="B427" s="147">
        <v>2</v>
      </c>
      <c r="C427" s="148">
        <v>3</v>
      </c>
      <c r="D427" s="148">
        <v>4</v>
      </c>
      <c r="E427" s="148">
        <v>5</v>
      </c>
      <c r="F427" s="148">
        <v>6</v>
      </c>
      <c r="G427" s="148">
        <v>7</v>
      </c>
      <c r="H427" s="148">
        <v>8</v>
      </c>
      <c r="I427" s="148">
        <v>9</v>
      </c>
      <c r="J427" s="148">
        <v>10</v>
      </c>
      <c r="K427" s="148">
        <v>11</v>
      </c>
      <c r="L427" s="148">
        <v>12</v>
      </c>
      <c r="M427" s="148">
        <v>13</v>
      </c>
      <c r="N427" s="148">
        <v>14</v>
      </c>
      <c r="O427" s="148">
        <v>15</v>
      </c>
      <c r="P427" s="148">
        <v>16</v>
      </c>
      <c r="Q427" s="148">
        <v>17</v>
      </c>
      <c r="R427" s="148">
        <v>18</v>
      </c>
      <c r="S427" s="148">
        <v>19</v>
      </c>
      <c r="T427" s="148">
        <v>20</v>
      </c>
      <c r="U427" s="148">
        <v>21</v>
      </c>
      <c r="V427" s="148">
        <v>22</v>
      </c>
    </row>
    <row r="428" spans="1:22" s="20" customFormat="1" ht="16.5" customHeight="1" thickBot="1">
      <c r="A428" s="61"/>
      <c r="B428" s="142" t="s">
        <v>139</v>
      </c>
      <c r="C428" s="143"/>
      <c r="D428" s="143"/>
      <c r="E428" s="143"/>
      <c r="F428" s="143"/>
      <c r="G428" s="150"/>
      <c r="H428" s="150"/>
      <c r="I428" s="150"/>
      <c r="J428" s="150"/>
      <c r="K428" s="150"/>
      <c r="L428" s="150"/>
      <c r="M428" s="150"/>
      <c r="N428" s="150"/>
      <c r="O428" s="150"/>
      <c r="P428" s="150"/>
      <c r="Q428" s="150"/>
      <c r="R428" s="150"/>
      <c r="S428" s="150"/>
      <c r="T428" s="150"/>
      <c r="U428" s="150"/>
      <c r="V428" s="150"/>
    </row>
    <row r="429" spans="1:22" s="20" customFormat="1" ht="15.75" customHeight="1" thickBot="1">
      <c r="A429" s="61" t="s">
        <v>557</v>
      </c>
      <c r="B429" s="222" t="s">
        <v>140</v>
      </c>
      <c r="C429" s="223"/>
      <c r="D429" s="223"/>
      <c r="E429" s="223"/>
      <c r="F429" s="223"/>
      <c r="G429" s="153"/>
      <c r="H429" s="224" t="s">
        <v>141</v>
      </c>
      <c r="I429" s="225"/>
      <c r="J429" s="225"/>
      <c r="K429" s="225"/>
      <c r="L429" s="225"/>
      <c r="M429" s="225"/>
      <c r="N429" s="225"/>
      <c r="O429" s="225"/>
      <c r="P429" s="151" t="s">
        <v>142</v>
      </c>
      <c r="Q429" s="226" t="s">
        <v>143</v>
      </c>
      <c r="R429" s="227" t="s">
        <v>144</v>
      </c>
      <c r="S429" s="228" t="s">
        <v>145</v>
      </c>
      <c r="T429" s="152"/>
      <c r="U429" s="152"/>
      <c r="V429" s="152"/>
    </row>
    <row r="430" spans="1:22" s="20" customFormat="1" ht="15" customHeight="1">
      <c r="A430" s="61" t="s">
        <v>558</v>
      </c>
      <c r="B430" s="229" t="s">
        <v>146</v>
      </c>
      <c r="C430" s="204"/>
      <c r="D430" s="204"/>
      <c r="E430" s="204"/>
      <c r="F430" s="204"/>
      <c r="G430" s="230"/>
      <c r="H430" s="229" t="s">
        <v>147</v>
      </c>
      <c r="I430" s="204"/>
      <c r="J430" s="204"/>
      <c r="K430" s="204"/>
      <c r="L430" s="204"/>
      <c r="M430" s="198"/>
      <c r="N430" s="154">
        <v>2</v>
      </c>
      <c r="O430" s="226" t="s">
        <v>148</v>
      </c>
      <c r="P430" s="231" t="s">
        <v>149</v>
      </c>
      <c r="Q430" s="232"/>
      <c r="R430" s="233"/>
      <c r="S430" s="234"/>
      <c r="T430" s="155"/>
      <c r="U430" s="155"/>
      <c r="V430" s="235"/>
    </row>
    <row r="431" spans="1:22" s="63" customFormat="1" ht="22.5" customHeight="1">
      <c r="A431" s="61" t="s">
        <v>559</v>
      </c>
      <c r="B431" s="236" t="s">
        <v>150</v>
      </c>
      <c r="C431" s="237"/>
      <c r="D431" s="238"/>
      <c r="E431" s="367">
        <v>1</v>
      </c>
      <c r="F431" s="239" t="s">
        <v>151</v>
      </c>
      <c r="G431" s="369">
        <v>0.75</v>
      </c>
      <c r="H431" s="231" t="s">
        <v>152</v>
      </c>
      <c r="I431" s="240"/>
      <c r="J431" s="241"/>
      <c r="K431" s="87" t="s">
        <v>153</v>
      </c>
      <c r="L431" s="87" t="s">
        <v>154</v>
      </c>
      <c r="M431" s="87" t="s">
        <v>155</v>
      </c>
      <c r="N431" s="242" t="s">
        <v>156</v>
      </c>
      <c r="O431" s="232"/>
      <c r="P431" s="243"/>
      <c r="Q431" s="232"/>
      <c r="R431" s="233"/>
      <c r="S431" s="234"/>
      <c r="T431" s="157"/>
      <c r="U431" s="157"/>
      <c r="V431" s="156"/>
    </row>
    <row r="432" spans="1:22" s="63" customFormat="1" ht="15.75" customHeight="1" thickBot="1">
      <c r="A432" s="61" t="s">
        <v>560</v>
      </c>
      <c r="B432" s="244"/>
      <c r="C432" s="245"/>
      <c r="D432" s="246"/>
      <c r="E432" s="368"/>
      <c r="F432" s="247"/>
      <c r="G432" s="370"/>
      <c r="H432" s="248"/>
      <c r="I432" s="249"/>
      <c r="J432" s="250"/>
      <c r="K432" s="87"/>
      <c r="L432" s="87"/>
      <c r="M432" s="87"/>
      <c r="N432" s="251"/>
      <c r="O432" s="252"/>
      <c r="P432" s="248"/>
      <c r="Q432" s="252"/>
      <c r="R432" s="253"/>
      <c r="S432" s="254"/>
      <c r="T432" s="157"/>
      <c r="U432" s="157"/>
      <c r="V432" s="158"/>
    </row>
    <row r="433" spans="1:22" s="20" customFormat="1" ht="24.9" customHeight="1">
      <c r="A433" s="95" t="s">
        <v>561</v>
      </c>
      <c r="B433" s="229" t="s">
        <v>157</v>
      </c>
      <c r="C433" s="204"/>
      <c r="D433" s="204"/>
      <c r="E433" s="204"/>
      <c r="F433" s="204"/>
      <c r="G433" s="204"/>
      <c r="H433" s="160">
        <v>1</v>
      </c>
      <c r="I433" s="255" t="s">
        <v>78</v>
      </c>
      <c r="J433" s="256"/>
      <c r="K433" s="161">
        <v>0.9</v>
      </c>
      <c r="L433" s="162">
        <v>634.62</v>
      </c>
      <c r="M433" s="162">
        <v>6162.01</v>
      </c>
      <c r="N433" s="163" t="s">
        <v>317</v>
      </c>
      <c r="O433" s="163" t="s">
        <v>317</v>
      </c>
      <c r="P433" s="163" t="s">
        <v>317</v>
      </c>
      <c r="Q433" s="164" t="s">
        <v>311</v>
      </c>
      <c r="R433" s="165" t="s">
        <v>158</v>
      </c>
      <c r="S433" s="166" t="s">
        <v>318</v>
      </c>
      <c r="T433" s="157"/>
      <c r="U433" s="157"/>
      <c r="V433" s="158"/>
    </row>
    <row r="434" spans="1:22" s="20" customFormat="1" ht="24.9" customHeight="1" thickBot="1">
      <c r="A434" s="95" t="s">
        <v>562</v>
      </c>
      <c r="B434" s="236" t="s">
        <v>159</v>
      </c>
      <c r="C434" s="237"/>
      <c r="D434" s="238"/>
      <c r="E434" s="167" t="s">
        <v>160</v>
      </c>
      <c r="F434" s="167" t="s">
        <v>161</v>
      </c>
      <c r="G434" s="168" t="s">
        <v>162</v>
      </c>
      <c r="H434" s="160">
        <v>2</v>
      </c>
      <c r="I434" s="255" t="s">
        <v>79</v>
      </c>
      <c r="J434" s="256"/>
      <c r="K434" s="161">
        <v>0.1</v>
      </c>
      <c r="L434" s="162">
        <v>634.62</v>
      </c>
      <c r="M434" s="162">
        <v>0</v>
      </c>
      <c r="N434" s="163" t="s">
        <v>320</v>
      </c>
      <c r="O434" s="163" t="s">
        <v>320</v>
      </c>
      <c r="P434" s="163" t="s">
        <v>317</v>
      </c>
      <c r="Q434" s="164" t="s">
        <v>311</v>
      </c>
      <c r="R434" s="165"/>
      <c r="S434" s="166" t="s">
        <v>311</v>
      </c>
      <c r="T434" s="169">
        <v>1</v>
      </c>
      <c r="U434" s="157"/>
      <c r="V434" s="158"/>
    </row>
    <row r="435" spans="1:22" s="20" customFormat="1" ht="24.9" customHeight="1" thickBot="1">
      <c r="A435" s="61" t="s">
        <v>563</v>
      </c>
      <c r="B435" s="244"/>
      <c r="C435" s="245"/>
      <c r="D435" s="246"/>
      <c r="E435" s="170">
        <v>1269.2307692307693</v>
      </c>
      <c r="F435" s="171">
        <v>6162.01</v>
      </c>
      <c r="G435" s="172" t="s">
        <v>317</v>
      </c>
      <c r="H435" s="160">
        <v>3</v>
      </c>
      <c r="I435" s="255" t="s">
        <v>311</v>
      </c>
      <c r="J435" s="256"/>
      <c r="K435" s="161" t="s">
        <v>311</v>
      </c>
      <c r="L435" s="162" t="s">
        <v>311</v>
      </c>
      <c r="M435" s="162" t="s">
        <v>311</v>
      </c>
      <c r="N435" s="163" t="s">
        <v>311</v>
      </c>
      <c r="O435" s="163" t="s">
        <v>311</v>
      </c>
      <c r="P435" s="163" t="s">
        <v>311</v>
      </c>
      <c r="Q435" s="173" t="s">
        <v>311</v>
      </c>
      <c r="R435" s="165"/>
      <c r="S435" s="166" t="s">
        <v>311</v>
      </c>
      <c r="T435" s="257" t="s">
        <v>158</v>
      </c>
      <c r="U435" s="258"/>
      <c r="V435" s="174" t="s">
        <v>163</v>
      </c>
    </row>
    <row r="436" spans="1:22" s="20" customFormat="1" ht="24.9" customHeight="1">
      <c r="A436" s="61" t="s">
        <v>564</v>
      </c>
      <c r="B436" s="229" t="s">
        <v>164</v>
      </c>
      <c r="C436" s="204"/>
      <c r="D436" s="204"/>
      <c r="E436" s="204"/>
      <c r="F436" s="204"/>
      <c r="G436" s="204"/>
      <c r="H436" s="160">
        <v>4</v>
      </c>
      <c r="I436" s="255" t="s">
        <v>311</v>
      </c>
      <c r="J436" s="256"/>
      <c r="K436" s="161" t="s">
        <v>311</v>
      </c>
      <c r="L436" s="162" t="s">
        <v>311</v>
      </c>
      <c r="M436" s="162" t="s">
        <v>311</v>
      </c>
      <c r="N436" s="163" t="s">
        <v>311</v>
      </c>
      <c r="O436" s="163" t="s">
        <v>311</v>
      </c>
      <c r="P436" s="163" t="s">
        <v>311</v>
      </c>
      <c r="Q436" s="164" t="s">
        <v>311</v>
      </c>
      <c r="R436" s="165"/>
      <c r="S436" s="166" t="s">
        <v>311</v>
      </c>
      <c r="T436" s="259"/>
      <c r="U436" s="260"/>
      <c r="V436" s="174" t="s">
        <v>165</v>
      </c>
    </row>
    <row r="437" spans="1:22" s="20" customFormat="1" ht="24.9" customHeight="1">
      <c r="A437" s="61" t="s">
        <v>565</v>
      </c>
      <c r="B437" s="236" t="s">
        <v>166</v>
      </c>
      <c r="C437" s="237"/>
      <c r="D437" s="237"/>
      <c r="E437" s="237"/>
      <c r="F437" s="237"/>
      <c r="G437" s="175" t="s">
        <v>162</v>
      </c>
      <c r="H437" s="160">
        <v>5</v>
      </c>
      <c r="I437" s="255" t="s">
        <v>311</v>
      </c>
      <c r="J437" s="256"/>
      <c r="K437" s="161" t="s">
        <v>311</v>
      </c>
      <c r="L437" s="162" t="s">
        <v>311</v>
      </c>
      <c r="M437" s="162" t="s">
        <v>311</v>
      </c>
      <c r="N437" s="163" t="s">
        <v>311</v>
      </c>
      <c r="O437" s="163" t="s">
        <v>311</v>
      </c>
      <c r="P437" s="163" t="s">
        <v>311</v>
      </c>
      <c r="Q437" s="164" t="s">
        <v>311</v>
      </c>
      <c r="R437" s="165"/>
      <c r="S437" s="166" t="s">
        <v>311</v>
      </c>
      <c r="T437" s="259"/>
      <c r="U437" s="260"/>
      <c r="V437" s="176">
        <v>1</v>
      </c>
    </row>
    <row r="438" spans="1:22" s="20" customFormat="1" ht="24.9" customHeight="1" thickBot="1">
      <c r="A438" s="61" t="s">
        <v>566</v>
      </c>
      <c r="B438" s="261"/>
      <c r="C438" s="262"/>
      <c r="D438" s="262"/>
      <c r="E438" s="262"/>
      <c r="F438" s="262"/>
      <c r="G438" s="177" t="s">
        <v>317</v>
      </c>
      <c r="H438" s="178">
        <v>6</v>
      </c>
      <c r="I438" s="263" t="s">
        <v>311</v>
      </c>
      <c r="J438" s="264"/>
      <c r="K438" s="161" t="s">
        <v>311</v>
      </c>
      <c r="L438" s="162" t="s">
        <v>311</v>
      </c>
      <c r="M438" s="162" t="s">
        <v>311</v>
      </c>
      <c r="N438" s="179" t="s">
        <v>311</v>
      </c>
      <c r="O438" s="163" t="s">
        <v>311</v>
      </c>
      <c r="P438" s="163" t="s">
        <v>311</v>
      </c>
      <c r="Q438" s="164" t="s">
        <v>311</v>
      </c>
      <c r="R438" s="165"/>
      <c r="S438" s="166" t="s">
        <v>311</v>
      </c>
      <c r="T438" s="265"/>
      <c r="U438" s="266"/>
      <c r="V438" s="180" t="s">
        <v>325</v>
      </c>
    </row>
    <row r="442" spans="1:22" s="81" customFormat="1" ht="24" customHeight="1" thickBot="1">
      <c r="A442" s="77">
        <v>17</v>
      </c>
      <c r="B442" s="194" t="s">
        <v>110</v>
      </c>
      <c r="C442" s="194"/>
      <c r="D442" s="194"/>
      <c r="E442" s="78">
        <v>17</v>
      </c>
      <c r="F442" s="79" t="s">
        <v>30</v>
      </c>
      <c r="G442" s="80"/>
      <c r="H442" s="80"/>
      <c r="I442" s="80"/>
      <c r="J442" s="80"/>
      <c r="K442" s="79"/>
      <c r="L442" s="79"/>
      <c r="M442" s="78"/>
      <c r="N442" s="80"/>
      <c r="O442" s="80"/>
      <c r="P442" s="80"/>
      <c r="Q442" s="80"/>
      <c r="R442" s="80"/>
      <c r="S442" s="80"/>
      <c r="T442" s="80"/>
      <c r="U442" s="80"/>
      <c r="V442" s="80"/>
    </row>
    <row r="443" spans="1:22" s="83" customFormat="1" ht="20.149999999999999" customHeight="1">
      <c r="A443" s="82"/>
      <c r="B443" s="195" t="s">
        <v>111</v>
      </c>
      <c r="C443" s="196" t="s">
        <v>112</v>
      </c>
      <c r="D443" s="197" t="s">
        <v>113</v>
      </c>
      <c r="E443" s="198"/>
      <c r="F443" s="197" t="s">
        <v>114</v>
      </c>
      <c r="G443" s="198"/>
      <c r="H443" s="199" t="s">
        <v>115</v>
      </c>
      <c r="I443" s="199" t="s">
        <v>116</v>
      </c>
      <c r="J443" s="200" t="s">
        <v>117</v>
      </c>
      <c r="K443" s="199" t="s">
        <v>118</v>
      </c>
      <c r="L443" s="199" t="s">
        <v>119</v>
      </c>
      <c r="M443" s="199" t="s">
        <v>120</v>
      </c>
      <c r="N443" s="201" t="s">
        <v>121</v>
      </c>
      <c r="O443" s="199" t="s">
        <v>122</v>
      </c>
      <c r="P443" s="202" t="s">
        <v>123</v>
      </c>
      <c r="Q443" s="203"/>
      <c r="R443" s="196" t="s">
        <v>124</v>
      </c>
      <c r="S443" s="204" t="s">
        <v>125</v>
      </c>
      <c r="T443" s="204"/>
      <c r="U443" s="205" t="s">
        <v>126</v>
      </c>
      <c r="V443" s="154"/>
    </row>
    <row r="444" spans="1:22" s="83" customFormat="1" ht="70.5" customHeight="1">
      <c r="A444" s="82"/>
      <c r="B444" s="206"/>
      <c r="C444" s="207"/>
      <c r="D444" s="84" t="s">
        <v>127</v>
      </c>
      <c r="E444" s="84" t="s">
        <v>128</v>
      </c>
      <c r="F444" s="85" t="s">
        <v>129</v>
      </c>
      <c r="G444" s="86" t="s">
        <v>130</v>
      </c>
      <c r="H444" s="87"/>
      <c r="I444" s="87"/>
      <c r="J444" s="208"/>
      <c r="K444" s="87"/>
      <c r="L444" s="87"/>
      <c r="M444" s="87"/>
      <c r="N444" s="209"/>
      <c r="O444" s="87"/>
      <c r="P444" s="87" t="s">
        <v>131</v>
      </c>
      <c r="Q444" s="87" t="s">
        <v>132</v>
      </c>
      <c r="R444" s="207"/>
      <c r="S444" s="87" t="s">
        <v>133</v>
      </c>
      <c r="T444" s="88" t="s">
        <v>134</v>
      </c>
      <c r="U444" s="210"/>
      <c r="V444" s="211"/>
    </row>
    <row r="445" spans="1:22" s="76" customFormat="1" ht="12.75" customHeight="1" thickBot="1">
      <c r="A445" s="89"/>
      <c r="B445" s="90">
        <v>2</v>
      </c>
      <c r="C445" s="91">
        <v>3</v>
      </c>
      <c r="D445" s="91">
        <v>4</v>
      </c>
      <c r="E445" s="91">
        <v>5</v>
      </c>
      <c r="F445" s="91">
        <v>6</v>
      </c>
      <c r="G445" s="91">
        <v>7</v>
      </c>
      <c r="H445" s="91">
        <v>8</v>
      </c>
      <c r="I445" s="91">
        <v>9</v>
      </c>
      <c r="J445" s="91">
        <v>10</v>
      </c>
      <c r="K445" s="91">
        <v>11</v>
      </c>
      <c r="L445" s="91">
        <v>12</v>
      </c>
      <c r="M445" s="91">
        <v>13</v>
      </c>
      <c r="N445" s="91">
        <v>14</v>
      </c>
      <c r="O445" s="91">
        <v>15</v>
      </c>
      <c r="P445" s="91">
        <v>16</v>
      </c>
      <c r="Q445" s="91">
        <v>17</v>
      </c>
      <c r="R445" s="91">
        <v>18</v>
      </c>
      <c r="S445" s="91">
        <v>19</v>
      </c>
      <c r="T445" s="92">
        <v>20</v>
      </c>
      <c r="U445" s="93">
        <v>21</v>
      </c>
      <c r="V445" s="94">
        <v>22</v>
      </c>
    </row>
    <row r="446" spans="1:22" s="110" customFormat="1" ht="20.149999999999999" customHeight="1">
      <c r="A446" s="95" t="s">
        <v>567</v>
      </c>
      <c r="B446" s="96">
        <v>1</v>
      </c>
      <c r="C446" s="97" t="s">
        <v>263</v>
      </c>
      <c r="D446" s="97" t="s">
        <v>264</v>
      </c>
      <c r="E446" s="97" t="s">
        <v>265</v>
      </c>
      <c r="F446" s="98" t="s">
        <v>138</v>
      </c>
      <c r="G446" s="99">
        <v>0.5</v>
      </c>
      <c r="H446" s="99" t="s">
        <v>136</v>
      </c>
      <c r="I446" s="100" t="s">
        <v>137</v>
      </c>
      <c r="J446" s="101">
        <v>2</v>
      </c>
      <c r="K446" s="102" t="s">
        <v>81</v>
      </c>
      <c r="L446" s="103">
        <v>42422</v>
      </c>
      <c r="M446" s="103">
        <v>43182</v>
      </c>
      <c r="N446" s="104">
        <v>25.4</v>
      </c>
      <c r="O446" s="105">
        <v>1</v>
      </c>
      <c r="P446" s="100" t="s">
        <v>137</v>
      </c>
      <c r="Q446" s="106" t="s">
        <v>137</v>
      </c>
      <c r="R446" s="107">
        <v>66854.02</v>
      </c>
      <c r="S446" s="108">
        <v>33427.01</v>
      </c>
      <c r="T446" s="109">
        <v>33427.01</v>
      </c>
      <c r="U446" s="212"/>
      <c r="V446" s="213"/>
    </row>
    <row r="447" spans="1:22" s="110" customFormat="1" ht="20.149999999999999" customHeight="1">
      <c r="A447" s="95" t="s">
        <v>568</v>
      </c>
      <c r="B447" s="111">
        <v>2</v>
      </c>
      <c r="C447" s="112"/>
      <c r="D447" s="112"/>
      <c r="E447" s="112"/>
      <c r="F447" s="112"/>
      <c r="G447" s="113"/>
      <c r="H447" s="113"/>
      <c r="I447" s="114"/>
      <c r="J447" s="115"/>
      <c r="K447" s="116" t="s">
        <v>311</v>
      </c>
      <c r="L447" s="117"/>
      <c r="M447" s="117"/>
      <c r="N447" s="118" t="s">
        <v>311</v>
      </c>
      <c r="O447" s="119"/>
      <c r="P447" s="120"/>
      <c r="Q447" s="121"/>
      <c r="R447" s="122"/>
      <c r="S447" s="123" t="s">
        <v>311</v>
      </c>
      <c r="T447" s="124" t="s">
        <v>311</v>
      </c>
      <c r="U447" s="214"/>
      <c r="V447" s="215"/>
    </row>
    <row r="448" spans="1:22" s="110" customFormat="1" ht="20.149999999999999" customHeight="1">
      <c r="A448" s="95" t="s">
        <v>569</v>
      </c>
      <c r="B448" s="111">
        <v>3</v>
      </c>
      <c r="C448" s="112"/>
      <c r="D448" s="112"/>
      <c r="E448" s="112"/>
      <c r="F448" s="112"/>
      <c r="G448" s="113"/>
      <c r="H448" s="113"/>
      <c r="I448" s="114"/>
      <c r="J448" s="115"/>
      <c r="K448" s="116" t="s">
        <v>311</v>
      </c>
      <c r="L448" s="117"/>
      <c r="M448" s="117"/>
      <c r="N448" s="118" t="s">
        <v>311</v>
      </c>
      <c r="O448" s="119"/>
      <c r="P448" s="120"/>
      <c r="Q448" s="121"/>
      <c r="R448" s="122"/>
      <c r="S448" s="123" t="s">
        <v>311</v>
      </c>
      <c r="T448" s="124" t="s">
        <v>311</v>
      </c>
      <c r="U448" s="214"/>
      <c r="V448" s="215"/>
    </row>
    <row r="449" spans="1:22" s="110" customFormat="1" ht="20.149999999999999" customHeight="1">
      <c r="A449" s="95" t="s">
        <v>570</v>
      </c>
      <c r="B449" s="111">
        <v>4</v>
      </c>
      <c r="C449" s="112"/>
      <c r="D449" s="112"/>
      <c r="E449" s="112"/>
      <c r="F449" s="112"/>
      <c r="G449" s="113"/>
      <c r="H449" s="113"/>
      <c r="I449" s="114"/>
      <c r="J449" s="115"/>
      <c r="K449" s="116" t="s">
        <v>311</v>
      </c>
      <c r="L449" s="117"/>
      <c r="M449" s="117"/>
      <c r="N449" s="118" t="s">
        <v>311</v>
      </c>
      <c r="O449" s="119"/>
      <c r="P449" s="120"/>
      <c r="Q449" s="121"/>
      <c r="R449" s="122"/>
      <c r="S449" s="123" t="s">
        <v>311</v>
      </c>
      <c r="T449" s="124" t="s">
        <v>311</v>
      </c>
      <c r="U449" s="214"/>
      <c r="V449" s="215"/>
    </row>
    <row r="450" spans="1:22" s="110" customFormat="1" ht="20.149999999999999" customHeight="1">
      <c r="A450" s="95" t="s">
        <v>571</v>
      </c>
      <c r="B450" s="111">
        <v>5</v>
      </c>
      <c r="C450" s="112"/>
      <c r="D450" s="112"/>
      <c r="E450" s="112"/>
      <c r="F450" s="112"/>
      <c r="G450" s="113"/>
      <c r="H450" s="113"/>
      <c r="I450" s="120"/>
      <c r="J450" s="115"/>
      <c r="K450" s="116" t="s">
        <v>311</v>
      </c>
      <c r="L450" s="117"/>
      <c r="M450" s="117"/>
      <c r="N450" s="118" t="s">
        <v>311</v>
      </c>
      <c r="O450" s="119"/>
      <c r="P450" s="120"/>
      <c r="Q450" s="121"/>
      <c r="R450" s="122"/>
      <c r="S450" s="123" t="s">
        <v>311</v>
      </c>
      <c r="T450" s="124" t="s">
        <v>311</v>
      </c>
      <c r="U450" s="214"/>
      <c r="V450" s="215"/>
    </row>
    <row r="451" spans="1:22" s="110" customFormat="1" ht="20.149999999999999" customHeight="1" thickBot="1">
      <c r="A451" s="95" t="s">
        <v>572</v>
      </c>
      <c r="B451" s="125">
        <v>6</v>
      </c>
      <c r="C451" s="126"/>
      <c r="D451" s="126"/>
      <c r="E451" s="126"/>
      <c r="F451" s="126"/>
      <c r="G451" s="127"/>
      <c r="H451" s="127"/>
      <c r="I451" s="128"/>
      <c r="J451" s="129"/>
      <c r="K451" s="130" t="s">
        <v>311</v>
      </c>
      <c r="L451" s="131"/>
      <c r="M451" s="131"/>
      <c r="N451" s="132" t="s">
        <v>311</v>
      </c>
      <c r="O451" s="133"/>
      <c r="P451" s="128"/>
      <c r="Q451" s="134"/>
      <c r="R451" s="135"/>
      <c r="S451" s="136" t="s">
        <v>311</v>
      </c>
      <c r="T451" s="137" t="s">
        <v>311</v>
      </c>
      <c r="U451" s="216"/>
      <c r="V451" s="217"/>
    </row>
    <row r="452" spans="1:22" s="76" customFormat="1" ht="9" customHeight="1" thickBot="1">
      <c r="A452" s="89"/>
      <c r="B452" s="138">
        <v>2</v>
      </c>
      <c r="C452" s="139">
        <v>3</v>
      </c>
      <c r="D452" s="139">
        <v>4</v>
      </c>
      <c r="E452" s="139">
        <v>5</v>
      </c>
      <c r="F452" s="139">
        <v>6</v>
      </c>
      <c r="G452" s="139">
        <v>7</v>
      </c>
      <c r="H452" s="139">
        <v>8</v>
      </c>
      <c r="I452" s="139">
        <v>9</v>
      </c>
      <c r="J452" s="139">
        <v>10</v>
      </c>
      <c r="K452" s="139">
        <v>11</v>
      </c>
      <c r="L452" s="139">
        <v>12</v>
      </c>
      <c r="M452" s="139">
        <v>13</v>
      </c>
      <c r="N452" s="139">
        <v>14</v>
      </c>
      <c r="O452" s="139">
        <v>15</v>
      </c>
      <c r="P452" s="139">
        <v>16</v>
      </c>
      <c r="Q452" s="139">
        <v>17</v>
      </c>
      <c r="R452" s="139">
        <v>18</v>
      </c>
      <c r="S452" s="139">
        <v>19</v>
      </c>
      <c r="T452" s="140">
        <v>20</v>
      </c>
      <c r="U452" s="218">
        <v>22</v>
      </c>
      <c r="V452" s="219"/>
    </row>
    <row r="453" spans="1:22" s="20" customFormat="1" ht="17.25" customHeight="1" thickBot="1">
      <c r="A453" s="141"/>
      <c r="B453" s="142"/>
      <c r="C453" s="143"/>
      <c r="D453" s="143"/>
      <c r="E453" s="143"/>
      <c r="F453" s="143"/>
      <c r="G453" s="143"/>
      <c r="H453" s="143"/>
      <c r="I453" s="143"/>
      <c r="J453" s="143"/>
      <c r="K453" s="143"/>
      <c r="L453" s="143"/>
      <c r="M453" s="143"/>
      <c r="N453" s="143"/>
      <c r="O453" s="143"/>
      <c r="P453" s="143"/>
      <c r="Q453" s="143"/>
      <c r="R453" s="144"/>
      <c r="S453" s="144"/>
      <c r="T453" s="145">
        <v>33427.01</v>
      </c>
      <c r="U453" s="220"/>
      <c r="V453" s="221"/>
    </row>
    <row r="454" spans="1:22" s="149" customFormat="1" ht="17.25" customHeight="1">
      <c r="A454" s="146"/>
      <c r="B454" s="147">
        <v>2</v>
      </c>
      <c r="C454" s="148">
        <v>3</v>
      </c>
      <c r="D454" s="148">
        <v>4</v>
      </c>
      <c r="E454" s="148">
        <v>5</v>
      </c>
      <c r="F454" s="148">
        <v>6</v>
      </c>
      <c r="G454" s="148">
        <v>7</v>
      </c>
      <c r="H454" s="148">
        <v>8</v>
      </c>
      <c r="I454" s="148">
        <v>9</v>
      </c>
      <c r="J454" s="148">
        <v>10</v>
      </c>
      <c r="K454" s="148">
        <v>11</v>
      </c>
      <c r="L454" s="148">
        <v>12</v>
      </c>
      <c r="M454" s="148">
        <v>13</v>
      </c>
      <c r="N454" s="148">
        <v>14</v>
      </c>
      <c r="O454" s="148">
        <v>15</v>
      </c>
      <c r="P454" s="148">
        <v>16</v>
      </c>
      <c r="Q454" s="148">
        <v>17</v>
      </c>
      <c r="R454" s="148">
        <v>18</v>
      </c>
      <c r="S454" s="148">
        <v>19</v>
      </c>
      <c r="T454" s="148">
        <v>20</v>
      </c>
      <c r="U454" s="148">
        <v>21</v>
      </c>
      <c r="V454" s="148">
        <v>22</v>
      </c>
    </row>
    <row r="455" spans="1:22" s="20" customFormat="1" ht="16.5" customHeight="1" thickBot="1">
      <c r="A455" s="61"/>
      <c r="B455" s="142" t="s">
        <v>139</v>
      </c>
      <c r="C455" s="143"/>
      <c r="D455" s="143"/>
      <c r="E455" s="143"/>
      <c r="F455" s="143"/>
      <c r="G455" s="150"/>
      <c r="H455" s="150"/>
      <c r="I455" s="150"/>
      <c r="J455" s="150"/>
      <c r="K455" s="150"/>
      <c r="L455" s="150"/>
      <c r="M455" s="150"/>
      <c r="N455" s="150"/>
      <c r="O455" s="150"/>
      <c r="P455" s="150"/>
      <c r="Q455" s="150"/>
      <c r="R455" s="150"/>
      <c r="S455" s="150"/>
      <c r="T455" s="150"/>
      <c r="U455" s="150"/>
      <c r="V455" s="150"/>
    </row>
    <row r="456" spans="1:22" s="20" customFormat="1" ht="15.75" customHeight="1" thickBot="1">
      <c r="A456" s="61" t="s">
        <v>573</v>
      </c>
      <c r="B456" s="222" t="s">
        <v>140</v>
      </c>
      <c r="C456" s="223"/>
      <c r="D456" s="223"/>
      <c r="E456" s="223"/>
      <c r="F456" s="223"/>
      <c r="G456" s="153"/>
      <c r="H456" s="224" t="s">
        <v>141</v>
      </c>
      <c r="I456" s="225"/>
      <c r="J456" s="225"/>
      <c r="K456" s="225"/>
      <c r="L456" s="225"/>
      <c r="M456" s="225"/>
      <c r="N456" s="225"/>
      <c r="O456" s="225"/>
      <c r="P456" s="151" t="s">
        <v>142</v>
      </c>
      <c r="Q456" s="226" t="s">
        <v>143</v>
      </c>
      <c r="R456" s="227" t="s">
        <v>144</v>
      </c>
      <c r="S456" s="228" t="s">
        <v>145</v>
      </c>
      <c r="T456" s="152"/>
      <c r="U456" s="152"/>
      <c r="V456" s="152"/>
    </row>
    <row r="457" spans="1:22" s="20" customFormat="1" ht="15" customHeight="1">
      <c r="A457" s="61" t="s">
        <v>574</v>
      </c>
      <c r="B457" s="229" t="s">
        <v>146</v>
      </c>
      <c r="C457" s="204"/>
      <c r="D457" s="204"/>
      <c r="E457" s="204"/>
      <c r="F457" s="204"/>
      <c r="G457" s="230"/>
      <c r="H457" s="229" t="s">
        <v>147</v>
      </c>
      <c r="I457" s="204"/>
      <c r="J457" s="204"/>
      <c r="K457" s="204"/>
      <c r="L457" s="204"/>
      <c r="M457" s="198"/>
      <c r="N457" s="154">
        <v>2</v>
      </c>
      <c r="O457" s="226" t="s">
        <v>148</v>
      </c>
      <c r="P457" s="231" t="s">
        <v>149</v>
      </c>
      <c r="Q457" s="232"/>
      <c r="R457" s="233"/>
      <c r="S457" s="234"/>
      <c r="T457" s="155"/>
      <c r="U457" s="155"/>
      <c r="V457" s="235"/>
    </row>
    <row r="458" spans="1:22" s="63" customFormat="1" ht="22.5" customHeight="1">
      <c r="A458" s="61" t="s">
        <v>575</v>
      </c>
      <c r="B458" s="236" t="s">
        <v>150</v>
      </c>
      <c r="C458" s="237"/>
      <c r="D458" s="238"/>
      <c r="E458" s="367">
        <v>1</v>
      </c>
      <c r="F458" s="239" t="s">
        <v>151</v>
      </c>
      <c r="G458" s="369">
        <v>0.75</v>
      </c>
      <c r="H458" s="231" t="s">
        <v>152</v>
      </c>
      <c r="I458" s="240"/>
      <c r="J458" s="241"/>
      <c r="K458" s="87" t="s">
        <v>153</v>
      </c>
      <c r="L458" s="87" t="s">
        <v>154</v>
      </c>
      <c r="M458" s="87" t="s">
        <v>155</v>
      </c>
      <c r="N458" s="242" t="s">
        <v>156</v>
      </c>
      <c r="O458" s="232"/>
      <c r="P458" s="243"/>
      <c r="Q458" s="232"/>
      <c r="R458" s="233"/>
      <c r="S458" s="234"/>
      <c r="T458" s="157"/>
      <c r="U458" s="157"/>
      <c r="V458" s="156"/>
    </row>
    <row r="459" spans="1:22" s="63" customFormat="1" ht="15.75" customHeight="1" thickBot="1">
      <c r="A459" s="61" t="s">
        <v>576</v>
      </c>
      <c r="B459" s="244"/>
      <c r="C459" s="245"/>
      <c r="D459" s="246"/>
      <c r="E459" s="368"/>
      <c r="F459" s="247"/>
      <c r="G459" s="370"/>
      <c r="H459" s="248"/>
      <c r="I459" s="249"/>
      <c r="J459" s="250"/>
      <c r="K459" s="87"/>
      <c r="L459" s="87"/>
      <c r="M459" s="87"/>
      <c r="N459" s="251"/>
      <c r="O459" s="252"/>
      <c r="P459" s="248"/>
      <c r="Q459" s="252"/>
      <c r="R459" s="253"/>
      <c r="S459" s="254"/>
      <c r="T459" s="157"/>
      <c r="U459" s="157"/>
      <c r="V459" s="158"/>
    </row>
    <row r="460" spans="1:22" s="20" customFormat="1" ht="24.9" customHeight="1">
      <c r="A460" s="95" t="s">
        <v>577</v>
      </c>
      <c r="B460" s="229" t="s">
        <v>157</v>
      </c>
      <c r="C460" s="204"/>
      <c r="D460" s="204"/>
      <c r="E460" s="204"/>
      <c r="F460" s="204"/>
      <c r="G460" s="204"/>
      <c r="H460" s="160">
        <v>1</v>
      </c>
      <c r="I460" s="255" t="s">
        <v>80</v>
      </c>
      <c r="J460" s="256"/>
      <c r="K460" s="161">
        <v>0.1</v>
      </c>
      <c r="L460" s="162">
        <v>634.62</v>
      </c>
      <c r="M460" s="162">
        <v>0</v>
      </c>
      <c r="N460" s="163" t="s">
        <v>320</v>
      </c>
      <c r="O460" s="163" t="s">
        <v>320</v>
      </c>
      <c r="P460" s="163" t="s">
        <v>317</v>
      </c>
      <c r="Q460" s="164" t="s">
        <v>311</v>
      </c>
      <c r="R460" s="165" t="s">
        <v>158</v>
      </c>
      <c r="S460" s="166" t="s">
        <v>318</v>
      </c>
      <c r="T460" s="157"/>
      <c r="U460" s="157"/>
      <c r="V460" s="158"/>
    </row>
    <row r="461" spans="1:22" s="20" customFormat="1" ht="24.9" customHeight="1" thickBot="1">
      <c r="A461" s="95" t="s">
        <v>578</v>
      </c>
      <c r="B461" s="236" t="s">
        <v>159</v>
      </c>
      <c r="C461" s="237"/>
      <c r="D461" s="238"/>
      <c r="E461" s="167" t="s">
        <v>160</v>
      </c>
      <c r="F461" s="167" t="s">
        <v>161</v>
      </c>
      <c r="G461" s="168" t="s">
        <v>162</v>
      </c>
      <c r="H461" s="160">
        <v>2</v>
      </c>
      <c r="I461" s="255" t="s">
        <v>81</v>
      </c>
      <c r="J461" s="256"/>
      <c r="K461" s="161">
        <v>0.9</v>
      </c>
      <c r="L461" s="162">
        <v>634.62</v>
      </c>
      <c r="M461" s="162">
        <v>33427.01</v>
      </c>
      <c r="N461" s="163" t="s">
        <v>317</v>
      </c>
      <c r="O461" s="163" t="s">
        <v>317</v>
      </c>
      <c r="P461" s="163" t="s">
        <v>317</v>
      </c>
      <c r="Q461" s="164" t="s">
        <v>311</v>
      </c>
      <c r="R461" s="165" t="s">
        <v>158</v>
      </c>
      <c r="S461" s="166" t="s">
        <v>318</v>
      </c>
      <c r="T461" s="169">
        <v>1</v>
      </c>
      <c r="U461" s="157"/>
      <c r="V461" s="158"/>
    </row>
    <row r="462" spans="1:22" s="20" customFormat="1" ht="24.9" customHeight="1" thickBot="1">
      <c r="A462" s="61" t="s">
        <v>579</v>
      </c>
      <c r="B462" s="244"/>
      <c r="C462" s="245"/>
      <c r="D462" s="246"/>
      <c r="E462" s="170">
        <v>1269.2307692307693</v>
      </c>
      <c r="F462" s="171">
        <v>33427.01</v>
      </c>
      <c r="G462" s="172" t="s">
        <v>317</v>
      </c>
      <c r="H462" s="160">
        <v>3</v>
      </c>
      <c r="I462" s="255" t="s">
        <v>311</v>
      </c>
      <c r="J462" s="256"/>
      <c r="K462" s="161" t="s">
        <v>311</v>
      </c>
      <c r="L462" s="162" t="s">
        <v>311</v>
      </c>
      <c r="M462" s="162" t="s">
        <v>311</v>
      </c>
      <c r="N462" s="163" t="s">
        <v>311</v>
      </c>
      <c r="O462" s="163" t="s">
        <v>311</v>
      </c>
      <c r="P462" s="163" t="s">
        <v>311</v>
      </c>
      <c r="Q462" s="173" t="s">
        <v>311</v>
      </c>
      <c r="R462" s="165"/>
      <c r="S462" s="166" t="s">
        <v>311</v>
      </c>
      <c r="T462" s="257" t="s">
        <v>158</v>
      </c>
      <c r="U462" s="258"/>
      <c r="V462" s="174" t="s">
        <v>163</v>
      </c>
    </row>
    <row r="463" spans="1:22" s="20" customFormat="1" ht="24.9" customHeight="1">
      <c r="A463" s="61" t="s">
        <v>580</v>
      </c>
      <c r="B463" s="229" t="s">
        <v>164</v>
      </c>
      <c r="C463" s="204"/>
      <c r="D463" s="204"/>
      <c r="E463" s="204"/>
      <c r="F463" s="204"/>
      <c r="G463" s="204"/>
      <c r="H463" s="160">
        <v>4</v>
      </c>
      <c r="I463" s="255" t="s">
        <v>311</v>
      </c>
      <c r="J463" s="256"/>
      <c r="K463" s="161" t="s">
        <v>311</v>
      </c>
      <c r="L463" s="162" t="s">
        <v>311</v>
      </c>
      <c r="M463" s="162" t="s">
        <v>311</v>
      </c>
      <c r="N463" s="163" t="s">
        <v>311</v>
      </c>
      <c r="O463" s="163" t="s">
        <v>311</v>
      </c>
      <c r="P463" s="163" t="s">
        <v>311</v>
      </c>
      <c r="Q463" s="164" t="s">
        <v>311</v>
      </c>
      <c r="R463" s="165"/>
      <c r="S463" s="166" t="s">
        <v>311</v>
      </c>
      <c r="T463" s="259"/>
      <c r="U463" s="260"/>
      <c r="V463" s="174" t="s">
        <v>165</v>
      </c>
    </row>
    <row r="464" spans="1:22" s="20" customFormat="1" ht="24.9" customHeight="1">
      <c r="A464" s="61" t="s">
        <v>581</v>
      </c>
      <c r="B464" s="236" t="s">
        <v>166</v>
      </c>
      <c r="C464" s="237"/>
      <c r="D464" s="237"/>
      <c r="E464" s="237"/>
      <c r="F464" s="237"/>
      <c r="G464" s="175" t="s">
        <v>162</v>
      </c>
      <c r="H464" s="160">
        <v>5</v>
      </c>
      <c r="I464" s="255" t="s">
        <v>311</v>
      </c>
      <c r="J464" s="256"/>
      <c r="K464" s="161" t="s">
        <v>311</v>
      </c>
      <c r="L464" s="162" t="s">
        <v>311</v>
      </c>
      <c r="M464" s="162" t="s">
        <v>311</v>
      </c>
      <c r="N464" s="163" t="s">
        <v>311</v>
      </c>
      <c r="O464" s="163" t="s">
        <v>311</v>
      </c>
      <c r="P464" s="163" t="s">
        <v>311</v>
      </c>
      <c r="Q464" s="164" t="s">
        <v>311</v>
      </c>
      <c r="R464" s="165"/>
      <c r="S464" s="166" t="s">
        <v>311</v>
      </c>
      <c r="T464" s="259"/>
      <c r="U464" s="260"/>
      <c r="V464" s="176">
        <v>1</v>
      </c>
    </row>
    <row r="465" spans="1:22" s="20" customFormat="1" ht="24.9" customHeight="1" thickBot="1">
      <c r="A465" s="61" t="s">
        <v>582</v>
      </c>
      <c r="B465" s="261"/>
      <c r="C465" s="262"/>
      <c r="D465" s="262"/>
      <c r="E465" s="262"/>
      <c r="F465" s="262"/>
      <c r="G465" s="177" t="s">
        <v>317</v>
      </c>
      <c r="H465" s="178">
        <v>6</v>
      </c>
      <c r="I465" s="263" t="s">
        <v>311</v>
      </c>
      <c r="J465" s="264"/>
      <c r="K465" s="161" t="s">
        <v>311</v>
      </c>
      <c r="L465" s="162" t="s">
        <v>311</v>
      </c>
      <c r="M465" s="162" t="s">
        <v>311</v>
      </c>
      <c r="N465" s="179" t="s">
        <v>311</v>
      </c>
      <c r="O465" s="163" t="s">
        <v>311</v>
      </c>
      <c r="P465" s="163" t="s">
        <v>311</v>
      </c>
      <c r="Q465" s="164" t="s">
        <v>311</v>
      </c>
      <c r="R465" s="165"/>
      <c r="S465" s="166" t="s">
        <v>311</v>
      </c>
      <c r="T465" s="265"/>
      <c r="U465" s="266"/>
      <c r="V465" s="180" t="s">
        <v>325</v>
      </c>
    </row>
    <row r="469" spans="1:22" s="81" customFormat="1" ht="24" customHeight="1" thickBot="1">
      <c r="A469" s="77">
        <v>18</v>
      </c>
      <c r="B469" s="194" t="s">
        <v>110</v>
      </c>
      <c r="C469" s="194"/>
      <c r="D469" s="194"/>
      <c r="E469" s="78">
        <v>18</v>
      </c>
      <c r="F469" s="79" t="s">
        <v>31</v>
      </c>
      <c r="G469" s="80"/>
      <c r="H469" s="80"/>
      <c r="I469" s="80"/>
      <c r="J469" s="80"/>
      <c r="K469" s="79"/>
      <c r="L469" s="79"/>
      <c r="M469" s="78"/>
      <c r="N469" s="80"/>
      <c r="O469" s="80"/>
      <c r="P469" s="80"/>
      <c r="Q469" s="80"/>
      <c r="R469" s="80"/>
      <c r="S469" s="80"/>
      <c r="T469" s="80"/>
      <c r="U469" s="80"/>
      <c r="V469" s="80"/>
    </row>
    <row r="470" spans="1:22" s="83" customFormat="1" ht="20.149999999999999" customHeight="1">
      <c r="A470" s="82"/>
      <c r="B470" s="195" t="s">
        <v>111</v>
      </c>
      <c r="C470" s="196" t="s">
        <v>112</v>
      </c>
      <c r="D470" s="197" t="s">
        <v>113</v>
      </c>
      <c r="E470" s="198"/>
      <c r="F470" s="197" t="s">
        <v>114</v>
      </c>
      <c r="G470" s="198"/>
      <c r="H470" s="199" t="s">
        <v>115</v>
      </c>
      <c r="I470" s="199" t="s">
        <v>116</v>
      </c>
      <c r="J470" s="200" t="s">
        <v>117</v>
      </c>
      <c r="K470" s="199" t="s">
        <v>118</v>
      </c>
      <c r="L470" s="199" t="s">
        <v>119</v>
      </c>
      <c r="M470" s="199" t="s">
        <v>120</v>
      </c>
      <c r="N470" s="201" t="s">
        <v>121</v>
      </c>
      <c r="O470" s="199" t="s">
        <v>122</v>
      </c>
      <c r="P470" s="202" t="s">
        <v>123</v>
      </c>
      <c r="Q470" s="203"/>
      <c r="R470" s="196" t="s">
        <v>124</v>
      </c>
      <c r="S470" s="204" t="s">
        <v>125</v>
      </c>
      <c r="T470" s="204"/>
      <c r="U470" s="205" t="s">
        <v>126</v>
      </c>
      <c r="V470" s="154"/>
    </row>
    <row r="471" spans="1:22" s="83" customFormat="1" ht="70.5" customHeight="1">
      <c r="A471" s="82"/>
      <c r="B471" s="206"/>
      <c r="C471" s="207"/>
      <c r="D471" s="84" t="s">
        <v>127</v>
      </c>
      <c r="E471" s="84" t="s">
        <v>128</v>
      </c>
      <c r="F471" s="85" t="s">
        <v>129</v>
      </c>
      <c r="G471" s="86" t="s">
        <v>130</v>
      </c>
      <c r="H471" s="87"/>
      <c r="I471" s="87"/>
      <c r="J471" s="208"/>
      <c r="K471" s="87"/>
      <c r="L471" s="87"/>
      <c r="M471" s="87"/>
      <c r="N471" s="209"/>
      <c r="O471" s="87"/>
      <c r="P471" s="87" t="s">
        <v>131</v>
      </c>
      <c r="Q471" s="87" t="s">
        <v>132</v>
      </c>
      <c r="R471" s="207"/>
      <c r="S471" s="87" t="s">
        <v>133</v>
      </c>
      <c r="T471" s="88" t="s">
        <v>134</v>
      </c>
      <c r="U471" s="210"/>
      <c r="V471" s="211"/>
    </row>
    <row r="472" spans="1:22" s="76" customFormat="1" ht="12.75" customHeight="1" thickBot="1">
      <c r="A472" s="89"/>
      <c r="B472" s="90">
        <v>2</v>
      </c>
      <c r="C472" s="91">
        <v>3</v>
      </c>
      <c r="D472" s="91">
        <v>4</v>
      </c>
      <c r="E472" s="91">
        <v>5</v>
      </c>
      <c r="F472" s="91">
        <v>6</v>
      </c>
      <c r="G472" s="91">
        <v>7</v>
      </c>
      <c r="H472" s="91">
        <v>8</v>
      </c>
      <c r="I472" s="91">
        <v>9</v>
      </c>
      <c r="J472" s="91">
        <v>10</v>
      </c>
      <c r="K472" s="91">
        <v>11</v>
      </c>
      <c r="L472" s="91">
        <v>12</v>
      </c>
      <c r="M472" s="91">
        <v>13</v>
      </c>
      <c r="N472" s="91">
        <v>14</v>
      </c>
      <c r="O472" s="91">
        <v>15</v>
      </c>
      <c r="P472" s="91">
        <v>16</v>
      </c>
      <c r="Q472" s="91">
        <v>17</v>
      </c>
      <c r="R472" s="91">
        <v>18</v>
      </c>
      <c r="S472" s="91">
        <v>19</v>
      </c>
      <c r="T472" s="92">
        <v>20</v>
      </c>
      <c r="U472" s="93">
        <v>21</v>
      </c>
      <c r="V472" s="94">
        <v>22</v>
      </c>
    </row>
    <row r="473" spans="1:22" s="110" customFormat="1" ht="20.149999999999999" customHeight="1">
      <c r="A473" s="95" t="s">
        <v>583</v>
      </c>
      <c r="B473" s="96">
        <v>1</v>
      </c>
      <c r="C473" s="97" t="s">
        <v>266</v>
      </c>
      <c r="D473" s="97" t="s">
        <v>267</v>
      </c>
      <c r="E473" s="97" t="s">
        <v>268</v>
      </c>
      <c r="F473" s="98" t="s">
        <v>138</v>
      </c>
      <c r="G473" s="99">
        <v>0.85</v>
      </c>
      <c r="H473" s="99" t="s">
        <v>136</v>
      </c>
      <c r="I473" s="100" t="s">
        <v>137</v>
      </c>
      <c r="J473" s="101">
        <v>1</v>
      </c>
      <c r="K473" s="102" t="s">
        <v>82</v>
      </c>
      <c r="L473" s="103">
        <v>41232</v>
      </c>
      <c r="M473" s="103">
        <v>41852</v>
      </c>
      <c r="N473" s="104">
        <v>20.7</v>
      </c>
      <c r="O473" s="105">
        <v>1</v>
      </c>
      <c r="P473" s="100" t="s">
        <v>137</v>
      </c>
      <c r="Q473" s="106" t="s">
        <v>137</v>
      </c>
      <c r="R473" s="107">
        <v>16649.669999999998</v>
      </c>
      <c r="S473" s="108">
        <v>14152.219499999997</v>
      </c>
      <c r="T473" s="109">
        <v>14152.22</v>
      </c>
      <c r="U473" s="212"/>
      <c r="V473" s="213"/>
    </row>
    <row r="474" spans="1:22" s="110" customFormat="1" ht="20.149999999999999" customHeight="1">
      <c r="A474" s="95" t="s">
        <v>584</v>
      </c>
      <c r="B474" s="111">
        <v>2</v>
      </c>
      <c r="C474" s="112"/>
      <c r="D474" s="112"/>
      <c r="E474" s="112"/>
      <c r="F474" s="112"/>
      <c r="G474" s="113"/>
      <c r="H474" s="113"/>
      <c r="I474" s="114"/>
      <c r="J474" s="115"/>
      <c r="K474" s="116" t="s">
        <v>311</v>
      </c>
      <c r="L474" s="117"/>
      <c r="M474" s="117"/>
      <c r="N474" s="118" t="s">
        <v>311</v>
      </c>
      <c r="O474" s="119"/>
      <c r="P474" s="120"/>
      <c r="Q474" s="121"/>
      <c r="R474" s="122"/>
      <c r="S474" s="123" t="s">
        <v>311</v>
      </c>
      <c r="T474" s="124" t="s">
        <v>311</v>
      </c>
      <c r="U474" s="214"/>
      <c r="V474" s="215"/>
    </row>
    <row r="475" spans="1:22" s="110" customFormat="1" ht="20.149999999999999" customHeight="1">
      <c r="A475" s="95" t="s">
        <v>585</v>
      </c>
      <c r="B475" s="111">
        <v>3</v>
      </c>
      <c r="C475" s="112"/>
      <c r="D475" s="112"/>
      <c r="E475" s="112"/>
      <c r="F475" s="112"/>
      <c r="G475" s="113"/>
      <c r="H475" s="113"/>
      <c r="I475" s="114"/>
      <c r="J475" s="115"/>
      <c r="K475" s="116" t="s">
        <v>311</v>
      </c>
      <c r="L475" s="117"/>
      <c r="M475" s="117"/>
      <c r="N475" s="118" t="s">
        <v>311</v>
      </c>
      <c r="O475" s="119"/>
      <c r="P475" s="120"/>
      <c r="Q475" s="121"/>
      <c r="R475" s="122"/>
      <c r="S475" s="123" t="s">
        <v>311</v>
      </c>
      <c r="T475" s="124" t="s">
        <v>311</v>
      </c>
      <c r="U475" s="214"/>
      <c r="V475" s="215"/>
    </row>
    <row r="476" spans="1:22" s="110" customFormat="1" ht="20.149999999999999" customHeight="1">
      <c r="A476" s="95" t="s">
        <v>586</v>
      </c>
      <c r="B476" s="111">
        <v>4</v>
      </c>
      <c r="C476" s="112"/>
      <c r="D476" s="112"/>
      <c r="E476" s="112"/>
      <c r="F476" s="112"/>
      <c r="G476" s="113"/>
      <c r="H476" s="113"/>
      <c r="I476" s="114"/>
      <c r="J476" s="115"/>
      <c r="K476" s="116" t="s">
        <v>311</v>
      </c>
      <c r="L476" s="117"/>
      <c r="M476" s="117"/>
      <c r="N476" s="118" t="s">
        <v>311</v>
      </c>
      <c r="O476" s="119"/>
      <c r="P476" s="120"/>
      <c r="Q476" s="121"/>
      <c r="R476" s="122"/>
      <c r="S476" s="123" t="s">
        <v>311</v>
      </c>
      <c r="T476" s="124" t="s">
        <v>311</v>
      </c>
      <c r="U476" s="214"/>
      <c r="V476" s="215"/>
    </row>
    <row r="477" spans="1:22" s="110" customFormat="1" ht="20.149999999999999" customHeight="1">
      <c r="A477" s="95" t="s">
        <v>587</v>
      </c>
      <c r="B477" s="111">
        <v>5</v>
      </c>
      <c r="C477" s="112"/>
      <c r="D477" s="112"/>
      <c r="E477" s="112"/>
      <c r="F477" s="112"/>
      <c r="G477" s="113"/>
      <c r="H477" s="113"/>
      <c r="I477" s="120"/>
      <c r="J477" s="115"/>
      <c r="K477" s="116" t="s">
        <v>311</v>
      </c>
      <c r="L477" s="117"/>
      <c r="M477" s="117"/>
      <c r="N477" s="118" t="s">
        <v>311</v>
      </c>
      <c r="O477" s="119"/>
      <c r="P477" s="120"/>
      <c r="Q477" s="121"/>
      <c r="R477" s="122"/>
      <c r="S477" s="123" t="s">
        <v>311</v>
      </c>
      <c r="T477" s="124" t="s">
        <v>311</v>
      </c>
      <c r="U477" s="214"/>
      <c r="V477" s="215"/>
    </row>
    <row r="478" spans="1:22" s="110" customFormat="1" ht="20.149999999999999" customHeight="1" thickBot="1">
      <c r="A478" s="95" t="s">
        <v>588</v>
      </c>
      <c r="B478" s="125">
        <v>6</v>
      </c>
      <c r="C478" s="126"/>
      <c r="D478" s="126"/>
      <c r="E478" s="126"/>
      <c r="F478" s="126"/>
      <c r="G478" s="127"/>
      <c r="H478" s="127"/>
      <c r="I478" s="128"/>
      <c r="J478" s="129"/>
      <c r="K478" s="130" t="s">
        <v>311</v>
      </c>
      <c r="L478" s="131"/>
      <c r="M478" s="131"/>
      <c r="N478" s="132" t="s">
        <v>311</v>
      </c>
      <c r="O478" s="133"/>
      <c r="P478" s="128"/>
      <c r="Q478" s="134"/>
      <c r="R478" s="135"/>
      <c r="S478" s="136" t="s">
        <v>311</v>
      </c>
      <c r="T478" s="137" t="s">
        <v>311</v>
      </c>
      <c r="U478" s="216"/>
      <c r="V478" s="217"/>
    </row>
    <row r="479" spans="1:22" s="76" customFormat="1" ht="9" customHeight="1" thickBot="1">
      <c r="A479" s="89"/>
      <c r="B479" s="138">
        <v>2</v>
      </c>
      <c r="C479" s="139">
        <v>3</v>
      </c>
      <c r="D479" s="139">
        <v>4</v>
      </c>
      <c r="E479" s="139">
        <v>5</v>
      </c>
      <c r="F479" s="139">
        <v>6</v>
      </c>
      <c r="G479" s="139">
        <v>7</v>
      </c>
      <c r="H479" s="139">
        <v>8</v>
      </c>
      <c r="I479" s="139">
        <v>9</v>
      </c>
      <c r="J479" s="139">
        <v>10</v>
      </c>
      <c r="K479" s="139">
        <v>11</v>
      </c>
      <c r="L479" s="139">
        <v>12</v>
      </c>
      <c r="M479" s="139">
        <v>13</v>
      </c>
      <c r="N479" s="139">
        <v>14</v>
      </c>
      <c r="O479" s="139">
        <v>15</v>
      </c>
      <c r="P479" s="139">
        <v>16</v>
      </c>
      <c r="Q479" s="139">
        <v>17</v>
      </c>
      <c r="R479" s="139">
        <v>18</v>
      </c>
      <c r="S479" s="139">
        <v>19</v>
      </c>
      <c r="T479" s="140">
        <v>20</v>
      </c>
      <c r="U479" s="218">
        <v>22</v>
      </c>
      <c r="V479" s="219"/>
    </row>
    <row r="480" spans="1:22" s="20" customFormat="1" ht="17.25" customHeight="1" thickBot="1">
      <c r="A480" s="141"/>
      <c r="B480" s="142"/>
      <c r="C480" s="143"/>
      <c r="D480" s="143"/>
      <c r="E480" s="143"/>
      <c r="F480" s="143"/>
      <c r="G480" s="143"/>
      <c r="H480" s="143"/>
      <c r="I480" s="143"/>
      <c r="J480" s="143"/>
      <c r="K480" s="143"/>
      <c r="L480" s="143"/>
      <c r="M480" s="143"/>
      <c r="N480" s="143"/>
      <c r="O480" s="143"/>
      <c r="P480" s="143"/>
      <c r="Q480" s="143"/>
      <c r="R480" s="144"/>
      <c r="S480" s="144"/>
      <c r="T480" s="145">
        <v>14152.22</v>
      </c>
      <c r="U480" s="220"/>
      <c r="V480" s="221"/>
    </row>
    <row r="481" spans="1:22" s="149" customFormat="1" ht="17.25" customHeight="1">
      <c r="A481" s="146"/>
      <c r="B481" s="147">
        <v>2</v>
      </c>
      <c r="C481" s="148">
        <v>3</v>
      </c>
      <c r="D481" s="148">
        <v>4</v>
      </c>
      <c r="E481" s="148">
        <v>5</v>
      </c>
      <c r="F481" s="148">
        <v>6</v>
      </c>
      <c r="G481" s="148">
        <v>7</v>
      </c>
      <c r="H481" s="148">
        <v>8</v>
      </c>
      <c r="I481" s="148">
        <v>9</v>
      </c>
      <c r="J481" s="148">
        <v>10</v>
      </c>
      <c r="K481" s="148">
        <v>11</v>
      </c>
      <c r="L481" s="148">
        <v>12</v>
      </c>
      <c r="M481" s="148">
        <v>13</v>
      </c>
      <c r="N481" s="148">
        <v>14</v>
      </c>
      <c r="O481" s="148">
        <v>15</v>
      </c>
      <c r="P481" s="148">
        <v>16</v>
      </c>
      <c r="Q481" s="148">
        <v>17</v>
      </c>
      <c r="R481" s="148">
        <v>18</v>
      </c>
      <c r="S481" s="148">
        <v>19</v>
      </c>
      <c r="T481" s="148">
        <v>20</v>
      </c>
      <c r="U481" s="148">
        <v>21</v>
      </c>
      <c r="V481" s="148">
        <v>22</v>
      </c>
    </row>
    <row r="482" spans="1:22" s="20" customFormat="1" ht="16.5" customHeight="1" thickBot="1">
      <c r="A482" s="61"/>
      <c r="B482" s="142" t="s">
        <v>139</v>
      </c>
      <c r="C482" s="143"/>
      <c r="D482" s="143"/>
      <c r="E482" s="143"/>
      <c r="F482" s="143"/>
      <c r="G482" s="150"/>
      <c r="H482" s="150"/>
      <c r="I482" s="150"/>
      <c r="J482" s="150"/>
      <c r="K482" s="150"/>
      <c r="L482" s="150"/>
      <c r="M482" s="150"/>
      <c r="N482" s="150"/>
      <c r="O482" s="150"/>
      <c r="P482" s="150"/>
      <c r="Q482" s="150"/>
      <c r="R482" s="150"/>
      <c r="S482" s="150"/>
      <c r="T482" s="150"/>
      <c r="U482" s="150"/>
      <c r="V482" s="150"/>
    </row>
    <row r="483" spans="1:22" s="20" customFormat="1" ht="15.75" customHeight="1" thickBot="1">
      <c r="A483" s="61" t="s">
        <v>589</v>
      </c>
      <c r="B483" s="222" t="s">
        <v>140</v>
      </c>
      <c r="C483" s="223"/>
      <c r="D483" s="223"/>
      <c r="E483" s="223"/>
      <c r="F483" s="223"/>
      <c r="G483" s="153"/>
      <c r="H483" s="224" t="s">
        <v>141</v>
      </c>
      <c r="I483" s="225"/>
      <c r="J483" s="225"/>
      <c r="K483" s="225"/>
      <c r="L483" s="225"/>
      <c r="M483" s="225"/>
      <c r="N483" s="225"/>
      <c r="O483" s="225"/>
      <c r="P483" s="151" t="s">
        <v>142</v>
      </c>
      <c r="Q483" s="226" t="s">
        <v>143</v>
      </c>
      <c r="R483" s="227" t="s">
        <v>144</v>
      </c>
      <c r="S483" s="228" t="s">
        <v>145</v>
      </c>
      <c r="T483" s="152"/>
      <c r="U483" s="152"/>
      <c r="V483" s="152"/>
    </row>
    <row r="484" spans="1:22" s="20" customFormat="1" ht="15" customHeight="1">
      <c r="A484" s="61" t="s">
        <v>590</v>
      </c>
      <c r="B484" s="229" t="s">
        <v>146</v>
      </c>
      <c r="C484" s="204"/>
      <c r="D484" s="204"/>
      <c r="E484" s="204"/>
      <c r="F484" s="204"/>
      <c r="G484" s="230"/>
      <c r="H484" s="229" t="s">
        <v>147</v>
      </c>
      <c r="I484" s="204"/>
      <c r="J484" s="204"/>
      <c r="K484" s="204"/>
      <c r="L484" s="204"/>
      <c r="M484" s="198"/>
      <c r="N484" s="154">
        <v>2</v>
      </c>
      <c r="O484" s="226" t="s">
        <v>148</v>
      </c>
      <c r="P484" s="231" t="s">
        <v>149</v>
      </c>
      <c r="Q484" s="232"/>
      <c r="R484" s="233"/>
      <c r="S484" s="234"/>
      <c r="T484" s="155"/>
      <c r="U484" s="155"/>
      <c r="V484" s="235"/>
    </row>
    <row r="485" spans="1:22" s="63" customFormat="1" ht="22.5" customHeight="1">
      <c r="A485" s="61" t="s">
        <v>591</v>
      </c>
      <c r="B485" s="236" t="s">
        <v>150</v>
      </c>
      <c r="C485" s="237"/>
      <c r="D485" s="238"/>
      <c r="E485" s="367">
        <v>1</v>
      </c>
      <c r="F485" s="239" t="s">
        <v>151</v>
      </c>
      <c r="G485" s="369">
        <v>0.75</v>
      </c>
      <c r="H485" s="231" t="s">
        <v>152</v>
      </c>
      <c r="I485" s="240"/>
      <c r="J485" s="241"/>
      <c r="K485" s="87" t="s">
        <v>153</v>
      </c>
      <c r="L485" s="87" t="s">
        <v>154</v>
      </c>
      <c r="M485" s="87" t="s">
        <v>155</v>
      </c>
      <c r="N485" s="242" t="s">
        <v>156</v>
      </c>
      <c r="O485" s="232"/>
      <c r="P485" s="243"/>
      <c r="Q485" s="232"/>
      <c r="R485" s="233"/>
      <c r="S485" s="234"/>
      <c r="T485" s="157"/>
      <c r="U485" s="157"/>
      <c r="V485" s="156"/>
    </row>
    <row r="486" spans="1:22" s="63" customFormat="1" ht="15.75" customHeight="1" thickBot="1">
      <c r="A486" s="61" t="s">
        <v>592</v>
      </c>
      <c r="B486" s="244"/>
      <c r="C486" s="245"/>
      <c r="D486" s="246"/>
      <c r="E486" s="368"/>
      <c r="F486" s="247"/>
      <c r="G486" s="370"/>
      <c r="H486" s="248"/>
      <c r="I486" s="249"/>
      <c r="J486" s="250"/>
      <c r="K486" s="87"/>
      <c r="L486" s="87"/>
      <c r="M486" s="87"/>
      <c r="N486" s="251"/>
      <c r="O486" s="252"/>
      <c r="P486" s="248"/>
      <c r="Q486" s="252"/>
      <c r="R486" s="253"/>
      <c r="S486" s="254"/>
      <c r="T486" s="157"/>
      <c r="U486" s="157"/>
      <c r="V486" s="158"/>
    </row>
    <row r="487" spans="1:22" s="20" customFormat="1" ht="24.9" customHeight="1">
      <c r="A487" s="95" t="s">
        <v>593</v>
      </c>
      <c r="B487" s="229" t="s">
        <v>157</v>
      </c>
      <c r="C487" s="204"/>
      <c r="D487" s="204"/>
      <c r="E487" s="204"/>
      <c r="F487" s="204"/>
      <c r="G487" s="204"/>
      <c r="H487" s="160">
        <v>1</v>
      </c>
      <c r="I487" s="255" t="s">
        <v>82</v>
      </c>
      <c r="J487" s="256"/>
      <c r="K487" s="161">
        <v>0.9</v>
      </c>
      <c r="L487" s="162">
        <v>634.62</v>
      </c>
      <c r="M487" s="162">
        <v>14152.22</v>
      </c>
      <c r="N487" s="163" t="s">
        <v>317</v>
      </c>
      <c r="O487" s="163" t="s">
        <v>317</v>
      </c>
      <c r="P487" s="163" t="s">
        <v>317</v>
      </c>
      <c r="Q487" s="164" t="s">
        <v>311</v>
      </c>
      <c r="R487" s="165" t="s">
        <v>158</v>
      </c>
      <c r="S487" s="166" t="s">
        <v>318</v>
      </c>
      <c r="T487" s="157"/>
      <c r="U487" s="157"/>
      <c r="V487" s="158"/>
    </row>
    <row r="488" spans="1:22" s="20" customFormat="1" ht="24.9" customHeight="1" thickBot="1">
      <c r="A488" s="95" t="s">
        <v>594</v>
      </c>
      <c r="B488" s="236" t="s">
        <v>159</v>
      </c>
      <c r="C488" s="237"/>
      <c r="D488" s="238"/>
      <c r="E488" s="167" t="s">
        <v>160</v>
      </c>
      <c r="F488" s="167" t="s">
        <v>161</v>
      </c>
      <c r="G488" s="168" t="s">
        <v>162</v>
      </c>
      <c r="H488" s="160">
        <v>2</v>
      </c>
      <c r="I488" s="255" t="s">
        <v>83</v>
      </c>
      <c r="J488" s="256"/>
      <c r="K488" s="161">
        <v>0.1</v>
      </c>
      <c r="L488" s="162">
        <v>634.62</v>
      </c>
      <c r="M488" s="162">
        <v>0</v>
      </c>
      <c r="N488" s="163" t="s">
        <v>320</v>
      </c>
      <c r="O488" s="163" t="s">
        <v>320</v>
      </c>
      <c r="P488" s="163" t="s">
        <v>317</v>
      </c>
      <c r="Q488" s="164" t="s">
        <v>311</v>
      </c>
      <c r="R488" s="165" t="s">
        <v>158</v>
      </c>
      <c r="S488" s="166" t="s">
        <v>318</v>
      </c>
      <c r="T488" s="169">
        <v>1</v>
      </c>
      <c r="U488" s="157"/>
      <c r="V488" s="158"/>
    </row>
    <row r="489" spans="1:22" s="20" customFormat="1" ht="24.9" customHeight="1" thickBot="1">
      <c r="A489" s="61" t="s">
        <v>595</v>
      </c>
      <c r="B489" s="244"/>
      <c r="C489" s="245"/>
      <c r="D489" s="246"/>
      <c r="E489" s="170">
        <v>1269.2307692307693</v>
      </c>
      <c r="F489" s="171">
        <v>14152.22</v>
      </c>
      <c r="G489" s="172" t="s">
        <v>317</v>
      </c>
      <c r="H489" s="160">
        <v>3</v>
      </c>
      <c r="I489" s="255" t="s">
        <v>311</v>
      </c>
      <c r="J489" s="256"/>
      <c r="K489" s="161" t="s">
        <v>311</v>
      </c>
      <c r="L489" s="162" t="s">
        <v>311</v>
      </c>
      <c r="M489" s="162" t="s">
        <v>311</v>
      </c>
      <c r="N489" s="163" t="s">
        <v>311</v>
      </c>
      <c r="O489" s="163" t="s">
        <v>311</v>
      </c>
      <c r="P489" s="163" t="s">
        <v>311</v>
      </c>
      <c r="Q489" s="173" t="s">
        <v>311</v>
      </c>
      <c r="R489" s="165"/>
      <c r="S489" s="166" t="s">
        <v>311</v>
      </c>
      <c r="T489" s="257" t="s">
        <v>158</v>
      </c>
      <c r="U489" s="258"/>
      <c r="V489" s="174" t="s">
        <v>163</v>
      </c>
    </row>
    <row r="490" spans="1:22" s="20" customFormat="1" ht="24.9" customHeight="1">
      <c r="A490" s="61" t="s">
        <v>596</v>
      </c>
      <c r="B490" s="229" t="s">
        <v>164</v>
      </c>
      <c r="C490" s="204"/>
      <c r="D490" s="204"/>
      <c r="E490" s="204"/>
      <c r="F490" s="204"/>
      <c r="G490" s="204"/>
      <c r="H490" s="160">
        <v>4</v>
      </c>
      <c r="I490" s="255" t="s">
        <v>311</v>
      </c>
      <c r="J490" s="256"/>
      <c r="K490" s="161" t="s">
        <v>311</v>
      </c>
      <c r="L490" s="162" t="s">
        <v>311</v>
      </c>
      <c r="M490" s="162" t="s">
        <v>311</v>
      </c>
      <c r="N490" s="163" t="s">
        <v>311</v>
      </c>
      <c r="O490" s="163" t="s">
        <v>311</v>
      </c>
      <c r="P490" s="163" t="s">
        <v>311</v>
      </c>
      <c r="Q490" s="164" t="s">
        <v>311</v>
      </c>
      <c r="R490" s="165"/>
      <c r="S490" s="166" t="s">
        <v>311</v>
      </c>
      <c r="T490" s="259"/>
      <c r="U490" s="260"/>
      <c r="V490" s="174" t="s">
        <v>165</v>
      </c>
    </row>
    <row r="491" spans="1:22" s="20" customFormat="1" ht="24.9" customHeight="1">
      <c r="A491" s="61" t="s">
        <v>597</v>
      </c>
      <c r="B491" s="236" t="s">
        <v>166</v>
      </c>
      <c r="C491" s="237"/>
      <c r="D491" s="237"/>
      <c r="E491" s="237"/>
      <c r="F491" s="237"/>
      <c r="G491" s="175" t="s">
        <v>162</v>
      </c>
      <c r="H491" s="160">
        <v>5</v>
      </c>
      <c r="I491" s="255" t="s">
        <v>311</v>
      </c>
      <c r="J491" s="256"/>
      <c r="K491" s="161" t="s">
        <v>311</v>
      </c>
      <c r="L491" s="162" t="s">
        <v>311</v>
      </c>
      <c r="M491" s="162" t="s">
        <v>311</v>
      </c>
      <c r="N491" s="163" t="s">
        <v>311</v>
      </c>
      <c r="O491" s="163" t="s">
        <v>311</v>
      </c>
      <c r="P491" s="163" t="s">
        <v>311</v>
      </c>
      <c r="Q491" s="164" t="s">
        <v>311</v>
      </c>
      <c r="R491" s="165"/>
      <c r="S491" s="166" t="s">
        <v>311</v>
      </c>
      <c r="T491" s="259"/>
      <c r="U491" s="260"/>
      <c r="V491" s="176">
        <v>1</v>
      </c>
    </row>
    <row r="492" spans="1:22" s="20" customFormat="1" ht="24.9" customHeight="1" thickBot="1">
      <c r="A492" s="61" t="s">
        <v>598</v>
      </c>
      <c r="B492" s="261"/>
      <c r="C492" s="262"/>
      <c r="D492" s="262"/>
      <c r="E492" s="262"/>
      <c r="F492" s="262"/>
      <c r="G492" s="177" t="s">
        <v>317</v>
      </c>
      <c r="H492" s="178">
        <v>6</v>
      </c>
      <c r="I492" s="263" t="s">
        <v>311</v>
      </c>
      <c r="J492" s="264"/>
      <c r="K492" s="161" t="s">
        <v>311</v>
      </c>
      <c r="L492" s="162" t="s">
        <v>311</v>
      </c>
      <c r="M492" s="162" t="s">
        <v>311</v>
      </c>
      <c r="N492" s="179" t="s">
        <v>311</v>
      </c>
      <c r="O492" s="163" t="s">
        <v>311</v>
      </c>
      <c r="P492" s="163" t="s">
        <v>311</v>
      </c>
      <c r="Q492" s="164" t="s">
        <v>311</v>
      </c>
      <c r="R492" s="165"/>
      <c r="S492" s="166" t="s">
        <v>311</v>
      </c>
      <c r="T492" s="265"/>
      <c r="U492" s="266"/>
      <c r="V492" s="180" t="s">
        <v>325</v>
      </c>
    </row>
    <row r="496" spans="1:22" s="81" customFormat="1" ht="24" customHeight="1" thickBot="1">
      <c r="A496" s="77">
        <v>19</v>
      </c>
      <c r="B496" s="194" t="s">
        <v>110</v>
      </c>
      <c r="C496" s="194"/>
      <c r="D496" s="194"/>
      <c r="E496" s="78">
        <v>19</v>
      </c>
      <c r="F496" s="79" t="s">
        <v>32</v>
      </c>
      <c r="G496" s="80"/>
      <c r="H496" s="80"/>
      <c r="I496" s="80"/>
      <c r="J496" s="80"/>
      <c r="K496" s="79"/>
      <c r="L496" s="79"/>
      <c r="M496" s="78"/>
      <c r="N496" s="80"/>
      <c r="O496" s="80"/>
      <c r="P496" s="80"/>
      <c r="Q496" s="80"/>
      <c r="R496" s="80"/>
      <c r="S496" s="80"/>
      <c r="T496" s="80"/>
      <c r="U496" s="80"/>
      <c r="V496" s="80"/>
    </row>
    <row r="497" spans="1:22" s="83" customFormat="1" ht="20.149999999999999" customHeight="1">
      <c r="A497" s="82"/>
      <c r="B497" s="195" t="s">
        <v>111</v>
      </c>
      <c r="C497" s="196" t="s">
        <v>112</v>
      </c>
      <c r="D497" s="197" t="s">
        <v>113</v>
      </c>
      <c r="E497" s="198"/>
      <c r="F497" s="197" t="s">
        <v>114</v>
      </c>
      <c r="G497" s="198"/>
      <c r="H497" s="199" t="s">
        <v>115</v>
      </c>
      <c r="I497" s="199" t="s">
        <v>116</v>
      </c>
      <c r="J497" s="200" t="s">
        <v>117</v>
      </c>
      <c r="K497" s="199" t="s">
        <v>118</v>
      </c>
      <c r="L497" s="199" t="s">
        <v>119</v>
      </c>
      <c r="M497" s="199" t="s">
        <v>120</v>
      </c>
      <c r="N497" s="201" t="s">
        <v>121</v>
      </c>
      <c r="O497" s="199" t="s">
        <v>122</v>
      </c>
      <c r="P497" s="202" t="s">
        <v>123</v>
      </c>
      <c r="Q497" s="203"/>
      <c r="R497" s="196" t="s">
        <v>124</v>
      </c>
      <c r="S497" s="204" t="s">
        <v>125</v>
      </c>
      <c r="T497" s="204"/>
      <c r="U497" s="205" t="s">
        <v>126</v>
      </c>
      <c r="V497" s="154"/>
    </row>
    <row r="498" spans="1:22" s="83" customFormat="1" ht="70.5" customHeight="1">
      <c r="A498" s="82"/>
      <c r="B498" s="206"/>
      <c r="C498" s="207"/>
      <c r="D498" s="84" t="s">
        <v>127</v>
      </c>
      <c r="E498" s="84" t="s">
        <v>128</v>
      </c>
      <c r="F498" s="85" t="s">
        <v>129</v>
      </c>
      <c r="G498" s="86" t="s">
        <v>130</v>
      </c>
      <c r="H498" s="87"/>
      <c r="I498" s="87"/>
      <c r="J498" s="208"/>
      <c r="K498" s="87"/>
      <c r="L498" s="87"/>
      <c r="M498" s="87"/>
      <c r="N498" s="209"/>
      <c r="O498" s="87"/>
      <c r="P498" s="87" t="s">
        <v>131</v>
      </c>
      <c r="Q498" s="87" t="s">
        <v>132</v>
      </c>
      <c r="R498" s="207"/>
      <c r="S498" s="87" t="s">
        <v>133</v>
      </c>
      <c r="T498" s="88" t="s">
        <v>134</v>
      </c>
      <c r="U498" s="210"/>
      <c r="V498" s="211"/>
    </row>
    <row r="499" spans="1:22" s="76" customFormat="1" ht="12.75" customHeight="1" thickBot="1">
      <c r="A499" s="89"/>
      <c r="B499" s="90">
        <v>2</v>
      </c>
      <c r="C499" s="91">
        <v>3</v>
      </c>
      <c r="D499" s="91">
        <v>4</v>
      </c>
      <c r="E499" s="91">
        <v>5</v>
      </c>
      <c r="F499" s="91">
        <v>6</v>
      </c>
      <c r="G499" s="91">
        <v>7</v>
      </c>
      <c r="H499" s="91">
        <v>8</v>
      </c>
      <c r="I499" s="91">
        <v>9</v>
      </c>
      <c r="J499" s="91">
        <v>10</v>
      </c>
      <c r="K499" s="91">
        <v>11</v>
      </c>
      <c r="L499" s="91">
        <v>12</v>
      </c>
      <c r="M499" s="91">
        <v>13</v>
      </c>
      <c r="N499" s="91">
        <v>14</v>
      </c>
      <c r="O499" s="91">
        <v>15</v>
      </c>
      <c r="P499" s="91">
        <v>16</v>
      </c>
      <c r="Q499" s="91">
        <v>17</v>
      </c>
      <c r="R499" s="91">
        <v>18</v>
      </c>
      <c r="S499" s="91">
        <v>19</v>
      </c>
      <c r="T499" s="92">
        <v>20</v>
      </c>
      <c r="U499" s="93">
        <v>21</v>
      </c>
      <c r="V499" s="94">
        <v>22</v>
      </c>
    </row>
    <row r="500" spans="1:22" s="110" customFormat="1" ht="20.149999999999999" customHeight="1">
      <c r="A500" s="95" t="s">
        <v>599</v>
      </c>
      <c r="B500" s="96">
        <v>1</v>
      </c>
      <c r="C500" s="97" t="s">
        <v>269</v>
      </c>
      <c r="D500" s="97" t="s">
        <v>270</v>
      </c>
      <c r="E500" s="97" t="s">
        <v>271</v>
      </c>
      <c r="F500" s="98" t="s">
        <v>138</v>
      </c>
      <c r="G500" s="99">
        <v>0.7</v>
      </c>
      <c r="H500" s="99" t="s">
        <v>136</v>
      </c>
      <c r="I500" s="100" t="s">
        <v>137</v>
      </c>
      <c r="J500" s="101">
        <v>1</v>
      </c>
      <c r="K500" s="102" t="s">
        <v>84</v>
      </c>
      <c r="L500" s="103">
        <v>43235</v>
      </c>
      <c r="M500" s="103">
        <v>43706</v>
      </c>
      <c r="N500" s="104">
        <v>15.7</v>
      </c>
      <c r="O500" s="105">
        <v>2</v>
      </c>
      <c r="P500" s="100" t="s">
        <v>137</v>
      </c>
      <c r="Q500" s="106" t="s">
        <v>137</v>
      </c>
      <c r="R500" s="107">
        <v>61615.41</v>
      </c>
      <c r="S500" s="108">
        <v>43130.786999999997</v>
      </c>
      <c r="T500" s="109">
        <v>43130.79</v>
      </c>
      <c r="U500" s="212"/>
      <c r="V500" s="213"/>
    </row>
    <row r="501" spans="1:22" s="110" customFormat="1" ht="20.149999999999999" customHeight="1">
      <c r="A501" s="95" t="s">
        <v>600</v>
      </c>
      <c r="B501" s="111">
        <v>2</v>
      </c>
      <c r="C501" s="112"/>
      <c r="D501" s="112"/>
      <c r="E501" s="112"/>
      <c r="F501" s="112"/>
      <c r="G501" s="113"/>
      <c r="H501" s="113"/>
      <c r="I501" s="114"/>
      <c r="J501" s="115"/>
      <c r="K501" s="116" t="s">
        <v>311</v>
      </c>
      <c r="L501" s="117"/>
      <c r="M501" s="117"/>
      <c r="N501" s="118" t="s">
        <v>311</v>
      </c>
      <c r="O501" s="119"/>
      <c r="P501" s="120"/>
      <c r="Q501" s="121"/>
      <c r="R501" s="122"/>
      <c r="S501" s="123" t="s">
        <v>311</v>
      </c>
      <c r="T501" s="124" t="s">
        <v>311</v>
      </c>
      <c r="U501" s="214"/>
      <c r="V501" s="215"/>
    </row>
    <row r="502" spans="1:22" s="110" customFormat="1" ht="20.149999999999999" customHeight="1">
      <c r="A502" s="95" t="s">
        <v>601</v>
      </c>
      <c r="B502" s="111">
        <v>3</v>
      </c>
      <c r="C502" s="112"/>
      <c r="D502" s="112"/>
      <c r="E502" s="112"/>
      <c r="F502" s="112"/>
      <c r="G502" s="113"/>
      <c r="H502" s="113"/>
      <c r="I502" s="114"/>
      <c r="J502" s="115"/>
      <c r="K502" s="116" t="s">
        <v>311</v>
      </c>
      <c r="L502" s="117"/>
      <c r="M502" s="117"/>
      <c r="N502" s="118" t="s">
        <v>311</v>
      </c>
      <c r="O502" s="119"/>
      <c r="P502" s="120"/>
      <c r="Q502" s="121"/>
      <c r="R502" s="122"/>
      <c r="S502" s="123" t="s">
        <v>311</v>
      </c>
      <c r="T502" s="124" t="s">
        <v>311</v>
      </c>
      <c r="U502" s="214"/>
      <c r="V502" s="215"/>
    </row>
    <row r="503" spans="1:22" s="110" customFormat="1" ht="20.149999999999999" customHeight="1">
      <c r="A503" s="95" t="s">
        <v>602</v>
      </c>
      <c r="B503" s="111">
        <v>4</v>
      </c>
      <c r="C503" s="112"/>
      <c r="D503" s="112"/>
      <c r="E503" s="112"/>
      <c r="F503" s="112"/>
      <c r="G503" s="113"/>
      <c r="H503" s="113"/>
      <c r="I503" s="114"/>
      <c r="J503" s="115"/>
      <c r="K503" s="116" t="s">
        <v>311</v>
      </c>
      <c r="L503" s="117"/>
      <c r="M503" s="117"/>
      <c r="N503" s="118" t="s">
        <v>311</v>
      </c>
      <c r="O503" s="119"/>
      <c r="P503" s="120"/>
      <c r="Q503" s="121"/>
      <c r="R503" s="122"/>
      <c r="S503" s="123" t="s">
        <v>311</v>
      </c>
      <c r="T503" s="124" t="s">
        <v>311</v>
      </c>
      <c r="U503" s="214"/>
      <c r="V503" s="215"/>
    </row>
    <row r="504" spans="1:22" s="110" customFormat="1" ht="20.149999999999999" customHeight="1">
      <c r="A504" s="95" t="s">
        <v>603</v>
      </c>
      <c r="B504" s="111">
        <v>5</v>
      </c>
      <c r="C504" s="112"/>
      <c r="D504" s="112"/>
      <c r="E504" s="112"/>
      <c r="F504" s="112"/>
      <c r="G504" s="113"/>
      <c r="H504" s="113"/>
      <c r="I504" s="120"/>
      <c r="J504" s="115"/>
      <c r="K504" s="116" t="s">
        <v>311</v>
      </c>
      <c r="L504" s="117"/>
      <c r="M504" s="117"/>
      <c r="N504" s="118" t="s">
        <v>311</v>
      </c>
      <c r="O504" s="119"/>
      <c r="P504" s="120"/>
      <c r="Q504" s="121"/>
      <c r="R504" s="122"/>
      <c r="S504" s="123" t="s">
        <v>311</v>
      </c>
      <c r="T504" s="124" t="s">
        <v>311</v>
      </c>
      <c r="U504" s="214"/>
      <c r="V504" s="215"/>
    </row>
    <row r="505" spans="1:22" s="110" customFormat="1" ht="20.149999999999999" customHeight="1" thickBot="1">
      <c r="A505" s="95" t="s">
        <v>604</v>
      </c>
      <c r="B505" s="125">
        <v>6</v>
      </c>
      <c r="C505" s="126"/>
      <c r="D505" s="126"/>
      <c r="E505" s="126"/>
      <c r="F505" s="126"/>
      <c r="G505" s="127"/>
      <c r="H505" s="127"/>
      <c r="I505" s="128"/>
      <c r="J505" s="129"/>
      <c r="K505" s="130" t="s">
        <v>311</v>
      </c>
      <c r="L505" s="131"/>
      <c r="M505" s="131"/>
      <c r="N505" s="132" t="s">
        <v>311</v>
      </c>
      <c r="O505" s="133"/>
      <c r="P505" s="128"/>
      <c r="Q505" s="134"/>
      <c r="R505" s="135"/>
      <c r="S505" s="136" t="s">
        <v>311</v>
      </c>
      <c r="T505" s="137" t="s">
        <v>311</v>
      </c>
      <c r="U505" s="216"/>
      <c r="V505" s="217"/>
    </row>
    <row r="506" spans="1:22" s="76" customFormat="1" ht="9" customHeight="1" thickBot="1">
      <c r="A506" s="89"/>
      <c r="B506" s="138">
        <v>2</v>
      </c>
      <c r="C506" s="139">
        <v>3</v>
      </c>
      <c r="D506" s="139">
        <v>4</v>
      </c>
      <c r="E506" s="139">
        <v>5</v>
      </c>
      <c r="F506" s="139">
        <v>6</v>
      </c>
      <c r="G506" s="139">
        <v>7</v>
      </c>
      <c r="H506" s="139">
        <v>8</v>
      </c>
      <c r="I506" s="139">
        <v>9</v>
      </c>
      <c r="J506" s="139">
        <v>10</v>
      </c>
      <c r="K506" s="139">
        <v>11</v>
      </c>
      <c r="L506" s="139">
        <v>12</v>
      </c>
      <c r="M506" s="139">
        <v>13</v>
      </c>
      <c r="N506" s="139">
        <v>14</v>
      </c>
      <c r="O506" s="139">
        <v>15</v>
      </c>
      <c r="P506" s="139">
        <v>16</v>
      </c>
      <c r="Q506" s="139">
        <v>17</v>
      </c>
      <c r="R506" s="139">
        <v>18</v>
      </c>
      <c r="S506" s="139">
        <v>19</v>
      </c>
      <c r="T506" s="140">
        <v>20</v>
      </c>
      <c r="U506" s="218">
        <v>22</v>
      </c>
      <c r="V506" s="219"/>
    </row>
    <row r="507" spans="1:22" s="20" customFormat="1" ht="17.25" customHeight="1" thickBot="1">
      <c r="A507" s="141"/>
      <c r="B507" s="142"/>
      <c r="C507" s="143"/>
      <c r="D507" s="143"/>
      <c r="E507" s="143"/>
      <c r="F507" s="143"/>
      <c r="G507" s="143"/>
      <c r="H507" s="143"/>
      <c r="I507" s="143"/>
      <c r="J507" s="143"/>
      <c r="K507" s="143"/>
      <c r="L507" s="143"/>
      <c r="M507" s="143"/>
      <c r="N507" s="143"/>
      <c r="O507" s="143"/>
      <c r="P507" s="143"/>
      <c r="Q507" s="143"/>
      <c r="R507" s="144"/>
      <c r="S507" s="144"/>
      <c r="T507" s="145">
        <v>43130.79</v>
      </c>
      <c r="U507" s="220"/>
      <c r="V507" s="221"/>
    </row>
    <row r="508" spans="1:22" s="149" customFormat="1" ht="17.25" customHeight="1">
      <c r="A508" s="146"/>
      <c r="B508" s="147">
        <v>2</v>
      </c>
      <c r="C508" s="148">
        <v>3</v>
      </c>
      <c r="D508" s="148">
        <v>4</v>
      </c>
      <c r="E508" s="148">
        <v>5</v>
      </c>
      <c r="F508" s="148">
        <v>6</v>
      </c>
      <c r="G508" s="148">
        <v>7</v>
      </c>
      <c r="H508" s="148">
        <v>8</v>
      </c>
      <c r="I508" s="148">
        <v>9</v>
      </c>
      <c r="J508" s="148">
        <v>10</v>
      </c>
      <c r="K508" s="148">
        <v>11</v>
      </c>
      <c r="L508" s="148">
        <v>12</v>
      </c>
      <c r="M508" s="148">
        <v>13</v>
      </c>
      <c r="N508" s="148">
        <v>14</v>
      </c>
      <c r="O508" s="148">
        <v>15</v>
      </c>
      <c r="P508" s="148">
        <v>16</v>
      </c>
      <c r="Q508" s="148">
        <v>17</v>
      </c>
      <c r="R508" s="148">
        <v>18</v>
      </c>
      <c r="S508" s="148">
        <v>19</v>
      </c>
      <c r="T508" s="148">
        <v>20</v>
      </c>
      <c r="U508" s="148">
        <v>21</v>
      </c>
      <c r="V508" s="148">
        <v>22</v>
      </c>
    </row>
    <row r="509" spans="1:22" s="20" customFormat="1" ht="16.5" customHeight="1" thickBot="1">
      <c r="A509" s="61"/>
      <c r="B509" s="142" t="s">
        <v>139</v>
      </c>
      <c r="C509" s="143"/>
      <c r="D509" s="143"/>
      <c r="E509" s="143"/>
      <c r="F509" s="143"/>
      <c r="G509" s="150"/>
      <c r="H509" s="150"/>
      <c r="I509" s="150"/>
      <c r="J509" s="150"/>
      <c r="K509" s="150"/>
      <c r="L509" s="150"/>
      <c r="M509" s="150"/>
      <c r="N509" s="150"/>
      <c r="O509" s="150"/>
      <c r="P509" s="150"/>
      <c r="Q509" s="150"/>
      <c r="R509" s="150"/>
      <c r="S509" s="150"/>
      <c r="T509" s="150"/>
      <c r="U509" s="150"/>
      <c r="V509" s="150"/>
    </row>
    <row r="510" spans="1:22" s="20" customFormat="1" ht="15.75" customHeight="1" thickBot="1">
      <c r="A510" s="61" t="s">
        <v>605</v>
      </c>
      <c r="B510" s="222" t="s">
        <v>140</v>
      </c>
      <c r="C510" s="223"/>
      <c r="D510" s="223"/>
      <c r="E510" s="223"/>
      <c r="F510" s="223"/>
      <c r="G510" s="153"/>
      <c r="H510" s="224" t="s">
        <v>141</v>
      </c>
      <c r="I510" s="225"/>
      <c r="J510" s="225"/>
      <c r="K510" s="225"/>
      <c r="L510" s="225"/>
      <c r="M510" s="225"/>
      <c r="N510" s="225"/>
      <c r="O510" s="225"/>
      <c r="P510" s="151" t="s">
        <v>142</v>
      </c>
      <c r="Q510" s="226" t="s">
        <v>143</v>
      </c>
      <c r="R510" s="227" t="s">
        <v>144</v>
      </c>
      <c r="S510" s="228" t="s">
        <v>145</v>
      </c>
      <c r="T510" s="152"/>
      <c r="U510" s="152"/>
      <c r="V510" s="152"/>
    </row>
    <row r="511" spans="1:22" s="20" customFormat="1" ht="15" customHeight="1">
      <c r="A511" s="61" t="s">
        <v>606</v>
      </c>
      <c r="B511" s="229" t="s">
        <v>146</v>
      </c>
      <c r="C511" s="204"/>
      <c r="D511" s="204"/>
      <c r="E511" s="204"/>
      <c r="F511" s="204"/>
      <c r="G511" s="230"/>
      <c r="H511" s="229" t="s">
        <v>147</v>
      </c>
      <c r="I511" s="204"/>
      <c r="J511" s="204"/>
      <c r="K511" s="204"/>
      <c r="L511" s="204"/>
      <c r="M511" s="198"/>
      <c r="N511" s="154">
        <v>2</v>
      </c>
      <c r="O511" s="226" t="s">
        <v>148</v>
      </c>
      <c r="P511" s="231" t="s">
        <v>149</v>
      </c>
      <c r="Q511" s="232"/>
      <c r="R511" s="233"/>
      <c r="S511" s="234"/>
      <c r="T511" s="155"/>
      <c r="U511" s="155"/>
      <c r="V511" s="235"/>
    </row>
    <row r="512" spans="1:22" s="63" customFormat="1" ht="22.5" customHeight="1">
      <c r="A512" s="61" t="s">
        <v>607</v>
      </c>
      <c r="B512" s="236" t="s">
        <v>150</v>
      </c>
      <c r="C512" s="237"/>
      <c r="D512" s="238"/>
      <c r="E512" s="367">
        <v>1</v>
      </c>
      <c r="F512" s="239" t="s">
        <v>151</v>
      </c>
      <c r="G512" s="369">
        <v>0.75</v>
      </c>
      <c r="H512" s="231" t="s">
        <v>152</v>
      </c>
      <c r="I512" s="240"/>
      <c r="J512" s="241"/>
      <c r="K512" s="87" t="s">
        <v>153</v>
      </c>
      <c r="L512" s="87" t="s">
        <v>154</v>
      </c>
      <c r="M512" s="87" t="s">
        <v>155</v>
      </c>
      <c r="N512" s="242" t="s">
        <v>156</v>
      </c>
      <c r="O512" s="232"/>
      <c r="P512" s="243"/>
      <c r="Q512" s="232"/>
      <c r="R512" s="233"/>
      <c r="S512" s="234"/>
      <c r="T512" s="157"/>
      <c r="U512" s="157"/>
      <c r="V512" s="156"/>
    </row>
    <row r="513" spans="1:22" s="63" customFormat="1" ht="15.75" customHeight="1" thickBot="1">
      <c r="A513" s="61" t="s">
        <v>608</v>
      </c>
      <c r="B513" s="244"/>
      <c r="C513" s="245"/>
      <c r="D513" s="246"/>
      <c r="E513" s="368"/>
      <c r="F513" s="247"/>
      <c r="G513" s="370"/>
      <c r="H513" s="248"/>
      <c r="I513" s="249"/>
      <c r="J513" s="250"/>
      <c r="K513" s="87"/>
      <c r="L513" s="87"/>
      <c r="M513" s="87"/>
      <c r="N513" s="251"/>
      <c r="O513" s="252"/>
      <c r="P513" s="248"/>
      <c r="Q513" s="252"/>
      <c r="R513" s="253"/>
      <c r="S513" s="254"/>
      <c r="T513" s="157"/>
      <c r="U513" s="157"/>
      <c r="V513" s="158"/>
    </row>
    <row r="514" spans="1:22" s="20" customFormat="1" ht="24.9" customHeight="1">
      <c r="A514" s="95" t="s">
        <v>609</v>
      </c>
      <c r="B514" s="229" t="s">
        <v>157</v>
      </c>
      <c r="C514" s="204"/>
      <c r="D514" s="204"/>
      <c r="E514" s="204"/>
      <c r="F514" s="204"/>
      <c r="G514" s="204"/>
      <c r="H514" s="160">
        <v>1</v>
      </c>
      <c r="I514" s="255" t="s">
        <v>84</v>
      </c>
      <c r="J514" s="256"/>
      <c r="K514" s="161">
        <v>0.9</v>
      </c>
      <c r="L514" s="162">
        <v>634.62</v>
      </c>
      <c r="M514" s="162">
        <v>43130.79</v>
      </c>
      <c r="N514" s="163" t="s">
        <v>317</v>
      </c>
      <c r="O514" s="163" t="s">
        <v>317</v>
      </c>
      <c r="P514" s="163" t="s">
        <v>317</v>
      </c>
      <c r="Q514" s="164" t="s">
        <v>311</v>
      </c>
      <c r="R514" s="165" t="s">
        <v>158</v>
      </c>
      <c r="S514" s="166" t="s">
        <v>318</v>
      </c>
      <c r="T514" s="157"/>
      <c r="U514" s="157"/>
      <c r="V514" s="158"/>
    </row>
    <row r="515" spans="1:22" s="20" customFormat="1" ht="24.9" customHeight="1" thickBot="1">
      <c r="A515" s="95" t="s">
        <v>610</v>
      </c>
      <c r="B515" s="236" t="s">
        <v>159</v>
      </c>
      <c r="C515" s="237"/>
      <c r="D515" s="238"/>
      <c r="E515" s="167" t="s">
        <v>160</v>
      </c>
      <c r="F515" s="167" t="s">
        <v>161</v>
      </c>
      <c r="G515" s="168" t="s">
        <v>162</v>
      </c>
      <c r="H515" s="160">
        <v>2</v>
      </c>
      <c r="I515" s="255" t="s">
        <v>85</v>
      </c>
      <c r="J515" s="256"/>
      <c r="K515" s="161">
        <v>0.1</v>
      </c>
      <c r="L515" s="162">
        <v>634.62</v>
      </c>
      <c r="M515" s="162">
        <v>0</v>
      </c>
      <c r="N515" s="163" t="s">
        <v>320</v>
      </c>
      <c r="O515" s="163" t="s">
        <v>320</v>
      </c>
      <c r="P515" s="163" t="s">
        <v>317</v>
      </c>
      <c r="Q515" s="164" t="s">
        <v>311</v>
      </c>
      <c r="R515" s="165" t="s">
        <v>158</v>
      </c>
      <c r="S515" s="166" t="s">
        <v>318</v>
      </c>
      <c r="T515" s="169">
        <v>1</v>
      </c>
      <c r="U515" s="157"/>
      <c r="V515" s="158"/>
    </row>
    <row r="516" spans="1:22" s="20" customFormat="1" ht="24.9" customHeight="1" thickBot="1">
      <c r="A516" s="61" t="s">
        <v>611</v>
      </c>
      <c r="B516" s="244"/>
      <c r="C516" s="245"/>
      <c r="D516" s="246"/>
      <c r="E516" s="170">
        <v>1269.2307692307693</v>
      </c>
      <c r="F516" s="171">
        <v>43130.79</v>
      </c>
      <c r="G516" s="172" t="s">
        <v>317</v>
      </c>
      <c r="H516" s="160">
        <v>3</v>
      </c>
      <c r="I516" s="255" t="s">
        <v>311</v>
      </c>
      <c r="J516" s="256"/>
      <c r="K516" s="161" t="s">
        <v>311</v>
      </c>
      <c r="L516" s="162" t="s">
        <v>311</v>
      </c>
      <c r="M516" s="162" t="s">
        <v>311</v>
      </c>
      <c r="N516" s="163" t="s">
        <v>311</v>
      </c>
      <c r="O516" s="163" t="s">
        <v>311</v>
      </c>
      <c r="P516" s="163" t="s">
        <v>311</v>
      </c>
      <c r="Q516" s="173" t="s">
        <v>311</v>
      </c>
      <c r="R516" s="165"/>
      <c r="S516" s="166" t="s">
        <v>311</v>
      </c>
      <c r="T516" s="257" t="s">
        <v>158</v>
      </c>
      <c r="U516" s="258"/>
      <c r="V516" s="174" t="s">
        <v>163</v>
      </c>
    </row>
    <row r="517" spans="1:22" s="20" customFormat="1" ht="24.9" customHeight="1">
      <c r="A517" s="61" t="s">
        <v>612</v>
      </c>
      <c r="B517" s="229" t="s">
        <v>164</v>
      </c>
      <c r="C517" s="204"/>
      <c r="D517" s="204"/>
      <c r="E517" s="204"/>
      <c r="F517" s="204"/>
      <c r="G517" s="204"/>
      <c r="H517" s="160">
        <v>4</v>
      </c>
      <c r="I517" s="255" t="s">
        <v>311</v>
      </c>
      <c r="J517" s="256"/>
      <c r="K517" s="161" t="s">
        <v>311</v>
      </c>
      <c r="L517" s="162" t="s">
        <v>311</v>
      </c>
      <c r="M517" s="162" t="s">
        <v>311</v>
      </c>
      <c r="N517" s="163" t="s">
        <v>311</v>
      </c>
      <c r="O517" s="163" t="s">
        <v>311</v>
      </c>
      <c r="P517" s="163" t="s">
        <v>311</v>
      </c>
      <c r="Q517" s="164" t="s">
        <v>311</v>
      </c>
      <c r="R517" s="165"/>
      <c r="S517" s="166" t="s">
        <v>311</v>
      </c>
      <c r="T517" s="259"/>
      <c r="U517" s="260"/>
      <c r="V517" s="174" t="s">
        <v>165</v>
      </c>
    </row>
    <row r="518" spans="1:22" s="20" customFormat="1" ht="24.9" customHeight="1">
      <c r="A518" s="61" t="s">
        <v>613</v>
      </c>
      <c r="B518" s="236" t="s">
        <v>166</v>
      </c>
      <c r="C518" s="237"/>
      <c r="D518" s="237"/>
      <c r="E518" s="237"/>
      <c r="F518" s="237"/>
      <c r="G518" s="175" t="s">
        <v>162</v>
      </c>
      <c r="H518" s="160">
        <v>5</v>
      </c>
      <c r="I518" s="255" t="s">
        <v>311</v>
      </c>
      <c r="J518" s="256"/>
      <c r="K518" s="161" t="s">
        <v>311</v>
      </c>
      <c r="L518" s="162" t="s">
        <v>311</v>
      </c>
      <c r="M518" s="162" t="s">
        <v>311</v>
      </c>
      <c r="N518" s="163" t="s">
        <v>311</v>
      </c>
      <c r="O518" s="163" t="s">
        <v>311</v>
      </c>
      <c r="P518" s="163" t="s">
        <v>311</v>
      </c>
      <c r="Q518" s="164" t="s">
        <v>311</v>
      </c>
      <c r="R518" s="165"/>
      <c r="S518" s="166" t="s">
        <v>311</v>
      </c>
      <c r="T518" s="259"/>
      <c r="U518" s="260"/>
      <c r="V518" s="176">
        <v>1</v>
      </c>
    </row>
    <row r="519" spans="1:22" s="20" customFormat="1" ht="24.9" customHeight="1" thickBot="1">
      <c r="A519" s="61" t="s">
        <v>614</v>
      </c>
      <c r="B519" s="261"/>
      <c r="C519" s="262"/>
      <c r="D519" s="262"/>
      <c r="E519" s="262"/>
      <c r="F519" s="262"/>
      <c r="G519" s="177" t="s">
        <v>317</v>
      </c>
      <c r="H519" s="178">
        <v>6</v>
      </c>
      <c r="I519" s="263" t="s">
        <v>311</v>
      </c>
      <c r="J519" s="264"/>
      <c r="K519" s="161" t="s">
        <v>311</v>
      </c>
      <c r="L519" s="162" t="s">
        <v>311</v>
      </c>
      <c r="M519" s="162" t="s">
        <v>311</v>
      </c>
      <c r="N519" s="179" t="s">
        <v>311</v>
      </c>
      <c r="O519" s="163" t="s">
        <v>311</v>
      </c>
      <c r="P519" s="163" t="s">
        <v>311</v>
      </c>
      <c r="Q519" s="164" t="s">
        <v>311</v>
      </c>
      <c r="R519" s="165"/>
      <c r="S519" s="166" t="s">
        <v>311</v>
      </c>
      <c r="T519" s="265"/>
      <c r="U519" s="266"/>
      <c r="V519" s="180" t="s">
        <v>325</v>
      </c>
    </row>
    <row r="523" spans="1:22" s="81" customFormat="1" ht="24" customHeight="1" thickBot="1">
      <c r="A523" s="77">
        <v>20</v>
      </c>
      <c r="B523" s="194" t="s">
        <v>110</v>
      </c>
      <c r="C523" s="194"/>
      <c r="D523" s="194"/>
      <c r="E523" s="78">
        <v>20</v>
      </c>
      <c r="F523" s="79" t="s">
        <v>33</v>
      </c>
      <c r="G523" s="80"/>
      <c r="H523" s="80"/>
      <c r="I523" s="80"/>
      <c r="J523" s="80"/>
      <c r="K523" s="79"/>
      <c r="L523" s="79"/>
      <c r="M523" s="78"/>
      <c r="N523" s="80"/>
      <c r="O523" s="80"/>
      <c r="P523" s="80"/>
      <c r="Q523" s="80"/>
      <c r="R523" s="80"/>
      <c r="S523" s="80"/>
      <c r="T523" s="80"/>
      <c r="U523" s="80"/>
      <c r="V523" s="80"/>
    </row>
    <row r="524" spans="1:22" s="83" customFormat="1" ht="20.149999999999999" customHeight="1">
      <c r="A524" s="82"/>
      <c r="B524" s="195" t="s">
        <v>111</v>
      </c>
      <c r="C524" s="196" t="s">
        <v>112</v>
      </c>
      <c r="D524" s="197" t="s">
        <v>113</v>
      </c>
      <c r="E524" s="198"/>
      <c r="F524" s="197" t="s">
        <v>114</v>
      </c>
      <c r="G524" s="198"/>
      <c r="H524" s="199" t="s">
        <v>115</v>
      </c>
      <c r="I524" s="199" t="s">
        <v>116</v>
      </c>
      <c r="J524" s="200" t="s">
        <v>117</v>
      </c>
      <c r="K524" s="199" t="s">
        <v>118</v>
      </c>
      <c r="L524" s="199" t="s">
        <v>119</v>
      </c>
      <c r="M524" s="199" t="s">
        <v>120</v>
      </c>
      <c r="N524" s="201" t="s">
        <v>121</v>
      </c>
      <c r="O524" s="199" t="s">
        <v>122</v>
      </c>
      <c r="P524" s="202" t="s">
        <v>123</v>
      </c>
      <c r="Q524" s="203"/>
      <c r="R524" s="196" t="s">
        <v>124</v>
      </c>
      <c r="S524" s="204" t="s">
        <v>125</v>
      </c>
      <c r="T524" s="204"/>
      <c r="U524" s="205" t="s">
        <v>126</v>
      </c>
      <c r="V524" s="154"/>
    </row>
    <row r="525" spans="1:22" s="83" customFormat="1" ht="70.5" customHeight="1">
      <c r="A525" s="82"/>
      <c r="B525" s="206"/>
      <c r="C525" s="207"/>
      <c r="D525" s="84" t="s">
        <v>127</v>
      </c>
      <c r="E525" s="84" t="s">
        <v>128</v>
      </c>
      <c r="F525" s="85" t="s">
        <v>129</v>
      </c>
      <c r="G525" s="86" t="s">
        <v>130</v>
      </c>
      <c r="H525" s="87"/>
      <c r="I525" s="87"/>
      <c r="J525" s="208"/>
      <c r="K525" s="87"/>
      <c r="L525" s="87"/>
      <c r="M525" s="87"/>
      <c r="N525" s="209"/>
      <c r="O525" s="87"/>
      <c r="P525" s="87" t="s">
        <v>131</v>
      </c>
      <c r="Q525" s="87" t="s">
        <v>132</v>
      </c>
      <c r="R525" s="207"/>
      <c r="S525" s="87" t="s">
        <v>133</v>
      </c>
      <c r="T525" s="88" t="s">
        <v>134</v>
      </c>
      <c r="U525" s="210"/>
      <c r="V525" s="211"/>
    </row>
    <row r="526" spans="1:22" s="76" customFormat="1" ht="12.75" customHeight="1" thickBot="1">
      <c r="A526" s="89"/>
      <c r="B526" s="90">
        <v>2</v>
      </c>
      <c r="C526" s="91">
        <v>3</v>
      </c>
      <c r="D526" s="91">
        <v>4</v>
      </c>
      <c r="E526" s="91">
        <v>5</v>
      </c>
      <c r="F526" s="91">
        <v>6</v>
      </c>
      <c r="G526" s="91">
        <v>7</v>
      </c>
      <c r="H526" s="91">
        <v>8</v>
      </c>
      <c r="I526" s="91">
        <v>9</v>
      </c>
      <c r="J526" s="91">
        <v>10</v>
      </c>
      <c r="K526" s="91">
        <v>11</v>
      </c>
      <c r="L526" s="91">
        <v>12</v>
      </c>
      <c r="M526" s="91">
        <v>13</v>
      </c>
      <c r="N526" s="91">
        <v>14</v>
      </c>
      <c r="O526" s="91">
        <v>15</v>
      </c>
      <c r="P526" s="91">
        <v>16</v>
      </c>
      <c r="Q526" s="91">
        <v>17</v>
      </c>
      <c r="R526" s="91">
        <v>18</v>
      </c>
      <c r="S526" s="91">
        <v>19</v>
      </c>
      <c r="T526" s="92">
        <v>20</v>
      </c>
      <c r="U526" s="93">
        <v>21</v>
      </c>
      <c r="V526" s="94">
        <v>22</v>
      </c>
    </row>
    <row r="527" spans="1:22" s="110" customFormat="1" ht="20.149999999999999" customHeight="1">
      <c r="A527" s="95" t="s">
        <v>615</v>
      </c>
      <c r="B527" s="96">
        <v>1</v>
      </c>
      <c r="C527" s="97" t="s">
        <v>272</v>
      </c>
      <c r="D527" s="97" t="s">
        <v>255</v>
      </c>
      <c r="E527" s="97" t="s">
        <v>273</v>
      </c>
      <c r="F527" s="98" t="s">
        <v>138</v>
      </c>
      <c r="G527" s="99">
        <v>0.25</v>
      </c>
      <c r="H527" s="99" t="s">
        <v>136</v>
      </c>
      <c r="I527" s="100" t="s">
        <v>137</v>
      </c>
      <c r="J527" s="101">
        <v>1</v>
      </c>
      <c r="K527" s="102" t="s">
        <v>86</v>
      </c>
      <c r="L527" s="103">
        <v>44090</v>
      </c>
      <c r="M527" s="103">
        <v>44635</v>
      </c>
      <c r="N527" s="104">
        <v>18.2</v>
      </c>
      <c r="O527" s="105">
        <v>4</v>
      </c>
      <c r="P527" s="100" t="s">
        <v>137</v>
      </c>
      <c r="Q527" s="106" t="s">
        <v>137</v>
      </c>
      <c r="R527" s="107">
        <v>22852.23</v>
      </c>
      <c r="S527" s="108">
        <v>5713.0574999999999</v>
      </c>
      <c r="T527" s="109">
        <v>5713.06</v>
      </c>
      <c r="U527" s="212"/>
      <c r="V527" s="213"/>
    </row>
    <row r="528" spans="1:22" s="110" customFormat="1" ht="20.149999999999999" customHeight="1">
      <c r="A528" s="95" t="s">
        <v>616</v>
      </c>
      <c r="B528" s="111">
        <v>2</v>
      </c>
      <c r="C528" s="112"/>
      <c r="D528" s="112"/>
      <c r="E528" s="112"/>
      <c r="F528" s="112"/>
      <c r="G528" s="113"/>
      <c r="H528" s="113"/>
      <c r="I528" s="114"/>
      <c r="J528" s="115"/>
      <c r="K528" s="116" t="s">
        <v>311</v>
      </c>
      <c r="L528" s="117"/>
      <c r="M528" s="117"/>
      <c r="N528" s="118" t="s">
        <v>311</v>
      </c>
      <c r="O528" s="119"/>
      <c r="P528" s="120"/>
      <c r="Q528" s="121"/>
      <c r="R528" s="122"/>
      <c r="S528" s="123" t="s">
        <v>311</v>
      </c>
      <c r="T528" s="124" t="s">
        <v>311</v>
      </c>
      <c r="U528" s="214"/>
      <c r="V528" s="215"/>
    </row>
    <row r="529" spans="1:22" s="110" customFormat="1" ht="20.149999999999999" customHeight="1">
      <c r="A529" s="95" t="s">
        <v>617</v>
      </c>
      <c r="B529" s="111">
        <v>3</v>
      </c>
      <c r="C529" s="112"/>
      <c r="D529" s="112"/>
      <c r="E529" s="112"/>
      <c r="F529" s="112"/>
      <c r="G529" s="113"/>
      <c r="H529" s="113"/>
      <c r="I529" s="114"/>
      <c r="J529" s="115"/>
      <c r="K529" s="116" t="s">
        <v>311</v>
      </c>
      <c r="L529" s="117"/>
      <c r="M529" s="117"/>
      <c r="N529" s="118" t="s">
        <v>311</v>
      </c>
      <c r="O529" s="119"/>
      <c r="P529" s="120"/>
      <c r="Q529" s="121"/>
      <c r="R529" s="122"/>
      <c r="S529" s="123" t="s">
        <v>311</v>
      </c>
      <c r="T529" s="124" t="s">
        <v>311</v>
      </c>
      <c r="U529" s="214"/>
      <c r="V529" s="215"/>
    </row>
    <row r="530" spans="1:22" s="110" customFormat="1" ht="20.149999999999999" customHeight="1">
      <c r="A530" s="95" t="s">
        <v>618</v>
      </c>
      <c r="B530" s="111">
        <v>4</v>
      </c>
      <c r="C530" s="112"/>
      <c r="D530" s="112"/>
      <c r="E530" s="112"/>
      <c r="F530" s="112"/>
      <c r="G530" s="113"/>
      <c r="H530" s="113"/>
      <c r="I530" s="114"/>
      <c r="J530" s="115"/>
      <c r="K530" s="116" t="s">
        <v>311</v>
      </c>
      <c r="L530" s="117"/>
      <c r="M530" s="117"/>
      <c r="N530" s="118" t="s">
        <v>311</v>
      </c>
      <c r="O530" s="119"/>
      <c r="P530" s="120"/>
      <c r="Q530" s="121"/>
      <c r="R530" s="122"/>
      <c r="S530" s="123" t="s">
        <v>311</v>
      </c>
      <c r="T530" s="124" t="s">
        <v>311</v>
      </c>
      <c r="U530" s="214"/>
      <c r="V530" s="215"/>
    </row>
    <row r="531" spans="1:22" s="110" customFormat="1" ht="20.149999999999999" customHeight="1">
      <c r="A531" s="95" t="s">
        <v>619</v>
      </c>
      <c r="B531" s="111">
        <v>5</v>
      </c>
      <c r="C531" s="112"/>
      <c r="D531" s="112"/>
      <c r="E531" s="112"/>
      <c r="F531" s="112"/>
      <c r="G531" s="113"/>
      <c r="H531" s="113"/>
      <c r="I531" s="120"/>
      <c r="J531" s="115"/>
      <c r="K531" s="116" t="s">
        <v>311</v>
      </c>
      <c r="L531" s="117"/>
      <c r="M531" s="117"/>
      <c r="N531" s="118" t="s">
        <v>311</v>
      </c>
      <c r="O531" s="119"/>
      <c r="P531" s="120"/>
      <c r="Q531" s="121"/>
      <c r="R531" s="122"/>
      <c r="S531" s="123" t="s">
        <v>311</v>
      </c>
      <c r="T531" s="124" t="s">
        <v>311</v>
      </c>
      <c r="U531" s="214"/>
      <c r="V531" s="215"/>
    </row>
    <row r="532" spans="1:22" s="110" customFormat="1" ht="20.149999999999999" customHeight="1" thickBot="1">
      <c r="A532" s="95" t="s">
        <v>620</v>
      </c>
      <c r="B532" s="125">
        <v>6</v>
      </c>
      <c r="C532" s="126"/>
      <c r="D532" s="126"/>
      <c r="E532" s="126"/>
      <c r="F532" s="126"/>
      <c r="G532" s="127"/>
      <c r="H532" s="127"/>
      <c r="I532" s="128"/>
      <c r="J532" s="129"/>
      <c r="K532" s="130" t="s">
        <v>311</v>
      </c>
      <c r="L532" s="131"/>
      <c r="M532" s="131"/>
      <c r="N532" s="132" t="s">
        <v>311</v>
      </c>
      <c r="O532" s="133"/>
      <c r="P532" s="128"/>
      <c r="Q532" s="134"/>
      <c r="R532" s="135"/>
      <c r="S532" s="136" t="s">
        <v>311</v>
      </c>
      <c r="T532" s="137" t="s">
        <v>311</v>
      </c>
      <c r="U532" s="216"/>
      <c r="V532" s="217"/>
    </row>
    <row r="533" spans="1:22" s="76" customFormat="1" ht="9" customHeight="1" thickBot="1">
      <c r="A533" s="89"/>
      <c r="B533" s="138">
        <v>2</v>
      </c>
      <c r="C533" s="139">
        <v>3</v>
      </c>
      <c r="D533" s="139">
        <v>4</v>
      </c>
      <c r="E533" s="139">
        <v>5</v>
      </c>
      <c r="F533" s="139">
        <v>6</v>
      </c>
      <c r="G533" s="139">
        <v>7</v>
      </c>
      <c r="H533" s="139">
        <v>8</v>
      </c>
      <c r="I533" s="139">
        <v>9</v>
      </c>
      <c r="J533" s="139">
        <v>10</v>
      </c>
      <c r="K533" s="139">
        <v>11</v>
      </c>
      <c r="L533" s="139">
        <v>12</v>
      </c>
      <c r="M533" s="139">
        <v>13</v>
      </c>
      <c r="N533" s="139">
        <v>14</v>
      </c>
      <c r="O533" s="139">
        <v>15</v>
      </c>
      <c r="P533" s="139">
        <v>16</v>
      </c>
      <c r="Q533" s="139">
        <v>17</v>
      </c>
      <c r="R533" s="139">
        <v>18</v>
      </c>
      <c r="S533" s="139">
        <v>19</v>
      </c>
      <c r="T533" s="140">
        <v>20</v>
      </c>
      <c r="U533" s="218">
        <v>22</v>
      </c>
      <c r="V533" s="219"/>
    </row>
    <row r="534" spans="1:22" s="20" customFormat="1" ht="17.25" customHeight="1" thickBot="1">
      <c r="A534" s="141"/>
      <c r="B534" s="142"/>
      <c r="C534" s="143"/>
      <c r="D534" s="143"/>
      <c r="E534" s="143"/>
      <c r="F534" s="143"/>
      <c r="G534" s="143"/>
      <c r="H534" s="143"/>
      <c r="I534" s="143"/>
      <c r="J534" s="143"/>
      <c r="K534" s="143"/>
      <c r="L534" s="143"/>
      <c r="M534" s="143"/>
      <c r="N534" s="143"/>
      <c r="O534" s="143"/>
      <c r="P534" s="143"/>
      <c r="Q534" s="143"/>
      <c r="R534" s="144"/>
      <c r="S534" s="144"/>
      <c r="T534" s="145">
        <v>5713.06</v>
      </c>
      <c r="U534" s="220"/>
      <c r="V534" s="221"/>
    </row>
    <row r="535" spans="1:22" s="149" customFormat="1" ht="17.25" customHeight="1">
      <c r="A535" s="146"/>
      <c r="B535" s="147">
        <v>2</v>
      </c>
      <c r="C535" s="148">
        <v>3</v>
      </c>
      <c r="D535" s="148">
        <v>4</v>
      </c>
      <c r="E535" s="148">
        <v>5</v>
      </c>
      <c r="F535" s="148">
        <v>6</v>
      </c>
      <c r="G535" s="148">
        <v>7</v>
      </c>
      <c r="H535" s="148">
        <v>8</v>
      </c>
      <c r="I535" s="148">
        <v>9</v>
      </c>
      <c r="J535" s="148">
        <v>10</v>
      </c>
      <c r="K535" s="148">
        <v>11</v>
      </c>
      <c r="L535" s="148">
        <v>12</v>
      </c>
      <c r="M535" s="148">
        <v>13</v>
      </c>
      <c r="N535" s="148">
        <v>14</v>
      </c>
      <c r="O535" s="148">
        <v>15</v>
      </c>
      <c r="P535" s="148">
        <v>16</v>
      </c>
      <c r="Q535" s="148">
        <v>17</v>
      </c>
      <c r="R535" s="148">
        <v>18</v>
      </c>
      <c r="S535" s="148">
        <v>19</v>
      </c>
      <c r="T535" s="148">
        <v>20</v>
      </c>
      <c r="U535" s="148">
        <v>21</v>
      </c>
      <c r="V535" s="148">
        <v>22</v>
      </c>
    </row>
    <row r="536" spans="1:22" s="20" customFormat="1" ht="16.5" customHeight="1" thickBot="1">
      <c r="A536" s="61"/>
      <c r="B536" s="142" t="s">
        <v>139</v>
      </c>
      <c r="C536" s="143"/>
      <c r="D536" s="143"/>
      <c r="E536" s="143"/>
      <c r="F536" s="143"/>
      <c r="G536" s="150"/>
      <c r="H536" s="150"/>
      <c r="I536" s="150"/>
      <c r="J536" s="150"/>
      <c r="K536" s="150"/>
      <c r="L536" s="150"/>
      <c r="M536" s="150"/>
      <c r="N536" s="150"/>
      <c r="O536" s="150"/>
      <c r="P536" s="150"/>
      <c r="Q536" s="150"/>
      <c r="R536" s="150"/>
      <c r="S536" s="150"/>
      <c r="T536" s="150"/>
      <c r="U536" s="150"/>
      <c r="V536" s="150"/>
    </row>
    <row r="537" spans="1:22" s="20" customFormat="1" ht="15.75" customHeight="1" thickBot="1">
      <c r="A537" s="61" t="s">
        <v>621</v>
      </c>
      <c r="B537" s="222" t="s">
        <v>140</v>
      </c>
      <c r="C537" s="223"/>
      <c r="D537" s="223"/>
      <c r="E537" s="223"/>
      <c r="F537" s="223"/>
      <c r="G537" s="153"/>
      <c r="H537" s="224" t="s">
        <v>141</v>
      </c>
      <c r="I537" s="225"/>
      <c r="J537" s="225"/>
      <c r="K537" s="225"/>
      <c r="L537" s="225"/>
      <c r="M537" s="225"/>
      <c r="N537" s="225"/>
      <c r="O537" s="225"/>
      <c r="P537" s="151" t="s">
        <v>142</v>
      </c>
      <c r="Q537" s="226" t="s">
        <v>143</v>
      </c>
      <c r="R537" s="227" t="s">
        <v>144</v>
      </c>
      <c r="S537" s="228" t="s">
        <v>145</v>
      </c>
      <c r="T537" s="152"/>
      <c r="U537" s="152"/>
      <c r="V537" s="152"/>
    </row>
    <row r="538" spans="1:22" s="20" customFormat="1" ht="15" customHeight="1">
      <c r="A538" s="61" t="s">
        <v>622</v>
      </c>
      <c r="B538" s="229" t="s">
        <v>146</v>
      </c>
      <c r="C538" s="204"/>
      <c r="D538" s="204"/>
      <c r="E538" s="204"/>
      <c r="F538" s="204"/>
      <c r="G538" s="230"/>
      <c r="H538" s="229" t="s">
        <v>147</v>
      </c>
      <c r="I538" s="204"/>
      <c r="J538" s="204"/>
      <c r="K538" s="204"/>
      <c r="L538" s="204"/>
      <c r="M538" s="198"/>
      <c r="N538" s="154">
        <v>2</v>
      </c>
      <c r="O538" s="226" t="s">
        <v>148</v>
      </c>
      <c r="P538" s="231" t="s">
        <v>149</v>
      </c>
      <c r="Q538" s="232"/>
      <c r="R538" s="233"/>
      <c r="S538" s="234"/>
      <c r="T538" s="155"/>
      <c r="U538" s="155"/>
      <c r="V538" s="235"/>
    </row>
    <row r="539" spans="1:22" s="63" customFormat="1" ht="22.5" customHeight="1">
      <c r="A539" s="61" t="s">
        <v>623</v>
      </c>
      <c r="B539" s="236" t="s">
        <v>150</v>
      </c>
      <c r="C539" s="237"/>
      <c r="D539" s="238"/>
      <c r="E539" s="367">
        <v>1</v>
      </c>
      <c r="F539" s="239" t="s">
        <v>151</v>
      </c>
      <c r="G539" s="369">
        <v>0.75</v>
      </c>
      <c r="H539" s="231" t="s">
        <v>152</v>
      </c>
      <c r="I539" s="240"/>
      <c r="J539" s="241"/>
      <c r="K539" s="87" t="s">
        <v>153</v>
      </c>
      <c r="L539" s="87" t="s">
        <v>154</v>
      </c>
      <c r="M539" s="87" t="s">
        <v>155</v>
      </c>
      <c r="N539" s="242" t="s">
        <v>156</v>
      </c>
      <c r="O539" s="232"/>
      <c r="P539" s="243"/>
      <c r="Q539" s="232"/>
      <c r="R539" s="233"/>
      <c r="S539" s="234"/>
      <c r="T539" s="157"/>
      <c r="U539" s="157"/>
      <c r="V539" s="156"/>
    </row>
    <row r="540" spans="1:22" s="63" customFormat="1" ht="15.75" customHeight="1" thickBot="1">
      <c r="A540" s="61" t="s">
        <v>624</v>
      </c>
      <c r="B540" s="244"/>
      <c r="C540" s="245"/>
      <c r="D540" s="246"/>
      <c r="E540" s="368"/>
      <c r="F540" s="247"/>
      <c r="G540" s="370"/>
      <c r="H540" s="248"/>
      <c r="I540" s="249"/>
      <c r="J540" s="250"/>
      <c r="K540" s="87"/>
      <c r="L540" s="87"/>
      <c r="M540" s="87"/>
      <c r="N540" s="251"/>
      <c r="O540" s="252"/>
      <c r="P540" s="248"/>
      <c r="Q540" s="252"/>
      <c r="R540" s="253"/>
      <c r="S540" s="254"/>
      <c r="T540" s="157"/>
      <c r="U540" s="157"/>
      <c r="V540" s="158"/>
    </row>
    <row r="541" spans="1:22" s="20" customFormat="1" ht="24.9" customHeight="1">
      <c r="A541" s="95" t="s">
        <v>625</v>
      </c>
      <c r="B541" s="229" t="s">
        <v>157</v>
      </c>
      <c r="C541" s="204"/>
      <c r="D541" s="204"/>
      <c r="E541" s="204"/>
      <c r="F541" s="204"/>
      <c r="G541" s="204"/>
      <c r="H541" s="160">
        <v>1</v>
      </c>
      <c r="I541" s="255" t="s">
        <v>86</v>
      </c>
      <c r="J541" s="256"/>
      <c r="K541" s="161">
        <v>0.9</v>
      </c>
      <c r="L541" s="162">
        <v>634.62</v>
      </c>
      <c r="M541" s="162">
        <v>5713.06</v>
      </c>
      <c r="N541" s="163" t="s">
        <v>317</v>
      </c>
      <c r="O541" s="163" t="s">
        <v>317</v>
      </c>
      <c r="P541" s="163" t="s">
        <v>317</v>
      </c>
      <c r="Q541" s="164" t="s">
        <v>311</v>
      </c>
      <c r="R541" s="165" t="s">
        <v>158</v>
      </c>
      <c r="S541" s="166" t="s">
        <v>318</v>
      </c>
      <c r="T541" s="157"/>
      <c r="U541" s="157"/>
      <c r="V541" s="158"/>
    </row>
    <row r="542" spans="1:22" s="20" customFormat="1" ht="24.9" customHeight="1" thickBot="1">
      <c r="A542" s="95" t="s">
        <v>626</v>
      </c>
      <c r="B542" s="236" t="s">
        <v>159</v>
      </c>
      <c r="C542" s="237"/>
      <c r="D542" s="238"/>
      <c r="E542" s="167" t="s">
        <v>160</v>
      </c>
      <c r="F542" s="167" t="s">
        <v>161</v>
      </c>
      <c r="G542" s="168" t="s">
        <v>162</v>
      </c>
      <c r="H542" s="160">
        <v>2</v>
      </c>
      <c r="I542" s="255" t="s">
        <v>87</v>
      </c>
      <c r="J542" s="256"/>
      <c r="K542" s="161">
        <v>0.1</v>
      </c>
      <c r="L542" s="162">
        <v>634.62</v>
      </c>
      <c r="M542" s="162">
        <v>0</v>
      </c>
      <c r="N542" s="163" t="s">
        <v>320</v>
      </c>
      <c r="O542" s="163" t="s">
        <v>320</v>
      </c>
      <c r="P542" s="163" t="s">
        <v>317</v>
      </c>
      <c r="Q542" s="164" t="s">
        <v>311</v>
      </c>
      <c r="R542" s="165" t="s">
        <v>158</v>
      </c>
      <c r="S542" s="166" t="s">
        <v>318</v>
      </c>
      <c r="T542" s="169">
        <v>1</v>
      </c>
      <c r="U542" s="157"/>
      <c r="V542" s="158"/>
    </row>
    <row r="543" spans="1:22" s="20" customFormat="1" ht="24.9" customHeight="1" thickBot="1">
      <c r="A543" s="61" t="s">
        <v>627</v>
      </c>
      <c r="B543" s="244"/>
      <c r="C543" s="245"/>
      <c r="D543" s="246"/>
      <c r="E543" s="170">
        <v>1269.2307692307693</v>
      </c>
      <c r="F543" s="171">
        <v>5713.06</v>
      </c>
      <c r="G543" s="172" t="s">
        <v>317</v>
      </c>
      <c r="H543" s="160">
        <v>3</v>
      </c>
      <c r="I543" s="255" t="s">
        <v>311</v>
      </c>
      <c r="J543" s="256"/>
      <c r="K543" s="161" t="s">
        <v>311</v>
      </c>
      <c r="L543" s="162" t="s">
        <v>311</v>
      </c>
      <c r="M543" s="162" t="s">
        <v>311</v>
      </c>
      <c r="N543" s="163" t="s">
        <v>311</v>
      </c>
      <c r="O543" s="163" t="s">
        <v>311</v>
      </c>
      <c r="P543" s="163" t="s">
        <v>311</v>
      </c>
      <c r="Q543" s="173" t="s">
        <v>311</v>
      </c>
      <c r="R543" s="165"/>
      <c r="S543" s="166" t="s">
        <v>311</v>
      </c>
      <c r="T543" s="257" t="s">
        <v>158</v>
      </c>
      <c r="U543" s="258"/>
      <c r="V543" s="174" t="s">
        <v>163</v>
      </c>
    </row>
    <row r="544" spans="1:22" s="20" customFormat="1" ht="24.9" customHeight="1">
      <c r="A544" s="61" t="s">
        <v>628</v>
      </c>
      <c r="B544" s="229" t="s">
        <v>164</v>
      </c>
      <c r="C544" s="204"/>
      <c r="D544" s="204"/>
      <c r="E544" s="204"/>
      <c r="F544" s="204"/>
      <c r="G544" s="204"/>
      <c r="H544" s="160">
        <v>4</v>
      </c>
      <c r="I544" s="255" t="s">
        <v>311</v>
      </c>
      <c r="J544" s="256"/>
      <c r="K544" s="161" t="s">
        <v>311</v>
      </c>
      <c r="L544" s="162" t="s">
        <v>311</v>
      </c>
      <c r="M544" s="162" t="s">
        <v>311</v>
      </c>
      <c r="N544" s="163" t="s">
        <v>311</v>
      </c>
      <c r="O544" s="163" t="s">
        <v>311</v>
      </c>
      <c r="P544" s="163" t="s">
        <v>311</v>
      </c>
      <c r="Q544" s="164" t="s">
        <v>311</v>
      </c>
      <c r="R544" s="165"/>
      <c r="S544" s="166" t="s">
        <v>311</v>
      </c>
      <c r="T544" s="259"/>
      <c r="U544" s="260"/>
      <c r="V544" s="174" t="s">
        <v>165</v>
      </c>
    </row>
    <row r="545" spans="1:22" s="20" customFormat="1" ht="24.9" customHeight="1">
      <c r="A545" s="61" t="s">
        <v>629</v>
      </c>
      <c r="B545" s="236" t="s">
        <v>166</v>
      </c>
      <c r="C545" s="237"/>
      <c r="D545" s="237"/>
      <c r="E545" s="237"/>
      <c r="F545" s="237"/>
      <c r="G545" s="175" t="s">
        <v>162</v>
      </c>
      <c r="H545" s="160">
        <v>5</v>
      </c>
      <c r="I545" s="255" t="s">
        <v>311</v>
      </c>
      <c r="J545" s="256"/>
      <c r="K545" s="161" t="s">
        <v>311</v>
      </c>
      <c r="L545" s="162" t="s">
        <v>311</v>
      </c>
      <c r="M545" s="162" t="s">
        <v>311</v>
      </c>
      <c r="N545" s="163" t="s">
        <v>311</v>
      </c>
      <c r="O545" s="163" t="s">
        <v>311</v>
      </c>
      <c r="P545" s="163" t="s">
        <v>311</v>
      </c>
      <c r="Q545" s="164" t="s">
        <v>311</v>
      </c>
      <c r="R545" s="165"/>
      <c r="S545" s="166" t="s">
        <v>311</v>
      </c>
      <c r="T545" s="259"/>
      <c r="U545" s="260"/>
      <c r="V545" s="176">
        <v>1</v>
      </c>
    </row>
    <row r="546" spans="1:22" s="20" customFormat="1" ht="24.9" customHeight="1" thickBot="1">
      <c r="A546" s="61" t="s">
        <v>630</v>
      </c>
      <c r="B546" s="261"/>
      <c r="C546" s="262"/>
      <c r="D546" s="262"/>
      <c r="E546" s="262"/>
      <c r="F546" s="262"/>
      <c r="G546" s="177" t="s">
        <v>317</v>
      </c>
      <c r="H546" s="178">
        <v>6</v>
      </c>
      <c r="I546" s="263" t="s">
        <v>311</v>
      </c>
      <c r="J546" s="264"/>
      <c r="K546" s="161" t="s">
        <v>311</v>
      </c>
      <c r="L546" s="162" t="s">
        <v>311</v>
      </c>
      <c r="M546" s="162" t="s">
        <v>311</v>
      </c>
      <c r="N546" s="179" t="s">
        <v>311</v>
      </c>
      <c r="O546" s="163" t="s">
        <v>311</v>
      </c>
      <c r="P546" s="163" t="s">
        <v>311</v>
      </c>
      <c r="Q546" s="164" t="s">
        <v>311</v>
      </c>
      <c r="R546" s="165"/>
      <c r="S546" s="166" t="s">
        <v>311</v>
      </c>
      <c r="T546" s="265"/>
      <c r="U546" s="266"/>
      <c r="V546" s="180" t="s">
        <v>325</v>
      </c>
    </row>
    <row r="550" spans="1:22" s="81" customFormat="1" ht="24" customHeight="1" thickBot="1">
      <c r="A550" s="77">
        <v>21</v>
      </c>
      <c r="B550" s="194" t="s">
        <v>110</v>
      </c>
      <c r="C550" s="194"/>
      <c r="D550" s="194"/>
      <c r="E550" s="78">
        <v>21</v>
      </c>
      <c r="F550" s="79" t="s">
        <v>34</v>
      </c>
      <c r="G550" s="80"/>
      <c r="H550" s="80"/>
      <c r="I550" s="80"/>
      <c r="J550" s="80"/>
      <c r="K550" s="79"/>
      <c r="L550" s="79"/>
      <c r="M550" s="78"/>
      <c r="N550" s="80"/>
      <c r="O550" s="80"/>
      <c r="P550" s="80"/>
      <c r="Q550" s="80"/>
      <c r="R550" s="80"/>
      <c r="S550" s="80"/>
      <c r="T550" s="80"/>
      <c r="U550" s="80"/>
      <c r="V550" s="80"/>
    </row>
    <row r="551" spans="1:22" s="83" customFormat="1" ht="20.149999999999999" customHeight="1">
      <c r="A551" s="82"/>
      <c r="B551" s="195" t="s">
        <v>111</v>
      </c>
      <c r="C551" s="196" t="s">
        <v>112</v>
      </c>
      <c r="D551" s="197" t="s">
        <v>113</v>
      </c>
      <c r="E551" s="198"/>
      <c r="F551" s="197" t="s">
        <v>114</v>
      </c>
      <c r="G551" s="198"/>
      <c r="H551" s="199" t="s">
        <v>115</v>
      </c>
      <c r="I551" s="199" t="s">
        <v>116</v>
      </c>
      <c r="J551" s="200" t="s">
        <v>117</v>
      </c>
      <c r="K551" s="199" t="s">
        <v>118</v>
      </c>
      <c r="L551" s="199" t="s">
        <v>119</v>
      </c>
      <c r="M551" s="199" t="s">
        <v>120</v>
      </c>
      <c r="N551" s="201" t="s">
        <v>121</v>
      </c>
      <c r="O551" s="199" t="s">
        <v>122</v>
      </c>
      <c r="P551" s="202" t="s">
        <v>123</v>
      </c>
      <c r="Q551" s="203"/>
      <c r="R551" s="196" t="s">
        <v>124</v>
      </c>
      <c r="S551" s="204" t="s">
        <v>125</v>
      </c>
      <c r="T551" s="204"/>
      <c r="U551" s="205" t="s">
        <v>126</v>
      </c>
      <c r="V551" s="154"/>
    </row>
    <row r="552" spans="1:22" s="83" customFormat="1" ht="70.5" customHeight="1">
      <c r="A552" s="82"/>
      <c r="B552" s="206"/>
      <c r="C552" s="207"/>
      <c r="D552" s="84" t="s">
        <v>127</v>
      </c>
      <c r="E552" s="84" t="s">
        <v>128</v>
      </c>
      <c r="F552" s="85" t="s">
        <v>129</v>
      </c>
      <c r="G552" s="86" t="s">
        <v>130</v>
      </c>
      <c r="H552" s="87"/>
      <c r="I552" s="87"/>
      <c r="J552" s="208"/>
      <c r="K552" s="87"/>
      <c r="L552" s="87"/>
      <c r="M552" s="87"/>
      <c r="N552" s="209"/>
      <c r="O552" s="87"/>
      <c r="P552" s="87" t="s">
        <v>131</v>
      </c>
      <c r="Q552" s="87" t="s">
        <v>132</v>
      </c>
      <c r="R552" s="207"/>
      <c r="S552" s="87" t="s">
        <v>133</v>
      </c>
      <c r="T552" s="88" t="s">
        <v>134</v>
      </c>
      <c r="U552" s="210"/>
      <c r="V552" s="211"/>
    </row>
    <row r="553" spans="1:22" s="76" customFormat="1" ht="12.75" customHeight="1" thickBot="1">
      <c r="A553" s="89"/>
      <c r="B553" s="90">
        <v>2</v>
      </c>
      <c r="C553" s="91">
        <v>3</v>
      </c>
      <c r="D553" s="91">
        <v>4</v>
      </c>
      <c r="E553" s="91">
        <v>5</v>
      </c>
      <c r="F553" s="91">
        <v>6</v>
      </c>
      <c r="G553" s="91">
        <v>7</v>
      </c>
      <c r="H553" s="91">
        <v>8</v>
      </c>
      <c r="I553" s="91">
        <v>9</v>
      </c>
      <c r="J553" s="91">
        <v>10</v>
      </c>
      <c r="K553" s="91">
        <v>11</v>
      </c>
      <c r="L553" s="91">
        <v>12</v>
      </c>
      <c r="M553" s="91">
        <v>13</v>
      </c>
      <c r="N553" s="91">
        <v>14</v>
      </c>
      <c r="O553" s="91">
        <v>15</v>
      </c>
      <c r="P553" s="91">
        <v>16</v>
      </c>
      <c r="Q553" s="91">
        <v>17</v>
      </c>
      <c r="R553" s="91">
        <v>18</v>
      </c>
      <c r="S553" s="91">
        <v>19</v>
      </c>
      <c r="T553" s="92">
        <v>20</v>
      </c>
      <c r="U553" s="93">
        <v>21</v>
      </c>
      <c r="V553" s="94">
        <v>22</v>
      </c>
    </row>
    <row r="554" spans="1:22" s="110" customFormat="1" ht="20.149999999999999" customHeight="1">
      <c r="A554" s="95" t="s">
        <v>631</v>
      </c>
      <c r="B554" s="96">
        <v>1</v>
      </c>
      <c r="C554" s="97" t="s">
        <v>210</v>
      </c>
      <c r="D554" s="97" t="s">
        <v>274</v>
      </c>
      <c r="E554" s="97" t="s">
        <v>275</v>
      </c>
      <c r="F554" s="98" t="s">
        <v>138</v>
      </c>
      <c r="G554" s="99">
        <v>0.3</v>
      </c>
      <c r="H554" s="99" t="s">
        <v>136</v>
      </c>
      <c r="I554" s="100" t="s">
        <v>137</v>
      </c>
      <c r="J554" s="101">
        <v>1</v>
      </c>
      <c r="K554" s="102" t="s">
        <v>88</v>
      </c>
      <c r="L554" s="103">
        <v>43817</v>
      </c>
      <c r="M554" s="103">
        <v>44134</v>
      </c>
      <c r="N554" s="104">
        <v>10.6</v>
      </c>
      <c r="O554" s="105">
        <v>60</v>
      </c>
      <c r="P554" s="100" t="s">
        <v>137</v>
      </c>
      <c r="Q554" s="106" t="s">
        <v>137</v>
      </c>
      <c r="R554" s="107">
        <v>7729.74</v>
      </c>
      <c r="S554" s="108">
        <v>2318.922</v>
      </c>
      <c r="T554" s="109">
        <v>2318.92</v>
      </c>
      <c r="U554" s="212"/>
      <c r="V554" s="213"/>
    </row>
    <row r="555" spans="1:22" s="110" customFormat="1" ht="20.149999999999999" customHeight="1">
      <c r="A555" s="95" t="s">
        <v>632</v>
      </c>
      <c r="B555" s="111">
        <v>2</v>
      </c>
      <c r="C555" s="112" t="s">
        <v>210</v>
      </c>
      <c r="D555" s="112" t="s">
        <v>276</v>
      </c>
      <c r="E555" s="112" t="s">
        <v>277</v>
      </c>
      <c r="F555" s="112" t="s">
        <v>138</v>
      </c>
      <c r="G555" s="113">
        <v>0.5</v>
      </c>
      <c r="H555" s="113" t="s">
        <v>136</v>
      </c>
      <c r="I555" s="114" t="s">
        <v>219</v>
      </c>
      <c r="J555" s="115">
        <v>2</v>
      </c>
      <c r="K555" s="116" t="s">
        <v>89</v>
      </c>
      <c r="L555" s="117">
        <v>43791</v>
      </c>
      <c r="M555" s="117">
        <v>43883</v>
      </c>
      <c r="N555" s="118">
        <v>3.1</v>
      </c>
      <c r="O555" s="119">
        <v>73</v>
      </c>
      <c r="P555" s="120" t="s">
        <v>137</v>
      </c>
      <c r="Q555" s="121" t="s">
        <v>137</v>
      </c>
      <c r="R555" s="122">
        <v>604.79999999999995</v>
      </c>
      <c r="S555" s="123">
        <v>302.39999999999998</v>
      </c>
      <c r="T555" s="124" t="s">
        <v>311</v>
      </c>
      <c r="U555" s="214"/>
      <c r="V555" s="215"/>
    </row>
    <row r="556" spans="1:22" s="110" customFormat="1" ht="20.149999999999999" customHeight="1">
      <c r="A556" s="95" t="s">
        <v>633</v>
      </c>
      <c r="B556" s="111">
        <v>3</v>
      </c>
      <c r="C556" s="112"/>
      <c r="D556" s="112"/>
      <c r="E556" s="112"/>
      <c r="F556" s="112"/>
      <c r="G556" s="113"/>
      <c r="H556" s="113"/>
      <c r="I556" s="114"/>
      <c r="J556" s="115"/>
      <c r="K556" s="116" t="s">
        <v>311</v>
      </c>
      <c r="L556" s="117"/>
      <c r="M556" s="117"/>
      <c r="N556" s="118" t="s">
        <v>311</v>
      </c>
      <c r="O556" s="119"/>
      <c r="P556" s="120"/>
      <c r="Q556" s="121"/>
      <c r="R556" s="122"/>
      <c r="S556" s="123" t="s">
        <v>311</v>
      </c>
      <c r="T556" s="124" t="s">
        <v>311</v>
      </c>
      <c r="U556" s="214"/>
      <c r="V556" s="215"/>
    </row>
    <row r="557" spans="1:22" s="110" customFormat="1" ht="20.149999999999999" customHeight="1">
      <c r="A557" s="95" t="s">
        <v>634</v>
      </c>
      <c r="B557" s="111">
        <v>4</v>
      </c>
      <c r="C557" s="112"/>
      <c r="D557" s="112"/>
      <c r="E557" s="112"/>
      <c r="F557" s="112"/>
      <c r="G557" s="113"/>
      <c r="H557" s="113"/>
      <c r="I557" s="114"/>
      <c r="J557" s="115"/>
      <c r="K557" s="116" t="s">
        <v>311</v>
      </c>
      <c r="L557" s="117"/>
      <c r="M557" s="117"/>
      <c r="N557" s="118" t="s">
        <v>311</v>
      </c>
      <c r="O557" s="119"/>
      <c r="P557" s="120"/>
      <c r="Q557" s="121"/>
      <c r="R557" s="122"/>
      <c r="S557" s="123" t="s">
        <v>311</v>
      </c>
      <c r="T557" s="124" t="s">
        <v>311</v>
      </c>
      <c r="U557" s="214"/>
      <c r="V557" s="215"/>
    </row>
    <row r="558" spans="1:22" s="110" customFormat="1" ht="20.149999999999999" customHeight="1">
      <c r="A558" s="95" t="s">
        <v>635</v>
      </c>
      <c r="B558" s="111">
        <v>5</v>
      </c>
      <c r="C558" s="112"/>
      <c r="D558" s="112"/>
      <c r="E558" s="112"/>
      <c r="F558" s="112"/>
      <c r="G558" s="113"/>
      <c r="H558" s="113"/>
      <c r="I558" s="120"/>
      <c r="J558" s="115"/>
      <c r="K558" s="116" t="s">
        <v>311</v>
      </c>
      <c r="L558" s="117"/>
      <c r="M558" s="117"/>
      <c r="N558" s="118" t="s">
        <v>311</v>
      </c>
      <c r="O558" s="119"/>
      <c r="P558" s="120"/>
      <c r="Q558" s="121"/>
      <c r="R558" s="122"/>
      <c r="S558" s="123" t="s">
        <v>311</v>
      </c>
      <c r="T558" s="124" t="s">
        <v>311</v>
      </c>
      <c r="U558" s="214"/>
      <c r="V558" s="215"/>
    </row>
    <row r="559" spans="1:22" s="110" customFormat="1" ht="20.149999999999999" customHeight="1" thickBot="1">
      <c r="A559" s="95" t="s">
        <v>636</v>
      </c>
      <c r="B559" s="125">
        <v>6</v>
      </c>
      <c r="C559" s="126"/>
      <c r="D559" s="126"/>
      <c r="E559" s="126"/>
      <c r="F559" s="126"/>
      <c r="G559" s="127"/>
      <c r="H559" s="127"/>
      <c r="I559" s="128"/>
      <c r="J559" s="129"/>
      <c r="K559" s="130" t="s">
        <v>311</v>
      </c>
      <c r="L559" s="131"/>
      <c r="M559" s="131"/>
      <c r="N559" s="132" t="s">
        <v>311</v>
      </c>
      <c r="O559" s="133"/>
      <c r="P559" s="128"/>
      <c r="Q559" s="134"/>
      <c r="R559" s="135"/>
      <c r="S559" s="136" t="s">
        <v>311</v>
      </c>
      <c r="T559" s="137" t="s">
        <v>311</v>
      </c>
      <c r="U559" s="216"/>
      <c r="V559" s="217"/>
    </row>
    <row r="560" spans="1:22" s="76" customFormat="1" ht="9" customHeight="1" thickBot="1">
      <c r="A560" s="89"/>
      <c r="B560" s="138">
        <v>2</v>
      </c>
      <c r="C560" s="139">
        <v>3</v>
      </c>
      <c r="D560" s="139">
        <v>4</v>
      </c>
      <c r="E560" s="139">
        <v>5</v>
      </c>
      <c r="F560" s="139">
        <v>6</v>
      </c>
      <c r="G560" s="139">
        <v>7</v>
      </c>
      <c r="H560" s="139">
        <v>8</v>
      </c>
      <c r="I560" s="139">
        <v>9</v>
      </c>
      <c r="J560" s="139">
        <v>10</v>
      </c>
      <c r="K560" s="139">
        <v>11</v>
      </c>
      <c r="L560" s="139">
        <v>12</v>
      </c>
      <c r="M560" s="139">
        <v>13</v>
      </c>
      <c r="N560" s="139">
        <v>14</v>
      </c>
      <c r="O560" s="139">
        <v>15</v>
      </c>
      <c r="P560" s="139">
        <v>16</v>
      </c>
      <c r="Q560" s="139">
        <v>17</v>
      </c>
      <c r="R560" s="139">
        <v>18</v>
      </c>
      <c r="S560" s="139">
        <v>19</v>
      </c>
      <c r="T560" s="140">
        <v>20</v>
      </c>
      <c r="U560" s="218">
        <v>22</v>
      </c>
      <c r="V560" s="219"/>
    </row>
    <row r="561" spans="1:22" s="20" customFormat="1" ht="17.25" customHeight="1" thickBot="1">
      <c r="A561" s="141"/>
      <c r="B561" s="142"/>
      <c r="C561" s="143"/>
      <c r="D561" s="143"/>
      <c r="E561" s="143"/>
      <c r="F561" s="143"/>
      <c r="G561" s="143"/>
      <c r="H561" s="143"/>
      <c r="I561" s="143"/>
      <c r="J561" s="143"/>
      <c r="K561" s="143"/>
      <c r="L561" s="143"/>
      <c r="M561" s="143"/>
      <c r="N561" s="143"/>
      <c r="O561" s="143"/>
      <c r="P561" s="143"/>
      <c r="Q561" s="143"/>
      <c r="R561" s="144"/>
      <c r="S561" s="144"/>
      <c r="T561" s="145">
        <v>2318.92</v>
      </c>
      <c r="U561" s="220"/>
      <c r="V561" s="221"/>
    </row>
    <row r="562" spans="1:22" s="149" customFormat="1" ht="17.25" customHeight="1">
      <c r="A562" s="146"/>
      <c r="B562" s="147">
        <v>2</v>
      </c>
      <c r="C562" s="148">
        <v>3</v>
      </c>
      <c r="D562" s="148">
        <v>4</v>
      </c>
      <c r="E562" s="148">
        <v>5</v>
      </c>
      <c r="F562" s="148">
        <v>6</v>
      </c>
      <c r="G562" s="148">
        <v>7</v>
      </c>
      <c r="H562" s="148">
        <v>8</v>
      </c>
      <c r="I562" s="148">
        <v>9</v>
      </c>
      <c r="J562" s="148">
        <v>10</v>
      </c>
      <c r="K562" s="148">
        <v>11</v>
      </c>
      <c r="L562" s="148">
        <v>12</v>
      </c>
      <c r="M562" s="148">
        <v>13</v>
      </c>
      <c r="N562" s="148">
        <v>14</v>
      </c>
      <c r="O562" s="148">
        <v>15</v>
      </c>
      <c r="P562" s="148">
        <v>16</v>
      </c>
      <c r="Q562" s="148">
        <v>17</v>
      </c>
      <c r="R562" s="148">
        <v>18</v>
      </c>
      <c r="S562" s="148">
        <v>19</v>
      </c>
      <c r="T562" s="148">
        <v>20</v>
      </c>
      <c r="U562" s="148">
        <v>21</v>
      </c>
      <c r="V562" s="148">
        <v>22</v>
      </c>
    </row>
    <row r="563" spans="1:22" s="20" customFormat="1" ht="16.5" customHeight="1" thickBot="1">
      <c r="A563" s="61"/>
      <c r="B563" s="142" t="s">
        <v>139</v>
      </c>
      <c r="C563" s="143"/>
      <c r="D563" s="143"/>
      <c r="E563" s="143"/>
      <c r="F563" s="143"/>
      <c r="G563" s="150"/>
      <c r="H563" s="150"/>
      <c r="I563" s="150"/>
      <c r="J563" s="150"/>
      <c r="K563" s="150"/>
      <c r="L563" s="150"/>
      <c r="M563" s="150"/>
      <c r="N563" s="150"/>
      <c r="O563" s="150"/>
      <c r="P563" s="150"/>
      <c r="Q563" s="150"/>
      <c r="R563" s="150"/>
      <c r="S563" s="150"/>
      <c r="T563" s="150"/>
      <c r="U563" s="150"/>
      <c r="V563" s="150"/>
    </row>
    <row r="564" spans="1:22" s="20" customFormat="1" ht="15.75" customHeight="1" thickBot="1">
      <c r="A564" s="61" t="s">
        <v>637</v>
      </c>
      <c r="B564" s="222" t="s">
        <v>140</v>
      </c>
      <c r="C564" s="223"/>
      <c r="D564" s="223"/>
      <c r="E564" s="223"/>
      <c r="F564" s="223"/>
      <c r="G564" s="153"/>
      <c r="H564" s="224" t="s">
        <v>141</v>
      </c>
      <c r="I564" s="225"/>
      <c r="J564" s="225"/>
      <c r="K564" s="225"/>
      <c r="L564" s="225"/>
      <c r="M564" s="225"/>
      <c r="N564" s="225"/>
      <c r="O564" s="225"/>
      <c r="P564" s="151" t="s">
        <v>142</v>
      </c>
      <c r="Q564" s="226" t="s">
        <v>143</v>
      </c>
      <c r="R564" s="227" t="s">
        <v>144</v>
      </c>
      <c r="S564" s="228" t="s">
        <v>145</v>
      </c>
      <c r="T564" s="152"/>
      <c r="U564" s="152"/>
      <c r="V564" s="152"/>
    </row>
    <row r="565" spans="1:22" s="20" customFormat="1" ht="15" customHeight="1">
      <c r="A565" s="61" t="s">
        <v>638</v>
      </c>
      <c r="B565" s="229" t="s">
        <v>146</v>
      </c>
      <c r="C565" s="204"/>
      <c r="D565" s="204"/>
      <c r="E565" s="204"/>
      <c r="F565" s="204"/>
      <c r="G565" s="230"/>
      <c r="H565" s="229" t="s">
        <v>147</v>
      </c>
      <c r="I565" s="204"/>
      <c r="J565" s="204"/>
      <c r="K565" s="204"/>
      <c r="L565" s="204"/>
      <c r="M565" s="198"/>
      <c r="N565" s="154">
        <v>2</v>
      </c>
      <c r="O565" s="226" t="s">
        <v>148</v>
      </c>
      <c r="P565" s="231" t="s">
        <v>149</v>
      </c>
      <c r="Q565" s="232"/>
      <c r="R565" s="233"/>
      <c r="S565" s="234"/>
      <c r="T565" s="155"/>
      <c r="U565" s="155"/>
      <c r="V565" s="235"/>
    </row>
    <row r="566" spans="1:22" s="63" customFormat="1" ht="22.5" customHeight="1">
      <c r="A566" s="61" t="s">
        <v>639</v>
      </c>
      <c r="B566" s="236" t="s">
        <v>150</v>
      </c>
      <c r="C566" s="237"/>
      <c r="D566" s="238"/>
      <c r="E566" s="367">
        <v>1</v>
      </c>
      <c r="F566" s="239" t="s">
        <v>151</v>
      </c>
      <c r="G566" s="369">
        <v>0.75</v>
      </c>
      <c r="H566" s="231" t="s">
        <v>152</v>
      </c>
      <c r="I566" s="240"/>
      <c r="J566" s="241"/>
      <c r="K566" s="87" t="s">
        <v>153</v>
      </c>
      <c r="L566" s="87" t="s">
        <v>154</v>
      </c>
      <c r="M566" s="87" t="s">
        <v>155</v>
      </c>
      <c r="N566" s="242" t="s">
        <v>156</v>
      </c>
      <c r="O566" s="232"/>
      <c r="P566" s="243"/>
      <c r="Q566" s="232"/>
      <c r="R566" s="233"/>
      <c r="S566" s="234"/>
      <c r="T566" s="157"/>
      <c r="U566" s="157"/>
      <c r="V566" s="156"/>
    </row>
    <row r="567" spans="1:22" s="63" customFormat="1" ht="15.75" customHeight="1" thickBot="1">
      <c r="A567" s="61" t="s">
        <v>640</v>
      </c>
      <c r="B567" s="244"/>
      <c r="C567" s="245"/>
      <c r="D567" s="246"/>
      <c r="E567" s="368"/>
      <c r="F567" s="247"/>
      <c r="G567" s="370"/>
      <c r="H567" s="248"/>
      <c r="I567" s="249"/>
      <c r="J567" s="250"/>
      <c r="K567" s="87"/>
      <c r="L567" s="87"/>
      <c r="M567" s="87"/>
      <c r="N567" s="251"/>
      <c r="O567" s="252"/>
      <c r="P567" s="248"/>
      <c r="Q567" s="252"/>
      <c r="R567" s="253"/>
      <c r="S567" s="254"/>
      <c r="T567" s="157"/>
      <c r="U567" s="157"/>
      <c r="V567" s="158"/>
    </row>
    <row r="568" spans="1:22" s="20" customFormat="1" ht="24.9" customHeight="1">
      <c r="A568" s="95" t="s">
        <v>641</v>
      </c>
      <c r="B568" s="229" t="s">
        <v>157</v>
      </c>
      <c r="C568" s="204"/>
      <c r="D568" s="204"/>
      <c r="E568" s="204"/>
      <c r="F568" s="204"/>
      <c r="G568" s="204"/>
      <c r="H568" s="160">
        <v>1</v>
      </c>
      <c r="I568" s="255" t="s">
        <v>88</v>
      </c>
      <c r="J568" s="256"/>
      <c r="K568" s="161">
        <v>0.5</v>
      </c>
      <c r="L568" s="162">
        <v>634.62</v>
      </c>
      <c r="M568" s="162">
        <v>2318.92</v>
      </c>
      <c r="N568" s="163" t="s">
        <v>317</v>
      </c>
      <c r="O568" s="163" t="s">
        <v>317</v>
      </c>
      <c r="P568" s="163" t="s">
        <v>317</v>
      </c>
      <c r="Q568" s="164" t="s">
        <v>311</v>
      </c>
      <c r="R568" s="165" t="s">
        <v>158</v>
      </c>
      <c r="S568" s="166" t="s">
        <v>318</v>
      </c>
      <c r="T568" s="157"/>
      <c r="U568" s="157"/>
      <c r="V568" s="158"/>
    </row>
    <row r="569" spans="1:22" s="20" customFormat="1" ht="24.9" customHeight="1" thickBot="1">
      <c r="A569" s="95" t="s">
        <v>642</v>
      </c>
      <c r="B569" s="236" t="s">
        <v>159</v>
      </c>
      <c r="C569" s="237"/>
      <c r="D569" s="238"/>
      <c r="E569" s="167" t="s">
        <v>160</v>
      </c>
      <c r="F569" s="167" t="s">
        <v>161</v>
      </c>
      <c r="G569" s="168" t="s">
        <v>162</v>
      </c>
      <c r="H569" s="160">
        <v>2</v>
      </c>
      <c r="I569" s="255" t="s">
        <v>89</v>
      </c>
      <c r="J569" s="256"/>
      <c r="K569" s="161">
        <v>0.5</v>
      </c>
      <c r="L569" s="162">
        <v>634.62</v>
      </c>
      <c r="M569" s="162">
        <v>0</v>
      </c>
      <c r="N569" s="163" t="s">
        <v>320</v>
      </c>
      <c r="O569" s="163" t="s">
        <v>320</v>
      </c>
      <c r="P569" s="163" t="s">
        <v>320</v>
      </c>
      <c r="Q569" s="164" t="s">
        <v>418</v>
      </c>
      <c r="R569" s="165"/>
      <c r="S569" s="166" t="s">
        <v>311</v>
      </c>
      <c r="T569" s="169">
        <v>1</v>
      </c>
      <c r="U569" s="157"/>
      <c r="V569" s="158"/>
    </row>
    <row r="570" spans="1:22" s="20" customFormat="1" ht="24.9" customHeight="1" thickBot="1">
      <c r="A570" s="61" t="s">
        <v>643</v>
      </c>
      <c r="B570" s="244"/>
      <c r="C570" s="245"/>
      <c r="D570" s="246"/>
      <c r="E570" s="170">
        <v>1269.2307692307693</v>
      </c>
      <c r="F570" s="171">
        <v>2318.92</v>
      </c>
      <c r="G570" s="172" t="s">
        <v>317</v>
      </c>
      <c r="H570" s="160">
        <v>3</v>
      </c>
      <c r="I570" s="255" t="s">
        <v>311</v>
      </c>
      <c r="J570" s="256"/>
      <c r="K570" s="161" t="s">
        <v>311</v>
      </c>
      <c r="L570" s="162" t="s">
        <v>311</v>
      </c>
      <c r="M570" s="162" t="s">
        <v>311</v>
      </c>
      <c r="N570" s="163" t="s">
        <v>311</v>
      </c>
      <c r="O570" s="163" t="s">
        <v>311</v>
      </c>
      <c r="P570" s="163" t="s">
        <v>311</v>
      </c>
      <c r="Q570" s="173" t="s">
        <v>311</v>
      </c>
      <c r="R570" s="165"/>
      <c r="S570" s="166" t="s">
        <v>311</v>
      </c>
      <c r="T570" s="257" t="s">
        <v>158</v>
      </c>
      <c r="U570" s="258"/>
      <c r="V570" s="174" t="s">
        <v>163</v>
      </c>
    </row>
    <row r="571" spans="1:22" s="20" customFormat="1" ht="24.9" customHeight="1">
      <c r="A571" s="61" t="s">
        <v>644</v>
      </c>
      <c r="B571" s="229" t="s">
        <v>164</v>
      </c>
      <c r="C571" s="204"/>
      <c r="D571" s="204"/>
      <c r="E571" s="204"/>
      <c r="F571" s="204"/>
      <c r="G571" s="204"/>
      <c r="H571" s="160">
        <v>4</v>
      </c>
      <c r="I571" s="255" t="s">
        <v>311</v>
      </c>
      <c r="J571" s="256"/>
      <c r="K571" s="161" t="s">
        <v>311</v>
      </c>
      <c r="L571" s="162" t="s">
        <v>311</v>
      </c>
      <c r="M571" s="162" t="s">
        <v>311</v>
      </c>
      <c r="N571" s="163" t="s">
        <v>311</v>
      </c>
      <c r="O571" s="163" t="s">
        <v>311</v>
      </c>
      <c r="P571" s="163" t="s">
        <v>311</v>
      </c>
      <c r="Q571" s="164" t="s">
        <v>311</v>
      </c>
      <c r="R571" s="165"/>
      <c r="S571" s="166" t="s">
        <v>311</v>
      </c>
      <c r="T571" s="259"/>
      <c r="U571" s="260"/>
      <c r="V571" s="174" t="s">
        <v>165</v>
      </c>
    </row>
    <row r="572" spans="1:22" s="20" customFormat="1" ht="24.9" customHeight="1">
      <c r="A572" s="61" t="s">
        <v>645</v>
      </c>
      <c r="B572" s="236" t="s">
        <v>166</v>
      </c>
      <c r="C572" s="237"/>
      <c r="D572" s="237"/>
      <c r="E572" s="237"/>
      <c r="F572" s="237"/>
      <c r="G572" s="175" t="s">
        <v>162</v>
      </c>
      <c r="H572" s="160">
        <v>5</v>
      </c>
      <c r="I572" s="255" t="s">
        <v>311</v>
      </c>
      <c r="J572" s="256"/>
      <c r="K572" s="161" t="s">
        <v>311</v>
      </c>
      <c r="L572" s="162" t="s">
        <v>311</v>
      </c>
      <c r="M572" s="162" t="s">
        <v>311</v>
      </c>
      <c r="N572" s="163" t="s">
        <v>311</v>
      </c>
      <c r="O572" s="163" t="s">
        <v>311</v>
      </c>
      <c r="P572" s="163" t="s">
        <v>311</v>
      </c>
      <c r="Q572" s="164" t="s">
        <v>311</v>
      </c>
      <c r="R572" s="165"/>
      <c r="S572" s="166" t="s">
        <v>311</v>
      </c>
      <c r="T572" s="259"/>
      <c r="U572" s="260"/>
      <c r="V572" s="176">
        <v>2</v>
      </c>
    </row>
    <row r="573" spans="1:22" s="20" customFormat="1" ht="24.9" customHeight="1" thickBot="1">
      <c r="A573" s="61" t="s">
        <v>646</v>
      </c>
      <c r="B573" s="261"/>
      <c r="C573" s="262"/>
      <c r="D573" s="262"/>
      <c r="E573" s="262"/>
      <c r="F573" s="262"/>
      <c r="G573" s="177" t="s">
        <v>320</v>
      </c>
      <c r="H573" s="178">
        <v>6</v>
      </c>
      <c r="I573" s="263" t="s">
        <v>311</v>
      </c>
      <c r="J573" s="264"/>
      <c r="K573" s="161" t="s">
        <v>311</v>
      </c>
      <c r="L573" s="162" t="s">
        <v>311</v>
      </c>
      <c r="M573" s="162" t="s">
        <v>311</v>
      </c>
      <c r="N573" s="179" t="s">
        <v>311</v>
      </c>
      <c r="O573" s="163" t="s">
        <v>311</v>
      </c>
      <c r="P573" s="163" t="s">
        <v>311</v>
      </c>
      <c r="Q573" s="164" t="s">
        <v>311</v>
      </c>
      <c r="R573" s="165"/>
      <c r="S573" s="166" t="s">
        <v>311</v>
      </c>
      <c r="T573" s="265"/>
      <c r="U573" s="266"/>
      <c r="V573" s="180" t="s">
        <v>325</v>
      </c>
    </row>
    <row r="577" spans="1:22" s="81" customFormat="1" ht="24" customHeight="1" thickBot="1">
      <c r="A577" s="77">
        <v>22</v>
      </c>
      <c r="B577" s="194" t="s">
        <v>110</v>
      </c>
      <c r="C577" s="194"/>
      <c r="D577" s="194"/>
      <c r="E577" s="78">
        <v>22</v>
      </c>
      <c r="F577" s="79" t="s">
        <v>35</v>
      </c>
      <c r="G577" s="80"/>
      <c r="H577" s="80"/>
      <c r="I577" s="80"/>
      <c r="J577" s="80"/>
      <c r="K577" s="79"/>
      <c r="L577" s="79"/>
      <c r="M577" s="78"/>
      <c r="N577" s="80"/>
      <c r="O577" s="80"/>
      <c r="P577" s="80"/>
      <c r="Q577" s="80"/>
      <c r="R577" s="80"/>
      <c r="S577" s="80"/>
      <c r="T577" s="80"/>
      <c r="U577" s="80"/>
      <c r="V577" s="80"/>
    </row>
    <row r="578" spans="1:22" s="83" customFormat="1" ht="20.149999999999999" customHeight="1">
      <c r="A578" s="82"/>
      <c r="B578" s="195" t="s">
        <v>111</v>
      </c>
      <c r="C578" s="196" t="s">
        <v>112</v>
      </c>
      <c r="D578" s="197" t="s">
        <v>113</v>
      </c>
      <c r="E578" s="198"/>
      <c r="F578" s="197" t="s">
        <v>114</v>
      </c>
      <c r="G578" s="198"/>
      <c r="H578" s="199" t="s">
        <v>115</v>
      </c>
      <c r="I578" s="199" t="s">
        <v>116</v>
      </c>
      <c r="J578" s="200" t="s">
        <v>117</v>
      </c>
      <c r="K578" s="199" t="s">
        <v>118</v>
      </c>
      <c r="L578" s="199" t="s">
        <v>119</v>
      </c>
      <c r="M578" s="199" t="s">
        <v>120</v>
      </c>
      <c r="N578" s="201" t="s">
        <v>121</v>
      </c>
      <c r="O578" s="199" t="s">
        <v>122</v>
      </c>
      <c r="P578" s="202" t="s">
        <v>123</v>
      </c>
      <c r="Q578" s="203"/>
      <c r="R578" s="196" t="s">
        <v>124</v>
      </c>
      <c r="S578" s="204" t="s">
        <v>125</v>
      </c>
      <c r="T578" s="204"/>
      <c r="U578" s="205" t="s">
        <v>126</v>
      </c>
      <c r="V578" s="154"/>
    </row>
    <row r="579" spans="1:22" s="83" customFormat="1" ht="70.5" customHeight="1">
      <c r="A579" s="82"/>
      <c r="B579" s="206"/>
      <c r="C579" s="207"/>
      <c r="D579" s="84" t="s">
        <v>127</v>
      </c>
      <c r="E579" s="84" t="s">
        <v>128</v>
      </c>
      <c r="F579" s="85" t="s">
        <v>129</v>
      </c>
      <c r="G579" s="86" t="s">
        <v>130</v>
      </c>
      <c r="H579" s="87"/>
      <c r="I579" s="87"/>
      <c r="J579" s="208"/>
      <c r="K579" s="87"/>
      <c r="L579" s="87"/>
      <c r="M579" s="87"/>
      <c r="N579" s="209"/>
      <c r="O579" s="87"/>
      <c r="P579" s="87" t="s">
        <v>131</v>
      </c>
      <c r="Q579" s="87" t="s">
        <v>132</v>
      </c>
      <c r="R579" s="207"/>
      <c r="S579" s="87" t="s">
        <v>133</v>
      </c>
      <c r="T579" s="88" t="s">
        <v>134</v>
      </c>
      <c r="U579" s="210"/>
      <c r="V579" s="211"/>
    </row>
    <row r="580" spans="1:22" s="76" customFormat="1" ht="12.75" customHeight="1" thickBot="1">
      <c r="A580" s="89"/>
      <c r="B580" s="90">
        <v>2</v>
      </c>
      <c r="C580" s="91">
        <v>3</v>
      </c>
      <c r="D580" s="91">
        <v>4</v>
      </c>
      <c r="E580" s="91">
        <v>5</v>
      </c>
      <c r="F580" s="91">
        <v>6</v>
      </c>
      <c r="G580" s="91">
        <v>7</v>
      </c>
      <c r="H580" s="91">
        <v>8</v>
      </c>
      <c r="I580" s="91">
        <v>9</v>
      </c>
      <c r="J580" s="91">
        <v>10</v>
      </c>
      <c r="K580" s="91">
        <v>11</v>
      </c>
      <c r="L580" s="91">
        <v>12</v>
      </c>
      <c r="M580" s="91">
        <v>13</v>
      </c>
      <c r="N580" s="91">
        <v>14</v>
      </c>
      <c r="O580" s="91">
        <v>15</v>
      </c>
      <c r="P580" s="91">
        <v>16</v>
      </c>
      <c r="Q580" s="91">
        <v>17</v>
      </c>
      <c r="R580" s="91">
        <v>18</v>
      </c>
      <c r="S580" s="91">
        <v>19</v>
      </c>
      <c r="T580" s="92">
        <v>20</v>
      </c>
      <c r="U580" s="93">
        <v>21</v>
      </c>
      <c r="V580" s="94">
        <v>22</v>
      </c>
    </row>
    <row r="581" spans="1:22" s="110" customFormat="1" ht="31.5" customHeight="1">
      <c r="A581" s="95" t="s">
        <v>647</v>
      </c>
      <c r="B581" s="96">
        <v>1</v>
      </c>
      <c r="C581" s="97" t="s">
        <v>278</v>
      </c>
      <c r="D581" s="97" t="s">
        <v>279</v>
      </c>
      <c r="E581" s="97" t="s">
        <v>280</v>
      </c>
      <c r="F581" s="98" t="s">
        <v>138</v>
      </c>
      <c r="G581" s="99">
        <v>0.2</v>
      </c>
      <c r="H581" s="99" t="s">
        <v>136</v>
      </c>
      <c r="I581" s="100" t="s">
        <v>137</v>
      </c>
      <c r="J581" s="101">
        <v>1</v>
      </c>
      <c r="K581" s="102" t="s">
        <v>90</v>
      </c>
      <c r="L581" s="103">
        <v>41912</v>
      </c>
      <c r="M581" s="103">
        <v>42627</v>
      </c>
      <c r="N581" s="104">
        <v>23.9</v>
      </c>
      <c r="O581" s="105">
        <v>2</v>
      </c>
      <c r="P581" s="100" t="s">
        <v>137</v>
      </c>
      <c r="Q581" s="106" t="s">
        <v>137</v>
      </c>
      <c r="R581" s="107">
        <v>77645.25</v>
      </c>
      <c r="S581" s="108">
        <v>15529.050000000001</v>
      </c>
      <c r="T581" s="109">
        <v>15529.05</v>
      </c>
      <c r="U581" s="212"/>
      <c r="V581" s="213"/>
    </row>
    <row r="582" spans="1:22" s="110" customFormat="1" ht="20.149999999999999" customHeight="1">
      <c r="A582" s="95" t="s">
        <v>648</v>
      </c>
      <c r="B582" s="111">
        <v>2</v>
      </c>
      <c r="C582" s="112"/>
      <c r="D582" s="112"/>
      <c r="E582" s="112"/>
      <c r="F582" s="112"/>
      <c r="G582" s="113"/>
      <c r="H582" s="113"/>
      <c r="I582" s="114"/>
      <c r="J582" s="115"/>
      <c r="K582" s="116" t="s">
        <v>311</v>
      </c>
      <c r="L582" s="117"/>
      <c r="M582" s="117"/>
      <c r="N582" s="118" t="s">
        <v>311</v>
      </c>
      <c r="O582" s="119"/>
      <c r="P582" s="120"/>
      <c r="Q582" s="121"/>
      <c r="R582" s="122"/>
      <c r="S582" s="123" t="s">
        <v>311</v>
      </c>
      <c r="T582" s="124" t="s">
        <v>311</v>
      </c>
      <c r="U582" s="214"/>
      <c r="V582" s="215"/>
    </row>
    <row r="583" spans="1:22" s="110" customFormat="1" ht="20.149999999999999" customHeight="1">
      <c r="A583" s="95" t="s">
        <v>649</v>
      </c>
      <c r="B583" s="111">
        <v>3</v>
      </c>
      <c r="C583" s="112"/>
      <c r="D583" s="112"/>
      <c r="E583" s="112"/>
      <c r="F583" s="112"/>
      <c r="G583" s="113"/>
      <c r="H583" s="113"/>
      <c r="I583" s="114"/>
      <c r="J583" s="115"/>
      <c r="K583" s="116" t="s">
        <v>311</v>
      </c>
      <c r="L583" s="117"/>
      <c r="M583" s="117"/>
      <c r="N583" s="118" t="s">
        <v>311</v>
      </c>
      <c r="O583" s="119"/>
      <c r="P583" s="120"/>
      <c r="Q583" s="121"/>
      <c r="R583" s="122"/>
      <c r="S583" s="123" t="s">
        <v>311</v>
      </c>
      <c r="T583" s="124" t="s">
        <v>311</v>
      </c>
      <c r="U583" s="214"/>
      <c r="V583" s="215"/>
    </row>
    <row r="584" spans="1:22" s="110" customFormat="1" ht="20.149999999999999" customHeight="1">
      <c r="A584" s="95" t="s">
        <v>650</v>
      </c>
      <c r="B584" s="111">
        <v>4</v>
      </c>
      <c r="C584" s="112"/>
      <c r="D584" s="112"/>
      <c r="E584" s="112"/>
      <c r="F584" s="112"/>
      <c r="G584" s="113"/>
      <c r="H584" s="113"/>
      <c r="I584" s="114"/>
      <c r="J584" s="115"/>
      <c r="K584" s="116" t="s">
        <v>311</v>
      </c>
      <c r="L584" s="117"/>
      <c r="M584" s="117"/>
      <c r="N584" s="118" t="s">
        <v>311</v>
      </c>
      <c r="O584" s="119"/>
      <c r="P584" s="120"/>
      <c r="Q584" s="121"/>
      <c r="R584" s="122"/>
      <c r="S584" s="123" t="s">
        <v>311</v>
      </c>
      <c r="T584" s="124" t="s">
        <v>311</v>
      </c>
      <c r="U584" s="214"/>
      <c r="V584" s="215"/>
    </row>
    <row r="585" spans="1:22" s="110" customFormat="1" ht="20.149999999999999" customHeight="1">
      <c r="A585" s="95" t="s">
        <v>651</v>
      </c>
      <c r="B585" s="111">
        <v>5</v>
      </c>
      <c r="C585" s="112"/>
      <c r="D585" s="112"/>
      <c r="E585" s="112"/>
      <c r="F585" s="112"/>
      <c r="G585" s="113"/>
      <c r="H585" s="113"/>
      <c r="I585" s="120"/>
      <c r="J585" s="115"/>
      <c r="K585" s="116" t="s">
        <v>311</v>
      </c>
      <c r="L585" s="117"/>
      <c r="M585" s="117"/>
      <c r="N585" s="118" t="s">
        <v>311</v>
      </c>
      <c r="O585" s="119"/>
      <c r="P585" s="120"/>
      <c r="Q585" s="121"/>
      <c r="R585" s="122"/>
      <c r="S585" s="123" t="s">
        <v>311</v>
      </c>
      <c r="T585" s="124" t="s">
        <v>311</v>
      </c>
      <c r="U585" s="214"/>
      <c r="V585" s="215"/>
    </row>
    <row r="586" spans="1:22" s="110" customFormat="1" ht="20.149999999999999" customHeight="1" thickBot="1">
      <c r="A586" s="95" t="s">
        <v>652</v>
      </c>
      <c r="B586" s="125">
        <v>6</v>
      </c>
      <c r="C586" s="126"/>
      <c r="D586" s="126"/>
      <c r="E586" s="126"/>
      <c r="F586" s="126"/>
      <c r="G586" s="127"/>
      <c r="H586" s="127"/>
      <c r="I586" s="128"/>
      <c r="J586" s="129"/>
      <c r="K586" s="130" t="s">
        <v>311</v>
      </c>
      <c r="L586" s="131"/>
      <c r="M586" s="131"/>
      <c r="N586" s="132" t="s">
        <v>311</v>
      </c>
      <c r="O586" s="133"/>
      <c r="P586" s="128"/>
      <c r="Q586" s="134"/>
      <c r="R586" s="135"/>
      <c r="S586" s="136" t="s">
        <v>311</v>
      </c>
      <c r="T586" s="137" t="s">
        <v>311</v>
      </c>
      <c r="U586" s="216"/>
      <c r="V586" s="217"/>
    </row>
    <row r="587" spans="1:22" s="76" customFormat="1" ht="9" customHeight="1" thickBot="1">
      <c r="A587" s="89"/>
      <c r="B587" s="138">
        <v>2</v>
      </c>
      <c r="C587" s="139">
        <v>3</v>
      </c>
      <c r="D587" s="139">
        <v>4</v>
      </c>
      <c r="E587" s="139">
        <v>5</v>
      </c>
      <c r="F587" s="139">
        <v>6</v>
      </c>
      <c r="G587" s="139">
        <v>7</v>
      </c>
      <c r="H587" s="139">
        <v>8</v>
      </c>
      <c r="I587" s="139">
        <v>9</v>
      </c>
      <c r="J587" s="139">
        <v>10</v>
      </c>
      <c r="K587" s="139">
        <v>11</v>
      </c>
      <c r="L587" s="139">
        <v>12</v>
      </c>
      <c r="M587" s="139">
        <v>13</v>
      </c>
      <c r="N587" s="139">
        <v>14</v>
      </c>
      <c r="O587" s="139">
        <v>15</v>
      </c>
      <c r="P587" s="139">
        <v>16</v>
      </c>
      <c r="Q587" s="139">
        <v>17</v>
      </c>
      <c r="R587" s="139">
        <v>18</v>
      </c>
      <c r="S587" s="139">
        <v>19</v>
      </c>
      <c r="T587" s="140">
        <v>20</v>
      </c>
      <c r="U587" s="218">
        <v>22</v>
      </c>
      <c r="V587" s="219"/>
    </row>
    <row r="588" spans="1:22" s="20" customFormat="1" ht="17.25" customHeight="1" thickBot="1">
      <c r="A588" s="141"/>
      <c r="B588" s="142"/>
      <c r="C588" s="143"/>
      <c r="D588" s="143"/>
      <c r="E588" s="143"/>
      <c r="F588" s="143"/>
      <c r="G588" s="143"/>
      <c r="H588" s="143"/>
      <c r="I588" s="143"/>
      <c r="J588" s="143"/>
      <c r="K588" s="143"/>
      <c r="L588" s="143"/>
      <c r="M588" s="143"/>
      <c r="N588" s="143"/>
      <c r="O588" s="143"/>
      <c r="P588" s="143"/>
      <c r="Q588" s="143"/>
      <c r="R588" s="144"/>
      <c r="S588" s="144"/>
      <c r="T588" s="145">
        <v>15529.05</v>
      </c>
      <c r="U588" s="220"/>
      <c r="V588" s="221"/>
    </row>
    <row r="589" spans="1:22" s="149" customFormat="1" ht="17.25" customHeight="1">
      <c r="A589" s="146"/>
      <c r="B589" s="147">
        <v>2</v>
      </c>
      <c r="C589" s="148">
        <v>3</v>
      </c>
      <c r="D589" s="148">
        <v>4</v>
      </c>
      <c r="E589" s="148">
        <v>5</v>
      </c>
      <c r="F589" s="148">
        <v>6</v>
      </c>
      <c r="G589" s="148">
        <v>7</v>
      </c>
      <c r="H589" s="148">
        <v>8</v>
      </c>
      <c r="I589" s="148">
        <v>9</v>
      </c>
      <c r="J589" s="148">
        <v>10</v>
      </c>
      <c r="K589" s="148">
        <v>11</v>
      </c>
      <c r="L589" s="148">
        <v>12</v>
      </c>
      <c r="M589" s="148">
        <v>13</v>
      </c>
      <c r="N589" s="148">
        <v>14</v>
      </c>
      <c r="O589" s="148">
        <v>15</v>
      </c>
      <c r="P589" s="148">
        <v>16</v>
      </c>
      <c r="Q589" s="148">
        <v>17</v>
      </c>
      <c r="R589" s="148">
        <v>18</v>
      </c>
      <c r="S589" s="148">
        <v>19</v>
      </c>
      <c r="T589" s="148">
        <v>20</v>
      </c>
      <c r="U589" s="148">
        <v>21</v>
      </c>
      <c r="V589" s="148">
        <v>22</v>
      </c>
    </row>
    <row r="590" spans="1:22" s="20" customFormat="1" ht="16.5" customHeight="1" thickBot="1">
      <c r="A590" s="61"/>
      <c r="B590" s="142" t="s">
        <v>139</v>
      </c>
      <c r="C590" s="143"/>
      <c r="D590" s="143"/>
      <c r="E590" s="143"/>
      <c r="F590" s="143"/>
      <c r="G590" s="150"/>
      <c r="H590" s="150"/>
      <c r="I590" s="150"/>
      <c r="J590" s="150"/>
      <c r="K590" s="150"/>
      <c r="L590" s="150"/>
      <c r="M590" s="150"/>
      <c r="N590" s="150"/>
      <c r="O590" s="150"/>
      <c r="P590" s="150"/>
      <c r="Q590" s="150"/>
      <c r="R590" s="150"/>
      <c r="S590" s="150"/>
      <c r="T590" s="150"/>
      <c r="U590" s="150"/>
      <c r="V590" s="150"/>
    </row>
    <row r="591" spans="1:22" s="20" customFormat="1" ht="15.75" customHeight="1" thickBot="1">
      <c r="A591" s="61" t="s">
        <v>653</v>
      </c>
      <c r="B591" s="222" t="s">
        <v>140</v>
      </c>
      <c r="C591" s="223"/>
      <c r="D591" s="223"/>
      <c r="E591" s="223"/>
      <c r="F591" s="223"/>
      <c r="G591" s="153"/>
      <c r="H591" s="224" t="s">
        <v>141</v>
      </c>
      <c r="I591" s="225"/>
      <c r="J591" s="225"/>
      <c r="K591" s="225"/>
      <c r="L591" s="225"/>
      <c r="M591" s="225"/>
      <c r="N591" s="225"/>
      <c r="O591" s="225"/>
      <c r="P591" s="151" t="s">
        <v>142</v>
      </c>
      <c r="Q591" s="226" t="s">
        <v>143</v>
      </c>
      <c r="R591" s="227" t="s">
        <v>144</v>
      </c>
      <c r="S591" s="228" t="s">
        <v>145</v>
      </c>
      <c r="T591" s="152"/>
      <c r="U591" s="152"/>
      <c r="V591" s="152"/>
    </row>
    <row r="592" spans="1:22" s="20" customFormat="1" ht="15" customHeight="1">
      <c r="A592" s="61" t="s">
        <v>654</v>
      </c>
      <c r="B592" s="229" t="s">
        <v>146</v>
      </c>
      <c r="C592" s="204"/>
      <c r="D592" s="204"/>
      <c r="E592" s="204"/>
      <c r="F592" s="204"/>
      <c r="G592" s="230"/>
      <c r="H592" s="229" t="s">
        <v>147</v>
      </c>
      <c r="I592" s="204"/>
      <c r="J592" s="204"/>
      <c r="K592" s="204"/>
      <c r="L592" s="204"/>
      <c r="M592" s="198"/>
      <c r="N592" s="154">
        <v>2</v>
      </c>
      <c r="O592" s="226" t="s">
        <v>148</v>
      </c>
      <c r="P592" s="231" t="s">
        <v>149</v>
      </c>
      <c r="Q592" s="232"/>
      <c r="R592" s="233"/>
      <c r="S592" s="234"/>
      <c r="T592" s="155"/>
      <c r="U592" s="155"/>
      <c r="V592" s="235"/>
    </row>
    <row r="593" spans="1:22" s="63" customFormat="1" ht="22.5" customHeight="1">
      <c r="A593" s="61" t="s">
        <v>655</v>
      </c>
      <c r="B593" s="236" t="s">
        <v>150</v>
      </c>
      <c r="C593" s="237"/>
      <c r="D593" s="238"/>
      <c r="E593" s="367">
        <v>1</v>
      </c>
      <c r="F593" s="239" t="s">
        <v>151</v>
      </c>
      <c r="G593" s="369">
        <v>0.75</v>
      </c>
      <c r="H593" s="231" t="s">
        <v>152</v>
      </c>
      <c r="I593" s="240"/>
      <c r="J593" s="241"/>
      <c r="K593" s="87" t="s">
        <v>153</v>
      </c>
      <c r="L593" s="87" t="s">
        <v>154</v>
      </c>
      <c r="M593" s="87" t="s">
        <v>155</v>
      </c>
      <c r="N593" s="242" t="s">
        <v>156</v>
      </c>
      <c r="O593" s="232"/>
      <c r="P593" s="243"/>
      <c r="Q593" s="232"/>
      <c r="R593" s="233"/>
      <c r="S593" s="234"/>
      <c r="T593" s="157"/>
      <c r="U593" s="157"/>
      <c r="V593" s="156"/>
    </row>
    <row r="594" spans="1:22" s="63" customFormat="1" ht="15.75" customHeight="1" thickBot="1">
      <c r="A594" s="61" t="s">
        <v>656</v>
      </c>
      <c r="B594" s="244"/>
      <c r="C594" s="245"/>
      <c r="D594" s="246"/>
      <c r="E594" s="368"/>
      <c r="F594" s="247"/>
      <c r="G594" s="370"/>
      <c r="H594" s="248"/>
      <c r="I594" s="249"/>
      <c r="J594" s="250"/>
      <c r="K594" s="87"/>
      <c r="L594" s="87"/>
      <c r="M594" s="87"/>
      <c r="N594" s="251"/>
      <c r="O594" s="252"/>
      <c r="P594" s="248"/>
      <c r="Q594" s="252"/>
      <c r="R594" s="253"/>
      <c r="S594" s="254"/>
      <c r="T594" s="157"/>
      <c r="U594" s="157"/>
      <c r="V594" s="158"/>
    </row>
    <row r="595" spans="1:22" s="20" customFormat="1" ht="24.9" customHeight="1">
      <c r="A595" s="95" t="s">
        <v>657</v>
      </c>
      <c r="B595" s="229" t="s">
        <v>157</v>
      </c>
      <c r="C595" s="204"/>
      <c r="D595" s="204"/>
      <c r="E595" s="204"/>
      <c r="F595" s="204"/>
      <c r="G595" s="204"/>
      <c r="H595" s="160">
        <v>1</v>
      </c>
      <c r="I595" s="255" t="s">
        <v>90</v>
      </c>
      <c r="J595" s="256"/>
      <c r="K595" s="161">
        <v>0.9</v>
      </c>
      <c r="L595" s="162">
        <v>634.62</v>
      </c>
      <c r="M595" s="162">
        <v>15529.05</v>
      </c>
      <c r="N595" s="163" t="s">
        <v>317</v>
      </c>
      <c r="O595" s="163" t="s">
        <v>317</v>
      </c>
      <c r="P595" s="163" t="s">
        <v>317</v>
      </c>
      <c r="Q595" s="164" t="s">
        <v>311</v>
      </c>
      <c r="R595" s="165" t="s">
        <v>158</v>
      </c>
      <c r="S595" s="166" t="s">
        <v>318</v>
      </c>
      <c r="T595" s="157"/>
      <c r="U595" s="157"/>
      <c r="V595" s="158"/>
    </row>
    <row r="596" spans="1:22" s="20" customFormat="1" ht="24.9" customHeight="1" thickBot="1">
      <c r="A596" s="95" t="s">
        <v>658</v>
      </c>
      <c r="B596" s="236" t="s">
        <v>159</v>
      </c>
      <c r="C596" s="237"/>
      <c r="D596" s="238"/>
      <c r="E596" s="167" t="s">
        <v>160</v>
      </c>
      <c r="F596" s="167" t="s">
        <v>161</v>
      </c>
      <c r="G596" s="168" t="s">
        <v>162</v>
      </c>
      <c r="H596" s="160">
        <v>2</v>
      </c>
      <c r="I596" s="255" t="s">
        <v>91</v>
      </c>
      <c r="J596" s="256"/>
      <c r="K596" s="161">
        <v>0.1</v>
      </c>
      <c r="L596" s="162">
        <v>634.62</v>
      </c>
      <c r="M596" s="162">
        <v>0</v>
      </c>
      <c r="N596" s="163" t="s">
        <v>320</v>
      </c>
      <c r="O596" s="163" t="s">
        <v>320</v>
      </c>
      <c r="P596" s="163" t="s">
        <v>317</v>
      </c>
      <c r="Q596" s="164" t="s">
        <v>311</v>
      </c>
      <c r="R596" s="165"/>
      <c r="S596" s="166" t="s">
        <v>311</v>
      </c>
      <c r="T596" s="169">
        <v>1</v>
      </c>
      <c r="U596" s="157"/>
      <c r="V596" s="158"/>
    </row>
    <row r="597" spans="1:22" s="20" customFormat="1" ht="24.9" customHeight="1" thickBot="1">
      <c r="A597" s="61" t="s">
        <v>659</v>
      </c>
      <c r="B597" s="244"/>
      <c r="C597" s="245"/>
      <c r="D597" s="246"/>
      <c r="E597" s="170">
        <v>1269.2307692307693</v>
      </c>
      <c r="F597" s="171">
        <v>15529.05</v>
      </c>
      <c r="G597" s="172" t="s">
        <v>317</v>
      </c>
      <c r="H597" s="160">
        <v>3</v>
      </c>
      <c r="I597" s="255" t="s">
        <v>311</v>
      </c>
      <c r="J597" s="256"/>
      <c r="K597" s="161" t="s">
        <v>311</v>
      </c>
      <c r="L597" s="162" t="s">
        <v>311</v>
      </c>
      <c r="M597" s="162" t="s">
        <v>311</v>
      </c>
      <c r="N597" s="163" t="s">
        <v>311</v>
      </c>
      <c r="O597" s="163" t="s">
        <v>311</v>
      </c>
      <c r="P597" s="163" t="s">
        <v>311</v>
      </c>
      <c r="Q597" s="173" t="s">
        <v>311</v>
      </c>
      <c r="R597" s="165"/>
      <c r="S597" s="166" t="s">
        <v>311</v>
      </c>
      <c r="T597" s="257" t="s">
        <v>158</v>
      </c>
      <c r="U597" s="258"/>
      <c r="V597" s="174" t="s">
        <v>163</v>
      </c>
    </row>
    <row r="598" spans="1:22" s="20" customFormat="1" ht="24.9" customHeight="1">
      <c r="A598" s="61" t="s">
        <v>660</v>
      </c>
      <c r="B598" s="229" t="s">
        <v>164</v>
      </c>
      <c r="C598" s="204"/>
      <c r="D598" s="204"/>
      <c r="E598" s="204"/>
      <c r="F598" s="204"/>
      <c r="G598" s="204"/>
      <c r="H598" s="160">
        <v>4</v>
      </c>
      <c r="I598" s="255" t="s">
        <v>311</v>
      </c>
      <c r="J598" s="256"/>
      <c r="K598" s="161" t="s">
        <v>311</v>
      </c>
      <c r="L598" s="162" t="s">
        <v>311</v>
      </c>
      <c r="M598" s="162" t="s">
        <v>311</v>
      </c>
      <c r="N598" s="163" t="s">
        <v>311</v>
      </c>
      <c r="O598" s="163" t="s">
        <v>311</v>
      </c>
      <c r="P598" s="163" t="s">
        <v>311</v>
      </c>
      <c r="Q598" s="164" t="s">
        <v>311</v>
      </c>
      <c r="R598" s="165"/>
      <c r="S598" s="166" t="s">
        <v>311</v>
      </c>
      <c r="T598" s="259"/>
      <c r="U598" s="260"/>
      <c r="V598" s="174" t="s">
        <v>165</v>
      </c>
    </row>
    <row r="599" spans="1:22" s="20" customFormat="1" ht="24.9" customHeight="1">
      <c r="A599" s="61" t="s">
        <v>661</v>
      </c>
      <c r="B599" s="236" t="s">
        <v>166</v>
      </c>
      <c r="C599" s="237"/>
      <c r="D599" s="237"/>
      <c r="E599" s="237"/>
      <c r="F599" s="237"/>
      <c r="G599" s="175" t="s">
        <v>162</v>
      </c>
      <c r="H599" s="160">
        <v>5</v>
      </c>
      <c r="I599" s="255" t="s">
        <v>311</v>
      </c>
      <c r="J599" s="256"/>
      <c r="K599" s="161" t="s">
        <v>311</v>
      </c>
      <c r="L599" s="162" t="s">
        <v>311</v>
      </c>
      <c r="M599" s="162" t="s">
        <v>311</v>
      </c>
      <c r="N599" s="163" t="s">
        <v>311</v>
      </c>
      <c r="O599" s="163" t="s">
        <v>311</v>
      </c>
      <c r="P599" s="163" t="s">
        <v>311</v>
      </c>
      <c r="Q599" s="164" t="s">
        <v>311</v>
      </c>
      <c r="R599" s="165"/>
      <c r="S599" s="166" t="s">
        <v>311</v>
      </c>
      <c r="T599" s="259"/>
      <c r="U599" s="260"/>
      <c r="V599" s="176">
        <v>1</v>
      </c>
    </row>
    <row r="600" spans="1:22" s="20" customFormat="1" ht="24.9" customHeight="1" thickBot="1">
      <c r="A600" s="61" t="s">
        <v>662</v>
      </c>
      <c r="B600" s="261"/>
      <c r="C600" s="262"/>
      <c r="D600" s="262"/>
      <c r="E600" s="262"/>
      <c r="F600" s="262"/>
      <c r="G600" s="177" t="s">
        <v>317</v>
      </c>
      <c r="H600" s="178">
        <v>6</v>
      </c>
      <c r="I600" s="263" t="s">
        <v>311</v>
      </c>
      <c r="J600" s="264"/>
      <c r="K600" s="161" t="s">
        <v>311</v>
      </c>
      <c r="L600" s="162" t="s">
        <v>311</v>
      </c>
      <c r="M600" s="162" t="s">
        <v>311</v>
      </c>
      <c r="N600" s="179" t="s">
        <v>311</v>
      </c>
      <c r="O600" s="163" t="s">
        <v>311</v>
      </c>
      <c r="P600" s="163" t="s">
        <v>311</v>
      </c>
      <c r="Q600" s="164" t="s">
        <v>311</v>
      </c>
      <c r="R600" s="165"/>
      <c r="S600" s="166" t="s">
        <v>311</v>
      </c>
      <c r="T600" s="265"/>
      <c r="U600" s="266"/>
      <c r="V600" s="180" t="s">
        <v>325</v>
      </c>
    </row>
    <row r="604" spans="1:22" s="81" customFormat="1" ht="24" customHeight="1" thickBot="1">
      <c r="A604" s="77">
        <v>23</v>
      </c>
      <c r="B604" s="194" t="s">
        <v>110</v>
      </c>
      <c r="C604" s="194"/>
      <c r="D604" s="194"/>
      <c r="E604" s="78">
        <v>23</v>
      </c>
      <c r="F604" s="79" t="s">
        <v>36</v>
      </c>
      <c r="G604" s="80"/>
      <c r="H604" s="80"/>
      <c r="I604" s="80"/>
      <c r="J604" s="80"/>
      <c r="K604" s="79"/>
      <c r="L604" s="79"/>
      <c r="M604" s="78"/>
      <c r="N604" s="80"/>
      <c r="O604" s="80"/>
      <c r="P604" s="80"/>
      <c r="Q604" s="80"/>
      <c r="R604" s="80"/>
      <c r="S604" s="80"/>
      <c r="T604" s="80"/>
      <c r="U604" s="80"/>
      <c r="V604" s="80"/>
    </row>
    <row r="605" spans="1:22" s="83" customFormat="1" ht="20.149999999999999" customHeight="1">
      <c r="A605" s="82"/>
      <c r="B605" s="195" t="s">
        <v>111</v>
      </c>
      <c r="C605" s="196" t="s">
        <v>112</v>
      </c>
      <c r="D605" s="197" t="s">
        <v>113</v>
      </c>
      <c r="E605" s="198"/>
      <c r="F605" s="197" t="s">
        <v>114</v>
      </c>
      <c r="G605" s="198"/>
      <c r="H605" s="199" t="s">
        <v>115</v>
      </c>
      <c r="I605" s="199" t="s">
        <v>116</v>
      </c>
      <c r="J605" s="200" t="s">
        <v>117</v>
      </c>
      <c r="K605" s="199" t="s">
        <v>118</v>
      </c>
      <c r="L605" s="199" t="s">
        <v>119</v>
      </c>
      <c r="M605" s="199" t="s">
        <v>120</v>
      </c>
      <c r="N605" s="201" t="s">
        <v>121</v>
      </c>
      <c r="O605" s="199" t="s">
        <v>122</v>
      </c>
      <c r="P605" s="202" t="s">
        <v>123</v>
      </c>
      <c r="Q605" s="203"/>
      <c r="R605" s="196" t="s">
        <v>124</v>
      </c>
      <c r="S605" s="204" t="s">
        <v>125</v>
      </c>
      <c r="T605" s="204"/>
      <c r="U605" s="205" t="s">
        <v>126</v>
      </c>
      <c r="V605" s="154"/>
    </row>
    <row r="606" spans="1:22" s="83" customFormat="1" ht="70.5" customHeight="1">
      <c r="A606" s="82"/>
      <c r="B606" s="206"/>
      <c r="C606" s="207"/>
      <c r="D606" s="84" t="s">
        <v>127</v>
      </c>
      <c r="E606" s="84" t="s">
        <v>128</v>
      </c>
      <c r="F606" s="85" t="s">
        <v>129</v>
      </c>
      <c r="G606" s="86" t="s">
        <v>130</v>
      </c>
      <c r="H606" s="87"/>
      <c r="I606" s="87"/>
      <c r="J606" s="208"/>
      <c r="K606" s="87"/>
      <c r="L606" s="87"/>
      <c r="M606" s="87"/>
      <c r="N606" s="209"/>
      <c r="O606" s="87"/>
      <c r="P606" s="87" t="s">
        <v>131</v>
      </c>
      <c r="Q606" s="87" t="s">
        <v>132</v>
      </c>
      <c r="R606" s="207"/>
      <c r="S606" s="87" t="s">
        <v>133</v>
      </c>
      <c r="T606" s="88" t="s">
        <v>134</v>
      </c>
      <c r="U606" s="210"/>
      <c r="V606" s="211"/>
    </row>
    <row r="607" spans="1:22" s="76" customFormat="1" ht="12.75" customHeight="1" thickBot="1">
      <c r="A607" s="89"/>
      <c r="B607" s="90">
        <v>2</v>
      </c>
      <c r="C607" s="91">
        <v>3</v>
      </c>
      <c r="D607" s="91">
        <v>4</v>
      </c>
      <c r="E607" s="91">
        <v>5</v>
      </c>
      <c r="F607" s="91">
        <v>6</v>
      </c>
      <c r="G607" s="91">
        <v>7</v>
      </c>
      <c r="H607" s="91">
        <v>8</v>
      </c>
      <c r="I607" s="91">
        <v>9</v>
      </c>
      <c r="J607" s="91">
        <v>10</v>
      </c>
      <c r="K607" s="91">
        <v>11</v>
      </c>
      <c r="L607" s="181">
        <v>12</v>
      </c>
      <c r="M607" s="181">
        <v>13</v>
      </c>
      <c r="N607" s="91">
        <v>14</v>
      </c>
      <c r="O607" s="91">
        <v>15</v>
      </c>
      <c r="P607" s="91">
        <v>16</v>
      </c>
      <c r="Q607" s="91">
        <v>17</v>
      </c>
      <c r="R607" s="91">
        <v>18</v>
      </c>
      <c r="S607" s="91">
        <v>19</v>
      </c>
      <c r="T607" s="92">
        <v>20</v>
      </c>
      <c r="U607" s="93">
        <v>21</v>
      </c>
      <c r="V607" s="94">
        <v>22</v>
      </c>
    </row>
    <row r="608" spans="1:22" s="110" customFormat="1" ht="20.149999999999999" customHeight="1">
      <c r="A608" s="95" t="s">
        <v>663</v>
      </c>
      <c r="B608" s="96">
        <v>1</v>
      </c>
      <c r="C608" s="97" t="s">
        <v>281</v>
      </c>
      <c r="D608" s="97" t="s">
        <v>279</v>
      </c>
      <c r="E608" s="97" t="s">
        <v>282</v>
      </c>
      <c r="F608" s="98" t="s">
        <v>138</v>
      </c>
      <c r="G608" s="99">
        <v>0.6</v>
      </c>
      <c r="H608" s="99" t="s">
        <v>136</v>
      </c>
      <c r="I608" s="100" t="s">
        <v>137</v>
      </c>
      <c r="J608" s="101">
        <v>2</v>
      </c>
      <c r="K608" s="102" t="s">
        <v>93</v>
      </c>
      <c r="L608" s="192">
        <v>41912</v>
      </c>
      <c r="M608" s="192">
        <v>42627</v>
      </c>
      <c r="N608" s="104">
        <v>23.9</v>
      </c>
      <c r="O608" s="105">
        <v>5</v>
      </c>
      <c r="P608" s="100" t="s">
        <v>137</v>
      </c>
      <c r="Q608" s="106" t="s">
        <v>137</v>
      </c>
      <c r="R608" s="107">
        <v>77645.25</v>
      </c>
      <c r="S608" s="108">
        <v>46587.15</v>
      </c>
      <c r="T608" s="109">
        <v>46587.15</v>
      </c>
      <c r="U608" s="212"/>
      <c r="V608" s="213"/>
    </row>
    <row r="609" spans="1:22" s="110" customFormat="1" ht="20.149999999999999" customHeight="1">
      <c r="A609" s="95" t="s">
        <v>664</v>
      </c>
      <c r="B609" s="111">
        <v>2</v>
      </c>
      <c r="C609" s="112"/>
      <c r="D609" s="112"/>
      <c r="E609" s="112"/>
      <c r="F609" s="112"/>
      <c r="G609" s="113"/>
      <c r="H609" s="113"/>
      <c r="I609" s="114"/>
      <c r="J609" s="115"/>
      <c r="K609" s="116" t="s">
        <v>311</v>
      </c>
      <c r="L609" s="117"/>
      <c r="M609" s="117"/>
      <c r="N609" s="118" t="s">
        <v>311</v>
      </c>
      <c r="O609" s="119"/>
      <c r="P609" s="120"/>
      <c r="Q609" s="121"/>
      <c r="R609" s="122"/>
      <c r="S609" s="123" t="s">
        <v>311</v>
      </c>
      <c r="T609" s="124" t="s">
        <v>311</v>
      </c>
      <c r="U609" s="214"/>
      <c r="V609" s="215"/>
    </row>
    <row r="610" spans="1:22" s="110" customFormat="1" ht="20.149999999999999" customHeight="1">
      <c r="A610" s="95" t="s">
        <v>665</v>
      </c>
      <c r="B610" s="111">
        <v>3</v>
      </c>
      <c r="C610" s="112"/>
      <c r="D610" s="112"/>
      <c r="E610" s="112"/>
      <c r="F610" s="112"/>
      <c r="G610" s="113"/>
      <c r="H610" s="113"/>
      <c r="I610" s="114"/>
      <c r="J610" s="115"/>
      <c r="K610" s="116" t="s">
        <v>311</v>
      </c>
      <c r="L610" s="117"/>
      <c r="M610" s="117"/>
      <c r="N610" s="118" t="s">
        <v>311</v>
      </c>
      <c r="O610" s="119"/>
      <c r="P610" s="120"/>
      <c r="Q610" s="121"/>
      <c r="R610" s="122"/>
      <c r="S610" s="123" t="s">
        <v>311</v>
      </c>
      <c r="T610" s="124" t="s">
        <v>311</v>
      </c>
      <c r="U610" s="214"/>
      <c r="V610" s="215"/>
    </row>
    <row r="611" spans="1:22" s="110" customFormat="1" ht="20.149999999999999" customHeight="1">
      <c r="A611" s="95" t="s">
        <v>666</v>
      </c>
      <c r="B611" s="111">
        <v>4</v>
      </c>
      <c r="C611" s="112"/>
      <c r="D611" s="112"/>
      <c r="E611" s="112"/>
      <c r="F611" s="112"/>
      <c r="G611" s="113"/>
      <c r="H611" s="113"/>
      <c r="I611" s="114"/>
      <c r="J611" s="115"/>
      <c r="K611" s="116" t="s">
        <v>311</v>
      </c>
      <c r="L611" s="117"/>
      <c r="M611" s="117"/>
      <c r="N611" s="118" t="s">
        <v>311</v>
      </c>
      <c r="O611" s="119"/>
      <c r="P611" s="120"/>
      <c r="Q611" s="121"/>
      <c r="R611" s="122"/>
      <c r="S611" s="123" t="s">
        <v>311</v>
      </c>
      <c r="T611" s="124" t="s">
        <v>311</v>
      </c>
      <c r="U611" s="214"/>
      <c r="V611" s="215"/>
    </row>
    <row r="612" spans="1:22" s="110" customFormat="1" ht="20.149999999999999" customHeight="1">
      <c r="A612" s="95" t="s">
        <v>667</v>
      </c>
      <c r="B612" s="111">
        <v>5</v>
      </c>
      <c r="C612" s="112"/>
      <c r="D612" s="112"/>
      <c r="E612" s="112"/>
      <c r="F612" s="112"/>
      <c r="G612" s="113"/>
      <c r="H612" s="113"/>
      <c r="I612" s="120"/>
      <c r="J612" s="115"/>
      <c r="K612" s="116" t="s">
        <v>311</v>
      </c>
      <c r="L612" s="117"/>
      <c r="M612" s="117"/>
      <c r="N612" s="118" t="s">
        <v>311</v>
      </c>
      <c r="O612" s="119"/>
      <c r="P612" s="120"/>
      <c r="Q612" s="121"/>
      <c r="R612" s="122"/>
      <c r="S612" s="123" t="s">
        <v>311</v>
      </c>
      <c r="T612" s="124" t="s">
        <v>311</v>
      </c>
      <c r="U612" s="214"/>
      <c r="V612" s="215"/>
    </row>
    <row r="613" spans="1:22" s="110" customFormat="1" ht="20.149999999999999" customHeight="1" thickBot="1">
      <c r="A613" s="95" t="s">
        <v>668</v>
      </c>
      <c r="B613" s="125">
        <v>6</v>
      </c>
      <c r="C613" s="126"/>
      <c r="D613" s="126"/>
      <c r="E613" s="126"/>
      <c r="F613" s="126"/>
      <c r="G613" s="127"/>
      <c r="H613" s="127"/>
      <c r="I613" s="128"/>
      <c r="J613" s="129"/>
      <c r="K613" s="130" t="s">
        <v>311</v>
      </c>
      <c r="L613" s="131"/>
      <c r="M613" s="131"/>
      <c r="N613" s="132" t="s">
        <v>311</v>
      </c>
      <c r="O613" s="133"/>
      <c r="P613" s="128"/>
      <c r="Q613" s="134"/>
      <c r="R613" s="135"/>
      <c r="S613" s="136" t="s">
        <v>311</v>
      </c>
      <c r="T613" s="137" t="s">
        <v>311</v>
      </c>
      <c r="U613" s="216"/>
      <c r="V613" s="217"/>
    </row>
    <row r="614" spans="1:22" s="76" customFormat="1" ht="9" customHeight="1" thickBot="1">
      <c r="A614" s="89"/>
      <c r="B614" s="138">
        <v>2</v>
      </c>
      <c r="C614" s="139">
        <v>3</v>
      </c>
      <c r="D614" s="139">
        <v>4</v>
      </c>
      <c r="E614" s="139">
        <v>5</v>
      </c>
      <c r="F614" s="139">
        <v>6</v>
      </c>
      <c r="G614" s="139">
        <v>7</v>
      </c>
      <c r="H614" s="139">
        <v>8</v>
      </c>
      <c r="I614" s="139">
        <v>9</v>
      </c>
      <c r="J614" s="139">
        <v>10</v>
      </c>
      <c r="K614" s="139">
        <v>11</v>
      </c>
      <c r="L614" s="139">
        <v>12</v>
      </c>
      <c r="M614" s="139">
        <v>13</v>
      </c>
      <c r="N614" s="139">
        <v>14</v>
      </c>
      <c r="O614" s="139">
        <v>15</v>
      </c>
      <c r="P614" s="139">
        <v>16</v>
      </c>
      <c r="Q614" s="139">
        <v>17</v>
      </c>
      <c r="R614" s="139">
        <v>18</v>
      </c>
      <c r="S614" s="139">
        <v>19</v>
      </c>
      <c r="T614" s="140">
        <v>20</v>
      </c>
      <c r="U614" s="218">
        <v>22</v>
      </c>
      <c r="V614" s="219"/>
    </row>
    <row r="615" spans="1:22" s="20" customFormat="1" ht="17.25" customHeight="1" thickBot="1">
      <c r="A615" s="141"/>
      <c r="B615" s="142"/>
      <c r="C615" s="143"/>
      <c r="D615" s="143"/>
      <c r="E615" s="143"/>
      <c r="F615" s="143"/>
      <c r="G615" s="143"/>
      <c r="H615" s="143"/>
      <c r="I615" s="143"/>
      <c r="J615" s="143"/>
      <c r="K615" s="143"/>
      <c r="L615" s="143"/>
      <c r="M615" s="143"/>
      <c r="N615" s="143"/>
      <c r="O615" s="143"/>
      <c r="P615" s="143"/>
      <c r="Q615" s="143"/>
      <c r="R615" s="144"/>
      <c r="S615" s="144"/>
      <c r="T615" s="145">
        <v>46587.15</v>
      </c>
      <c r="U615" s="220"/>
      <c r="V615" s="221"/>
    </row>
    <row r="616" spans="1:22" s="149" customFormat="1" ht="17.25" customHeight="1">
      <c r="A616" s="146"/>
      <c r="B616" s="147">
        <v>2</v>
      </c>
      <c r="C616" s="148">
        <v>3</v>
      </c>
      <c r="D616" s="148">
        <v>4</v>
      </c>
      <c r="E616" s="148">
        <v>5</v>
      </c>
      <c r="F616" s="148">
        <v>6</v>
      </c>
      <c r="G616" s="148">
        <v>7</v>
      </c>
      <c r="H616" s="148">
        <v>8</v>
      </c>
      <c r="I616" s="148">
        <v>9</v>
      </c>
      <c r="J616" s="148">
        <v>10</v>
      </c>
      <c r="K616" s="148">
        <v>11</v>
      </c>
      <c r="L616" s="148">
        <v>12</v>
      </c>
      <c r="M616" s="148">
        <v>13</v>
      </c>
      <c r="N616" s="148">
        <v>14</v>
      </c>
      <c r="O616" s="148">
        <v>15</v>
      </c>
      <c r="P616" s="148">
        <v>16</v>
      </c>
      <c r="Q616" s="148">
        <v>17</v>
      </c>
      <c r="R616" s="148">
        <v>18</v>
      </c>
      <c r="S616" s="148">
        <v>19</v>
      </c>
      <c r="T616" s="148">
        <v>20</v>
      </c>
      <c r="U616" s="148">
        <v>21</v>
      </c>
      <c r="V616" s="148">
        <v>22</v>
      </c>
    </row>
    <row r="617" spans="1:22" s="20" customFormat="1" ht="16.5" customHeight="1" thickBot="1">
      <c r="A617" s="61"/>
      <c r="B617" s="142" t="s">
        <v>139</v>
      </c>
      <c r="C617" s="143"/>
      <c r="D617" s="143"/>
      <c r="E617" s="143"/>
      <c r="F617" s="143"/>
      <c r="G617" s="150"/>
      <c r="H617" s="150"/>
      <c r="I617" s="150"/>
      <c r="J617" s="150"/>
      <c r="K617" s="150"/>
      <c r="L617" s="150"/>
      <c r="M617" s="150"/>
      <c r="N617" s="150"/>
      <c r="O617" s="150"/>
      <c r="P617" s="150"/>
      <c r="Q617" s="150"/>
      <c r="R617" s="150"/>
      <c r="S617" s="150"/>
      <c r="T617" s="150"/>
      <c r="U617" s="150"/>
      <c r="V617" s="150"/>
    </row>
    <row r="618" spans="1:22" s="20" customFormat="1" ht="15.75" customHeight="1" thickBot="1">
      <c r="A618" s="61" t="s">
        <v>669</v>
      </c>
      <c r="B618" s="222" t="s">
        <v>140</v>
      </c>
      <c r="C618" s="223"/>
      <c r="D618" s="223"/>
      <c r="E618" s="223"/>
      <c r="F618" s="223"/>
      <c r="G618" s="153"/>
      <c r="H618" s="224" t="s">
        <v>141</v>
      </c>
      <c r="I618" s="225"/>
      <c r="J618" s="225"/>
      <c r="K618" s="225"/>
      <c r="L618" s="225"/>
      <c r="M618" s="225"/>
      <c r="N618" s="225"/>
      <c r="O618" s="225"/>
      <c r="P618" s="151" t="s">
        <v>142</v>
      </c>
      <c r="Q618" s="226" t="s">
        <v>143</v>
      </c>
      <c r="R618" s="227" t="s">
        <v>144</v>
      </c>
      <c r="S618" s="228" t="s">
        <v>145</v>
      </c>
      <c r="T618" s="152"/>
      <c r="U618" s="152"/>
      <c r="V618" s="152"/>
    </row>
    <row r="619" spans="1:22" s="20" customFormat="1" ht="15" customHeight="1">
      <c r="A619" s="61" t="s">
        <v>670</v>
      </c>
      <c r="B619" s="229" t="s">
        <v>146</v>
      </c>
      <c r="C619" s="204"/>
      <c r="D619" s="204"/>
      <c r="E619" s="204"/>
      <c r="F619" s="204"/>
      <c r="G619" s="230"/>
      <c r="H619" s="229" t="s">
        <v>147</v>
      </c>
      <c r="I619" s="204"/>
      <c r="J619" s="204"/>
      <c r="K619" s="204"/>
      <c r="L619" s="204"/>
      <c r="M619" s="198"/>
      <c r="N619" s="154">
        <v>2</v>
      </c>
      <c r="O619" s="226" t="s">
        <v>148</v>
      </c>
      <c r="P619" s="231" t="s">
        <v>149</v>
      </c>
      <c r="Q619" s="232"/>
      <c r="R619" s="233"/>
      <c r="S619" s="234"/>
      <c r="T619" s="155"/>
      <c r="U619" s="155"/>
      <c r="V619" s="235"/>
    </row>
    <row r="620" spans="1:22" s="63" customFormat="1" ht="22.5" customHeight="1">
      <c r="A620" s="61" t="s">
        <v>671</v>
      </c>
      <c r="B620" s="236" t="s">
        <v>150</v>
      </c>
      <c r="C620" s="237"/>
      <c r="D620" s="238"/>
      <c r="E620" s="367">
        <v>1</v>
      </c>
      <c r="F620" s="239" t="s">
        <v>151</v>
      </c>
      <c r="G620" s="369">
        <v>0.75</v>
      </c>
      <c r="H620" s="231" t="s">
        <v>152</v>
      </c>
      <c r="I620" s="240"/>
      <c r="J620" s="241"/>
      <c r="K620" s="87" t="s">
        <v>153</v>
      </c>
      <c r="L620" s="87" t="s">
        <v>154</v>
      </c>
      <c r="M620" s="87" t="s">
        <v>155</v>
      </c>
      <c r="N620" s="242" t="s">
        <v>156</v>
      </c>
      <c r="O620" s="232"/>
      <c r="P620" s="243"/>
      <c r="Q620" s="232"/>
      <c r="R620" s="233"/>
      <c r="S620" s="234"/>
      <c r="T620" s="157"/>
      <c r="U620" s="157"/>
      <c r="V620" s="156"/>
    </row>
    <row r="621" spans="1:22" s="63" customFormat="1" ht="15.75" customHeight="1" thickBot="1">
      <c r="A621" s="61" t="s">
        <v>672</v>
      </c>
      <c r="B621" s="244"/>
      <c r="C621" s="245"/>
      <c r="D621" s="246"/>
      <c r="E621" s="368"/>
      <c r="F621" s="247"/>
      <c r="G621" s="370"/>
      <c r="H621" s="248"/>
      <c r="I621" s="249"/>
      <c r="J621" s="250"/>
      <c r="K621" s="87"/>
      <c r="L621" s="87"/>
      <c r="M621" s="87"/>
      <c r="N621" s="251"/>
      <c r="O621" s="252"/>
      <c r="P621" s="248"/>
      <c r="Q621" s="252"/>
      <c r="R621" s="253"/>
      <c r="S621" s="254"/>
      <c r="T621" s="157"/>
      <c r="U621" s="157"/>
      <c r="V621" s="158"/>
    </row>
    <row r="622" spans="1:22" s="20" customFormat="1" ht="24.9" customHeight="1">
      <c r="A622" s="95" t="s">
        <v>673</v>
      </c>
      <c r="B622" s="229" t="s">
        <v>157</v>
      </c>
      <c r="C622" s="204"/>
      <c r="D622" s="204"/>
      <c r="E622" s="204"/>
      <c r="F622" s="204"/>
      <c r="G622" s="204"/>
      <c r="H622" s="160">
        <v>1</v>
      </c>
      <c r="I622" s="255" t="s">
        <v>92</v>
      </c>
      <c r="J622" s="256"/>
      <c r="K622" s="161">
        <v>0.1</v>
      </c>
      <c r="L622" s="162">
        <v>634.62</v>
      </c>
      <c r="M622" s="162">
        <v>0</v>
      </c>
      <c r="N622" s="163" t="s">
        <v>320</v>
      </c>
      <c r="O622" s="163" t="s">
        <v>320</v>
      </c>
      <c r="P622" s="163" t="s">
        <v>317</v>
      </c>
      <c r="Q622" s="164" t="s">
        <v>311</v>
      </c>
      <c r="R622" s="165" t="s">
        <v>158</v>
      </c>
      <c r="S622" s="166" t="s">
        <v>318</v>
      </c>
      <c r="T622" s="157"/>
      <c r="U622" s="157"/>
      <c r="V622" s="158"/>
    </row>
    <row r="623" spans="1:22" s="20" customFormat="1" ht="24.9" customHeight="1" thickBot="1">
      <c r="A623" s="95" t="s">
        <v>674</v>
      </c>
      <c r="B623" s="236" t="s">
        <v>159</v>
      </c>
      <c r="C623" s="237"/>
      <c r="D623" s="238"/>
      <c r="E623" s="167" t="s">
        <v>160</v>
      </c>
      <c r="F623" s="167" t="s">
        <v>161</v>
      </c>
      <c r="G623" s="168" t="s">
        <v>162</v>
      </c>
      <c r="H623" s="160">
        <v>2</v>
      </c>
      <c r="I623" s="255" t="s">
        <v>93</v>
      </c>
      <c r="J623" s="256"/>
      <c r="K623" s="161">
        <v>0.9</v>
      </c>
      <c r="L623" s="162">
        <v>634.62</v>
      </c>
      <c r="M623" s="162">
        <v>46587.15</v>
      </c>
      <c r="N623" s="163" t="s">
        <v>317</v>
      </c>
      <c r="O623" s="163" t="s">
        <v>317</v>
      </c>
      <c r="P623" s="163" t="s">
        <v>317</v>
      </c>
      <c r="Q623" s="164" t="s">
        <v>311</v>
      </c>
      <c r="R623" s="165" t="s">
        <v>158</v>
      </c>
      <c r="S623" s="166" t="s">
        <v>318</v>
      </c>
      <c r="T623" s="169">
        <v>1</v>
      </c>
      <c r="U623" s="157"/>
      <c r="V623" s="158"/>
    </row>
    <row r="624" spans="1:22" s="20" customFormat="1" ht="24.9" customHeight="1" thickBot="1">
      <c r="A624" s="61" t="s">
        <v>675</v>
      </c>
      <c r="B624" s="244"/>
      <c r="C624" s="245"/>
      <c r="D624" s="246"/>
      <c r="E624" s="170">
        <v>1269.2307692307693</v>
      </c>
      <c r="F624" s="171">
        <v>46587.15</v>
      </c>
      <c r="G624" s="172" t="s">
        <v>317</v>
      </c>
      <c r="H624" s="160">
        <v>3</v>
      </c>
      <c r="I624" s="255" t="s">
        <v>311</v>
      </c>
      <c r="J624" s="256"/>
      <c r="K624" s="161" t="s">
        <v>311</v>
      </c>
      <c r="L624" s="162" t="s">
        <v>311</v>
      </c>
      <c r="M624" s="162" t="s">
        <v>311</v>
      </c>
      <c r="N624" s="163" t="s">
        <v>311</v>
      </c>
      <c r="O624" s="163" t="s">
        <v>311</v>
      </c>
      <c r="P624" s="163" t="s">
        <v>311</v>
      </c>
      <c r="Q624" s="173" t="s">
        <v>311</v>
      </c>
      <c r="R624" s="165"/>
      <c r="S624" s="166" t="s">
        <v>311</v>
      </c>
      <c r="T624" s="257" t="s">
        <v>158</v>
      </c>
      <c r="U624" s="258"/>
      <c r="V624" s="174" t="s">
        <v>163</v>
      </c>
    </row>
    <row r="625" spans="1:22" s="20" customFormat="1" ht="24.9" customHeight="1">
      <c r="A625" s="61" t="s">
        <v>676</v>
      </c>
      <c r="B625" s="229" t="s">
        <v>164</v>
      </c>
      <c r="C625" s="204"/>
      <c r="D625" s="204"/>
      <c r="E625" s="204"/>
      <c r="F625" s="204"/>
      <c r="G625" s="204"/>
      <c r="H625" s="160">
        <v>4</v>
      </c>
      <c r="I625" s="255" t="s">
        <v>311</v>
      </c>
      <c r="J625" s="256"/>
      <c r="K625" s="161" t="s">
        <v>311</v>
      </c>
      <c r="L625" s="162" t="s">
        <v>311</v>
      </c>
      <c r="M625" s="162" t="s">
        <v>311</v>
      </c>
      <c r="N625" s="163" t="s">
        <v>311</v>
      </c>
      <c r="O625" s="163" t="s">
        <v>311</v>
      </c>
      <c r="P625" s="163" t="s">
        <v>311</v>
      </c>
      <c r="Q625" s="164" t="s">
        <v>311</v>
      </c>
      <c r="R625" s="165"/>
      <c r="S625" s="166" t="s">
        <v>311</v>
      </c>
      <c r="T625" s="259"/>
      <c r="U625" s="260"/>
      <c r="V625" s="174" t="s">
        <v>165</v>
      </c>
    </row>
    <row r="626" spans="1:22" s="20" customFormat="1" ht="24.9" customHeight="1">
      <c r="A626" s="61" t="s">
        <v>677</v>
      </c>
      <c r="B626" s="236" t="s">
        <v>166</v>
      </c>
      <c r="C626" s="237"/>
      <c r="D626" s="237"/>
      <c r="E626" s="237"/>
      <c r="F626" s="237"/>
      <c r="G626" s="175" t="s">
        <v>162</v>
      </c>
      <c r="H626" s="160">
        <v>5</v>
      </c>
      <c r="I626" s="255" t="s">
        <v>311</v>
      </c>
      <c r="J626" s="256"/>
      <c r="K626" s="161" t="s">
        <v>311</v>
      </c>
      <c r="L626" s="162" t="s">
        <v>311</v>
      </c>
      <c r="M626" s="162" t="s">
        <v>311</v>
      </c>
      <c r="N626" s="163" t="s">
        <v>311</v>
      </c>
      <c r="O626" s="163" t="s">
        <v>311</v>
      </c>
      <c r="P626" s="163" t="s">
        <v>311</v>
      </c>
      <c r="Q626" s="164" t="s">
        <v>311</v>
      </c>
      <c r="R626" s="165"/>
      <c r="S626" s="166" t="s">
        <v>311</v>
      </c>
      <c r="T626" s="259"/>
      <c r="U626" s="260"/>
      <c r="V626" s="176">
        <v>1</v>
      </c>
    </row>
    <row r="627" spans="1:22" s="20" customFormat="1" ht="24.9" customHeight="1" thickBot="1">
      <c r="A627" s="61" t="s">
        <v>678</v>
      </c>
      <c r="B627" s="261"/>
      <c r="C627" s="262"/>
      <c r="D627" s="262"/>
      <c r="E627" s="262"/>
      <c r="F627" s="262"/>
      <c r="G627" s="177" t="s">
        <v>317</v>
      </c>
      <c r="H627" s="178">
        <v>6</v>
      </c>
      <c r="I627" s="263" t="s">
        <v>311</v>
      </c>
      <c r="J627" s="264"/>
      <c r="K627" s="161" t="s">
        <v>311</v>
      </c>
      <c r="L627" s="162" t="s">
        <v>311</v>
      </c>
      <c r="M627" s="162" t="s">
        <v>311</v>
      </c>
      <c r="N627" s="179" t="s">
        <v>311</v>
      </c>
      <c r="O627" s="163" t="s">
        <v>311</v>
      </c>
      <c r="P627" s="163" t="s">
        <v>311</v>
      </c>
      <c r="Q627" s="164" t="s">
        <v>311</v>
      </c>
      <c r="R627" s="165"/>
      <c r="S627" s="166" t="s">
        <v>311</v>
      </c>
      <c r="T627" s="265"/>
      <c r="U627" s="266"/>
      <c r="V627" s="180" t="s">
        <v>325</v>
      </c>
    </row>
    <row r="631" spans="1:22" s="81" customFormat="1" ht="24" customHeight="1" thickBot="1">
      <c r="A631" s="77">
        <v>24</v>
      </c>
      <c r="B631" s="194" t="s">
        <v>110</v>
      </c>
      <c r="C631" s="194"/>
      <c r="D631" s="194"/>
      <c r="E631" s="78">
        <v>24</v>
      </c>
      <c r="F631" s="79" t="s">
        <v>37</v>
      </c>
      <c r="G631" s="80"/>
      <c r="H631" s="80"/>
      <c r="I631" s="80"/>
      <c r="J631" s="80"/>
      <c r="K631" s="79"/>
      <c r="L631" s="79"/>
      <c r="M631" s="78"/>
      <c r="N631" s="80"/>
      <c r="O631" s="80"/>
      <c r="P631" s="80"/>
      <c r="Q631" s="80"/>
      <c r="R631" s="80"/>
      <c r="S631" s="80"/>
      <c r="T631" s="80"/>
      <c r="U631" s="80"/>
      <c r="V631" s="80"/>
    </row>
    <row r="632" spans="1:22" s="83" customFormat="1" ht="20.149999999999999" customHeight="1">
      <c r="A632" s="82"/>
      <c r="B632" s="195" t="s">
        <v>111</v>
      </c>
      <c r="C632" s="196" t="s">
        <v>112</v>
      </c>
      <c r="D632" s="197" t="s">
        <v>113</v>
      </c>
      <c r="E632" s="198"/>
      <c r="F632" s="197" t="s">
        <v>114</v>
      </c>
      <c r="G632" s="198"/>
      <c r="H632" s="199" t="s">
        <v>115</v>
      </c>
      <c r="I632" s="199" t="s">
        <v>116</v>
      </c>
      <c r="J632" s="200" t="s">
        <v>117</v>
      </c>
      <c r="K632" s="199" t="s">
        <v>118</v>
      </c>
      <c r="L632" s="199" t="s">
        <v>119</v>
      </c>
      <c r="M632" s="199" t="s">
        <v>120</v>
      </c>
      <c r="N632" s="201" t="s">
        <v>121</v>
      </c>
      <c r="O632" s="199" t="s">
        <v>122</v>
      </c>
      <c r="P632" s="202" t="s">
        <v>123</v>
      </c>
      <c r="Q632" s="203"/>
      <c r="R632" s="196" t="s">
        <v>124</v>
      </c>
      <c r="S632" s="204" t="s">
        <v>125</v>
      </c>
      <c r="T632" s="204"/>
      <c r="U632" s="205" t="s">
        <v>126</v>
      </c>
      <c r="V632" s="154"/>
    </row>
    <row r="633" spans="1:22" s="83" customFormat="1" ht="70.5" customHeight="1">
      <c r="A633" s="82"/>
      <c r="B633" s="206"/>
      <c r="C633" s="207"/>
      <c r="D633" s="84" t="s">
        <v>127</v>
      </c>
      <c r="E633" s="84" t="s">
        <v>128</v>
      </c>
      <c r="F633" s="85" t="s">
        <v>129</v>
      </c>
      <c r="G633" s="86" t="s">
        <v>130</v>
      </c>
      <c r="H633" s="87"/>
      <c r="I633" s="87"/>
      <c r="J633" s="208"/>
      <c r="K633" s="87"/>
      <c r="L633" s="87"/>
      <c r="M633" s="87"/>
      <c r="N633" s="209"/>
      <c r="O633" s="87"/>
      <c r="P633" s="87" t="s">
        <v>131</v>
      </c>
      <c r="Q633" s="87" t="s">
        <v>132</v>
      </c>
      <c r="R633" s="207"/>
      <c r="S633" s="87" t="s">
        <v>133</v>
      </c>
      <c r="T633" s="88" t="s">
        <v>134</v>
      </c>
      <c r="U633" s="210"/>
      <c r="V633" s="211"/>
    </row>
    <row r="634" spans="1:22" s="76" customFormat="1" ht="12.75" customHeight="1" thickBot="1">
      <c r="A634" s="89"/>
      <c r="B634" s="90">
        <v>2</v>
      </c>
      <c r="C634" s="91">
        <v>3</v>
      </c>
      <c r="D634" s="91">
        <v>4</v>
      </c>
      <c r="E634" s="91">
        <v>5</v>
      </c>
      <c r="F634" s="91">
        <v>6</v>
      </c>
      <c r="G634" s="91">
        <v>7</v>
      </c>
      <c r="H634" s="91">
        <v>8</v>
      </c>
      <c r="I634" s="91">
        <v>9</v>
      </c>
      <c r="J634" s="91">
        <v>10</v>
      </c>
      <c r="K634" s="91">
        <v>11</v>
      </c>
      <c r="L634" s="91">
        <v>12</v>
      </c>
      <c r="M634" s="91">
        <v>13</v>
      </c>
      <c r="N634" s="91">
        <v>14</v>
      </c>
      <c r="O634" s="91">
        <v>15</v>
      </c>
      <c r="P634" s="91">
        <v>16</v>
      </c>
      <c r="Q634" s="91">
        <v>17</v>
      </c>
      <c r="R634" s="91">
        <v>18</v>
      </c>
      <c r="S634" s="91">
        <v>19</v>
      </c>
      <c r="T634" s="92">
        <v>20</v>
      </c>
      <c r="U634" s="93">
        <v>21</v>
      </c>
      <c r="V634" s="94">
        <v>22</v>
      </c>
    </row>
    <row r="635" spans="1:22" s="110" customFormat="1" ht="20.149999999999999" customHeight="1">
      <c r="A635" s="95" t="s">
        <v>679</v>
      </c>
      <c r="B635" s="96">
        <v>1</v>
      </c>
      <c r="C635" s="97" t="s">
        <v>272</v>
      </c>
      <c r="D635" s="97" t="s">
        <v>255</v>
      </c>
      <c r="E635" s="97" t="s">
        <v>273</v>
      </c>
      <c r="F635" s="98" t="s">
        <v>37</v>
      </c>
      <c r="G635" s="99">
        <v>0.25</v>
      </c>
      <c r="H635" s="99" t="s">
        <v>136</v>
      </c>
      <c r="I635" s="100" t="s">
        <v>137</v>
      </c>
      <c r="J635" s="101">
        <v>1</v>
      </c>
      <c r="K635" s="102" t="s">
        <v>94</v>
      </c>
      <c r="L635" s="103">
        <v>44090</v>
      </c>
      <c r="M635" s="103">
        <v>44635</v>
      </c>
      <c r="N635" s="104">
        <v>18.2</v>
      </c>
      <c r="O635" s="105">
        <v>13</v>
      </c>
      <c r="P635" s="100" t="s">
        <v>137</v>
      </c>
      <c r="Q635" s="106" t="s">
        <v>137</v>
      </c>
      <c r="R635" s="107">
        <v>22852.23</v>
      </c>
      <c r="S635" s="108">
        <v>5713.0574999999999</v>
      </c>
      <c r="T635" s="109">
        <v>5713.06</v>
      </c>
      <c r="U635" s="212"/>
      <c r="V635" s="213"/>
    </row>
    <row r="636" spans="1:22" s="110" customFormat="1" ht="20.149999999999999" customHeight="1">
      <c r="A636" s="95" t="s">
        <v>680</v>
      </c>
      <c r="B636" s="111">
        <v>2</v>
      </c>
      <c r="C636" s="112"/>
      <c r="D636" s="112"/>
      <c r="E636" s="112"/>
      <c r="F636" s="112"/>
      <c r="G636" s="113"/>
      <c r="H636" s="113"/>
      <c r="I636" s="114"/>
      <c r="J636" s="115"/>
      <c r="K636" s="116" t="s">
        <v>311</v>
      </c>
      <c r="L636" s="117"/>
      <c r="M636" s="117"/>
      <c r="N636" s="118" t="s">
        <v>311</v>
      </c>
      <c r="O636" s="119"/>
      <c r="P636" s="120"/>
      <c r="Q636" s="121"/>
      <c r="R636" s="122"/>
      <c r="S636" s="123" t="s">
        <v>311</v>
      </c>
      <c r="T636" s="124" t="s">
        <v>311</v>
      </c>
      <c r="U636" s="214"/>
      <c r="V636" s="215"/>
    </row>
    <row r="637" spans="1:22" s="110" customFormat="1" ht="20.149999999999999" customHeight="1">
      <c r="A637" s="95" t="s">
        <v>681</v>
      </c>
      <c r="B637" s="111">
        <v>3</v>
      </c>
      <c r="C637" s="112"/>
      <c r="D637" s="112"/>
      <c r="E637" s="112"/>
      <c r="F637" s="112"/>
      <c r="G637" s="113"/>
      <c r="H637" s="113"/>
      <c r="I637" s="114"/>
      <c r="J637" s="115"/>
      <c r="K637" s="116" t="s">
        <v>311</v>
      </c>
      <c r="L637" s="117"/>
      <c r="M637" s="117"/>
      <c r="N637" s="118" t="s">
        <v>311</v>
      </c>
      <c r="O637" s="119"/>
      <c r="P637" s="120"/>
      <c r="Q637" s="121"/>
      <c r="R637" s="122"/>
      <c r="S637" s="123" t="s">
        <v>311</v>
      </c>
      <c r="T637" s="124" t="s">
        <v>311</v>
      </c>
      <c r="U637" s="214"/>
      <c r="V637" s="215"/>
    </row>
    <row r="638" spans="1:22" s="110" customFormat="1" ht="20.149999999999999" customHeight="1">
      <c r="A638" s="95" t="s">
        <v>682</v>
      </c>
      <c r="B638" s="111">
        <v>4</v>
      </c>
      <c r="C638" s="112"/>
      <c r="D638" s="112"/>
      <c r="E638" s="112"/>
      <c r="F638" s="112"/>
      <c r="G638" s="113"/>
      <c r="H638" s="113"/>
      <c r="I638" s="114"/>
      <c r="J638" s="115"/>
      <c r="K638" s="116" t="s">
        <v>311</v>
      </c>
      <c r="L638" s="117"/>
      <c r="M638" s="117"/>
      <c r="N638" s="118" t="s">
        <v>311</v>
      </c>
      <c r="O638" s="119"/>
      <c r="P638" s="120"/>
      <c r="Q638" s="121"/>
      <c r="R638" s="122"/>
      <c r="S638" s="123" t="s">
        <v>311</v>
      </c>
      <c r="T638" s="124" t="s">
        <v>311</v>
      </c>
      <c r="U638" s="214"/>
      <c r="V638" s="215"/>
    </row>
    <row r="639" spans="1:22" s="110" customFormat="1" ht="20.149999999999999" customHeight="1">
      <c r="A639" s="95" t="s">
        <v>683</v>
      </c>
      <c r="B639" s="111">
        <v>5</v>
      </c>
      <c r="C639" s="112"/>
      <c r="D639" s="112"/>
      <c r="E639" s="112"/>
      <c r="F639" s="112"/>
      <c r="G639" s="113"/>
      <c r="H639" s="113"/>
      <c r="I639" s="120"/>
      <c r="J639" s="115"/>
      <c r="K639" s="116" t="s">
        <v>311</v>
      </c>
      <c r="L639" s="117"/>
      <c r="M639" s="117"/>
      <c r="N639" s="118" t="s">
        <v>311</v>
      </c>
      <c r="O639" s="119"/>
      <c r="P639" s="120"/>
      <c r="Q639" s="121"/>
      <c r="R639" s="122"/>
      <c r="S639" s="123" t="s">
        <v>311</v>
      </c>
      <c r="T639" s="124" t="s">
        <v>311</v>
      </c>
      <c r="U639" s="214"/>
      <c r="V639" s="215"/>
    </row>
    <row r="640" spans="1:22" s="110" customFormat="1" ht="20.149999999999999" customHeight="1" thickBot="1">
      <c r="A640" s="95" t="s">
        <v>684</v>
      </c>
      <c r="B640" s="125">
        <v>6</v>
      </c>
      <c r="C640" s="126"/>
      <c r="D640" s="126"/>
      <c r="E640" s="126"/>
      <c r="F640" s="126"/>
      <c r="G640" s="127"/>
      <c r="H640" s="127"/>
      <c r="I640" s="128"/>
      <c r="J640" s="129"/>
      <c r="K640" s="130" t="s">
        <v>311</v>
      </c>
      <c r="L640" s="131"/>
      <c r="M640" s="131"/>
      <c r="N640" s="132" t="s">
        <v>311</v>
      </c>
      <c r="O640" s="133"/>
      <c r="P640" s="128"/>
      <c r="Q640" s="134"/>
      <c r="R640" s="135"/>
      <c r="S640" s="136" t="s">
        <v>311</v>
      </c>
      <c r="T640" s="137" t="s">
        <v>311</v>
      </c>
      <c r="U640" s="216"/>
      <c r="V640" s="217"/>
    </row>
    <row r="641" spans="1:22" s="76" customFormat="1" ht="9" customHeight="1" thickBot="1">
      <c r="A641" s="89"/>
      <c r="B641" s="138">
        <v>2</v>
      </c>
      <c r="C641" s="139">
        <v>3</v>
      </c>
      <c r="D641" s="139">
        <v>4</v>
      </c>
      <c r="E641" s="139">
        <v>5</v>
      </c>
      <c r="F641" s="139">
        <v>6</v>
      </c>
      <c r="G641" s="139">
        <v>7</v>
      </c>
      <c r="H641" s="139">
        <v>8</v>
      </c>
      <c r="I641" s="139">
        <v>9</v>
      </c>
      <c r="J641" s="139">
        <v>10</v>
      </c>
      <c r="K641" s="139">
        <v>11</v>
      </c>
      <c r="L641" s="139">
        <v>12</v>
      </c>
      <c r="M641" s="139">
        <v>13</v>
      </c>
      <c r="N641" s="139">
        <v>14</v>
      </c>
      <c r="O641" s="139">
        <v>15</v>
      </c>
      <c r="P641" s="139">
        <v>16</v>
      </c>
      <c r="Q641" s="139">
        <v>17</v>
      </c>
      <c r="R641" s="139">
        <v>18</v>
      </c>
      <c r="S641" s="139">
        <v>19</v>
      </c>
      <c r="T641" s="140">
        <v>20</v>
      </c>
      <c r="U641" s="218">
        <v>22</v>
      </c>
      <c r="V641" s="219"/>
    </row>
    <row r="642" spans="1:22" s="20" customFormat="1" ht="17.25" customHeight="1" thickBot="1">
      <c r="A642" s="141"/>
      <c r="B642" s="142"/>
      <c r="C642" s="143"/>
      <c r="D642" s="143"/>
      <c r="E642" s="143"/>
      <c r="F642" s="143"/>
      <c r="G642" s="143"/>
      <c r="H642" s="143"/>
      <c r="I642" s="143"/>
      <c r="J642" s="143"/>
      <c r="K642" s="143"/>
      <c r="L642" s="143"/>
      <c r="M642" s="143"/>
      <c r="N642" s="143"/>
      <c r="O642" s="143"/>
      <c r="P642" s="143"/>
      <c r="Q642" s="143"/>
      <c r="R642" s="144"/>
      <c r="S642" s="144"/>
      <c r="T642" s="145">
        <v>5713.06</v>
      </c>
      <c r="U642" s="220"/>
      <c r="V642" s="221"/>
    </row>
    <row r="643" spans="1:22" s="149" customFormat="1" ht="17.25" customHeight="1">
      <c r="A643" s="146"/>
      <c r="B643" s="147">
        <v>2</v>
      </c>
      <c r="C643" s="148">
        <v>3</v>
      </c>
      <c r="D643" s="148">
        <v>4</v>
      </c>
      <c r="E643" s="148">
        <v>5</v>
      </c>
      <c r="F643" s="148">
        <v>6</v>
      </c>
      <c r="G643" s="148">
        <v>7</v>
      </c>
      <c r="H643" s="148">
        <v>8</v>
      </c>
      <c r="I643" s="148">
        <v>9</v>
      </c>
      <c r="J643" s="148">
        <v>10</v>
      </c>
      <c r="K643" s="148">
        <v>11</v>
      </c>
      <c r="L643" s="148">
        <v>12</v>
      </c>
      <c r="M643" s="148">
        <v>13</v>
      </c>
      <c r="N643" s="148">
        <v>14</v>
      </c>
      <c r="O643" s="148">
        <v>15</v>
      </c>
      <c r="P643" s="148">
        <v>16</v>
      </c>
      <c r="Q643" s="148">
        <v>17</v>
      </c>
      <c r="R643" s="148">
        <v>18</v>
      </c>
      <c r="S643" s="148">
        <v>19</v>
      </c>
      <c r="T643" s="148">
        <v>20</v>
      </c>
      <c r="U643" s="148">
        <v>21</v>
      </c>
      <c r="V643" s="148">
        <v>22</v>
      </c>
    </row>
    <row r="644" spans="1:22" s="20" customFormat="1" ht="16.5" customHeight="1" thickBot="1">
      <c r="A644" s="61"/>
      <c r="B644" s="142" t="s">
        <v>139</v>
      </c>
      <c r="C644" s="143"/>
      <c r="D644" s="143"/>
      <c r="E644" s="143"/>
      <c r="F644" s="143"/>
      <c r="G644" s="150"/>
      <c r="H644" s="150"/>
      <c r="I644" s="150"/>
      <c r="J644" s="150"/>
      <c r="K644" s="150"/>
      <c r="L644" s="150"/>
      <c r="M644" s="150"/>
      <c r="N644" s="150"/>
      <c r="O644" s="150"/>
      <c r="P644" s="150"/>
      <c r="Q644" s="150"/>
      <c r="R644" s="150"/>
      <c r="S644" s="150"/>
      <c r="T644" s="150"/>
      <c r="U644" s="150"/>
      <c r="V644" s="150"/>
    </row>
    <row r="645" spans="1:22" s="20" customFormat="1" ht="15.75" customHeight="1" thickBot="1">
      <c r="A645" s="61" t="s">
        <v>685</v>
      </c>
      <c r="B645" s="222" t="s">
        <v>140</v>
      </c>
      <c r="C645" s="223"/>
      <c r="D645" s="223"/>
      <c r="E645" s="223"/>
      <c r="F645" s="223"/>
      <c r="G645" s="153"/>
      <c r="H645" s="224" t="s">
        <v>141</v>
      </c>
      <c r="I645" s="225"/>
      <c r="J645" s="225"/>
      <c r="K645" s="225"/>
      <c r="L645" s="225"/>
      <c r="M645" s="225"/>
      <c r="N645" s="225"/>
      <c r="O645" s="225"/>
      <c r="P645" s="151" t="s">
        <v>142</v>
      </c>
      <c r="Q645" s="226" t="s">
        <v>143</v>
      </c>
      <c r="R645" s="227" t="s">
        <v>144</v>
      </c>
      <c r="S645" s="228" t="s">
        <v>145</v>
      </c>
      <c r="T645" s="152"/>
      <c r="U645" s="152"/>
      <c r="V645" s="152"/>
    </row>
    <row r="646" spans="1:22" s="20" customFormat="1" ht="15" customHeight="1">
      <c r="A646" s="61" t="s">
        <v>686</v>
      </c>
      <c r="B646" s="229" t="s">
        <v>146</v>
      </c>
      <c r="C646" s="204"/>
      <c r="D646" s="204"/>
      <c r="E646" s="204"/>
      <c r="F646" s="204"/>
      <c r="G646" s="230"/>
      <c r="H646" s="229" t="s">
        <v>147</v>
      </c>
      <c r="I646" s="204"/>
      <c r="J646" s="204"/>
      <c r="K646" s="204"/>
      <c r="L646" s="204"/>
      <c r="M646" s="198"/>
      <c r="N646" s="154">
        <v>2</v>
      </c>
      <c r="O646" s="226" t="s">
        <v>148</v>
      </c>
      <c r="P646" s="231" t="s">
        <v>149</v>
      </c>
      <c r="Q646" s="232"/>
      <c r="R646" s="233"/>
      <c r="S646" s="234"/>
      <c r="T646" s="155"/>
      <c r="U646" s="155"/>
      <c r="V646" s="235"/>
    </row>
    <row r="647" spans="1:22" s="63" customFormat="1" ht="22.5" customHeight="1">
      <c r="A647" s="61" t="s">
        <v>687</v>
      </c>
      <c r="B647" s="236" t="s">
        <v>150</v>
      </c>
      <c r="C647" s="237"/>
      <c r="D647" s="238"/>
      <c r="E647" s="367">
        <v>1</v>
      </c>
      <c r="F647" s="239" t="s">
        <v>151</v>
      </c>
      <c r="G647" s="369">
        <v>0.75</v>
      </c>
      <c r="H647" s="231" t="s">
        <v>152</v>
      </c>
      <c r="I647" s="240"/>
      <c r="J647" s="241"/>
      <c r="K647" s="87" t="s">
        <v>153</v>
      </c>
      <c r="L647" s="87" t="s">
        <v>154</v>
      </c>
      <c r="M647" s="87" t="s">
        <v>155</v>
      </c>
      <c r="N647" s="242" t="s">
        <v>156</v>
      </c>
      <c r="O647" s="232"/>
      <c r="P647" s="243"/>
      <c r="Q647" s="232"/>
      <c r="R647" s="233"/>
      <c r="S647" s="234"/>
      <c r="T647" s="157"/>
      <c r="U647" s="157"/>
      <c r="V647" s="156"/>
    </row>
    <row r="648" spans="1:22" s="63" customFormat="1" ht="15.75" customHeight="1" thickBot="1">
      <c r="A648" s="61" t="s">
        <v>688</v>
      </c>
      <c r="B648" s="244"/>
      <c r="C648" s="245"/>
      <c r="D648" s="246"/>
      <c r="E648" s="368"/>
      <c r="F648" s="247"/>
      <c r="G648" s="370"/>
      <c r="H648" s="248"/>
      <c r="I648" s="249"/>
      <c r="J648" s="250"/>
      <c r="K648" s="87"/>
      <c r="L648" s="87"/>
      <c r="M648" s="87"/>
      <c r="N648" s="251"/>
      <c r="O648" s="252"/>
      <c r="P648" s="248"/>
      <c r="Q648" s="252"/>
      <c r="R648" s="253"/>
      <c r="S648" s="254"/>
      <c r="T648" s="157"/>
      <c r="U648" s="157"/>
      <c r="V648" s="158"/>
    </row>
    <row r="649" spans="1:22" s="20" customFormat="1" ht="24.9" customHeight="1">
      <c r="A649" s="95" t="s">
        <v>689</v>
      </c>
      <c r="B649" s="229" t="s">
        <v>157</v>
      </c>
      <c r="C649" s="204"/>
      <c r="D649" s="204"/>
      <c r="E649" s="204"/>
      <c r="F649" s="204"/>
      <c r="G649" s="204"/>
      <c r="H649" s="160">
        <v>1</v>
      </c>
      <c r="I649" s="255" t="s">
        <v>94</v>
      </c>
      <c r="J649" s="256"/>
      <c r="K649" s="161">
        <v>0.9</v>
      </c>
      <c r="L649" s="162">
        <v>634.62</v>
      </c>
      <c r="M649" s="162">
        <v>5713.06</v>
      </c>
      <c r="N649" s="163" t="s">
        <v>317</v>
      </c>
      <c r="O649" s="163" t="s">
        <v>317</v>
      </c>
      <c r="P649" s="163" t="s">
        <v>317</v>
      </c>
      <c r="Q649" s="164" t="s">
        <v>311</v>
      </c>
      <c r="R649" s="165" t="s">
        <v>158</v>
      </c>
      <c r="S649" s="166" t="s">
        <v>318</v>
      </c>
      <c r="T649" s="157"/>
      <c r="U649" s="157"/>
      <c r="V649" s="158"/>
    </row>
    <row r="650" spans="1:22" s="20" customFormat="1" ht="24.9" customHeight="1" thickBot="1">
      <c r="A650" s="95" t="s">
        <v>690</v>
      </c>
      <c r="B650" s="236" t="s">
        <v>159</v>
      </c>
      <c r="C650" s="237"/>
      <c r="D650" s="238"/>
      <c r="E650" s="167" t="s">
        <v>160</v>
      </c>
      <c r="F650" s="167" t="s">
        <v>161</v>
      </c>
      <c r="G650" s="168" t="s">
        <v>162</v>
      </c>
      <c r="H650" s="160">
        <v>2</v>
      </c>
      <c r="I650" s="255" t="s">
        <v>95</v>
      </c>
      <c r="J650" s="256"/>
      <c r="K650" s="161">
        <v>0.1</v>
      </c>
      <c r="L650" s="162">
        <v>634.62</v>
      </c>
      <c r="M650" s="162">
        <v>0</v>
      </c>
      <c r="N650" s="163" t="s">
        <v>320</v>
      </c>
      <c r="O650" s="163" t="s">
        <v>320</v>
      </c>
      <c r="P650" s="163" t="s">
        <v>317</v>
      </c>
      <c r="Q650" s="164" t="s">
        <v>311</v>
      </c>
      <c r="R650" s="165"/>
      <c r="S650" s="166" t="s">
        <v>311</v>
      </c>
      <c r="T650" s="169">
        <v>1</v>
      </c>
      <c r="U650" s="157"/>
      <c r="V650" s="158"/>
    </row>
    <row r="651" spans="1:22" s="20" customFormat="1" ht="24.9" customHeight="1" thickBot="1">
      <c r="A651" s="61" t="s">
        <v>691</v>
      </c>
      <c r="B651" s="244"/>
      <c r="C651" s="245"/>
      <c r="D651" s="246"/>
      <c r="E651" s="170">
        <v>1269.2307692307693</v>
      </c>
      <c r="F651" s="171">
        <v>5713.06</v>
      </c>
      <c r="G651" s="172" t="s">
        <v>317</v>
      </c>
      <c r="H651" s="160">
        <v>3</v>
      </c>
      <c r="I651" s="255" t="s">
        <v>311</v>
      </c>
      <c r="J651" s="256"/>
      <c r="K651" s="161" t="s">
        <v>311</v>
      </c>
      <c r="L651" s="162" t="s">
        <v>311</v>
      </c>
      <c r="M651" s="162" t="s">
        <v>311</v>
      </c>
      <c r="N651" s="163" t="s">
        <v>311</v>
      </c>
      <c r="O651" s="163" t="s">
        <v>311</v>
      </c>
      <c r="P651" s="163" t="s">
        <v>311</v>
      </c>
      <c r="Q651" s="173" t="s">
        <v>311</v>
      </c>
      <c r="R651" s="165"/>
      <c r="S651" s="166" t="s">
        <v>311</v>
      </c>
      <c r="T651" s="257" t="s">
        <v>158</v>
      </c>
      <c r="U651" s="258"/>
      <c r="V651" s="174" t="s">
        <v>163</v>
      </c>
    </row>
    <row r="652" spans="1:22" s="20" customFormat="1" ht="24.9" customHeight="1">
      <c r="A652" s="61" t="s">
        <v>692</v>
      </c>
      <c r="B652" s="229" t="s">
        <v>164</v>
      </c>
      <c r="C652" s="204"/>
      <c r="D652" s="204"/>
      <c r="E652" s="204"/>
      <c r="F652" s="204"/>
      <c r="G652" s="204"/>
      <c r="H652" s="160">
        <v>4</v>
      </c>
      <c r="I652" s="255" t="s">
        <v>311</v>
      </c>
      <c r="J652" s="256"/>
      <c r="K652" s="161" t="s">
        <v>311</v>
      </c>
      <c r="L652" s="162" t="s">
        <v>311</v>
      </c>
      <c r="M652" s="162" t="s">
        <v>311</v>
      </c>
      <c r="N652" s="163" t="s">
        <v>311</v>
      </c>
      <c r="O652" s="163" t="s">
        <v>311</v>
      </c>
      <c r="P652" s="163" t="s">
        <v>311</v>
      </c>
      <c r="Q652" s="164" t="s">
        <v>311</v>
      </c>
      <c r="R652" s="165"/>
      <c r="S652" s="166" t="s">
        <v>311</v>
      </c>
      <c r="T652" s="259"/>
      <c r="U652" s="260"/>
      <c r="V652" s="174" t="s">
        <v>165</v>
      </c>
    </row>
    <row r="653" spans="1:22" s="20" customFormat="1" ht="24.9" customHeight="1">
      <c r="A653" s="61" t="s">
        <v>693</v>
      </c>
      <c r="B653" s="236" t="s">
        <v>166</v>
      </c>
      <c r="C653" s="237"/>
      <c r="D653" s="237"/>
      <c r="E653" s="237"/>
      <c r="F653" s="237"/>
      <c r="G653" s="175" t="s">
        <v>162</v>
      </c>
      <c r="H653" s="160">
        <v>5</v>
      </c>
      <c r="I653" s="255" t="s">
        <v>311</v>
      </c>
      <c r="J653" s="256"/>
      <c r="K653" s="161" t="s">
        <v>311</v>
      </c>
      <c r="L653" s="162" t="s">
        <v>311</v>
      </c>
      <c r="M653" s="162" t="s">
        <v>311</v>
      </c>
      <c r="N653" s="163" t="s">
        <v>311</v>
      </c>
      <c r="O653" s="163" t="s">
        <v>311</v>
      </c>
      <c r="P653" s="163" t="s">
        <v>311</v>
      </c>
      <c r="Q653" s="164" t="s">
        <v>311</v>
      </c>
      <c r="R653" s="165"/>
      <c r="S653" s="166" t="s">
        <v>311</v>
      </c>
      <c r="T653" s="259"/>
      <c r="U653" s="260"/>
      <c r="V653" s="176">
        <v>1</v>
      </c>
    </row>
    <row r="654" spans="1:22" s="20" customFormat="1" ht="24.9" customHeight="1" thickBot="1">
      <c r="A654" s="61" t="s">
        <v>694</v>
      </c>
      <c r="B654" s="261"/>
      <c r="C654" s="262"/>
      <c r="D654" s="262"/>
      <c r="E654" s="262"/>
      <c r="F654" s="262"/>
      <c r="G654" s="177" t="s">
        <v>317</v>
      </c>
      <c r="H654" s="178">
        <v>6</v>
      </c>
      <c r="I654" s="263" t="s">
        <v>311</v>
      </c>
      <c r="J654" s="264"/>
      <c r="K654" s="161" t="s">
        <v>311</v>
      </c>
      <c r="L654" s="162" t="s">
        <v>311</v>
      </c>
      <c r="M654" s="162" t="s">
        <v>311</v>
      </c>
      <c r="N654" s="179" t="s">
        <v>311</v>
      </c>
      <c r="O654" s="163" t="s">
        <v>311</v>
      </c>
      <c r="P654" s="163" t="s">
        <v>311</v>
      </c>
      <c r="Q654" s="164" t="s">
        <v>311</v>
      </c>
      <c r="R654" s="165"/>
      <c r="S654" s="166" t="s">
        <v>311</v>
      </c>
      <c r="T654" s="265"/>
      <c r="U654" s="266"/>
      <c r="V654" s="180" t="s">
        <v>325</v>
      </c>
    </row>
    <row r="658" spans="1:22" s="81" customFormat="1" ht="24" customHeight="1" thickBot="1">
      <c r="A658" s="77">
        <v>25</v>
      </c>
      <c r="B658" s="194" t="s">
        <v>110</v>
      </c>
      <c r="C658" s="194"/>
      <c r="D658" s="194"/>
      <c r="E658" s="78">
        <v>25</v>
      </c>
      <c r="F658" s="79" t="s">
        <v>38</v>
      </c>
      <c r="G658" s="80"/>
      <c r="H658" s="80"/>
      <c r="I658" s="80"/>
      <c r="J658" s="80"/>
      <c r="K658" s="79"/>
      <c r="L658" s="79"/>
      <c r="M658" s="78"/>
      <c r="N658" s="80"/>
      <c r="O658" s="80"/>
      <c r="P658" s="80"/>
      <c r="Q658" s="80"/>
      <c r="R658" s="80"/>
      <c r="S658" s="80"/>
      <c r="T658" s="80"/>
      <c r="U658" s="80"/>
      <c r="V658" s="80"/>
    </row>
    <row r="659" spans="1:22" s="83" customFormat="1" ht="20.149999999999999" customHeight="1">
      <c r="A659" s="82"/>
      <c r="B659" s="195" t="s">
        <v>111</v>
      </c>
      <c r="C659" s="196" t="s">
        <v>112</v>
      </c>
      <c r="D659" s="197" t="s">
        <v>113</v>
      </c>
      <c r="E659" s="198"/>
      <c r="F659" s="197" t="s">
        <v>114</v>
      </c>
      <c r="G659" s="198"/>
      <c r="H659" s="199" t="s">
        <v>115</v>
      </c>
      <c r="I659" s="199" t="s">
        <v>116</v>
      </c>
      <c r="J659" s="200" t="s">
        <v>117</v>
      </c>
      <c r="K659" s="199" t="s">
        <v>118</v>
      </c>
      <c r="L659" s="199" t="s">
        <v>119</v>
      </c>
      <c r="M659" s="199" t="s">
        <v>120</v>
      </c>
      <c r="N659" s="201" t="s">
        <v>121</v>
      </c>
      <c r="O659" s="199" t="s">
        <v>122</v>
      </c>
      <c r="P659" s="202" t="s">
        <v>123</v>
      </c>
      <c r="Q659" s="203"/>
      <c r="R659" s="196" t="s">
        <v>124</v>
      </c>
      <c r="S659" s="204" t="s">
        <v>125</v>
      </c>
      <c r="T659" s="204"/>
      <c r="U659" s="205" t="s">
        <v>126</v>
      </c>
      <c r="V659" s="154"/>
    </row>
    <row r="660" spans="1:22" s="83" customFormat="1" ht="70.5" customHeight="1">
      <c r="A660" s="82"/>
      <c r="B660" s="206"/>
      <c r="C660" s="207"/>
      <c r="D660" s="84" t="s">
        <v>127</v>
      </c>
      <c r="E660" s="84" t="s">
        <v>128</v>
      </c>
      <c r="F660" s="85" t="s">
        <v>129</v>
      </c>
      <c r="G660" s="86" t="s">
        <v>130</v>
      </c>
      <c r="H660" s="87"/>
      <c r="I660" s="87"/>
      <c r="J660" s="208"/>
      <c r="K660" s="87"/>
      <c r="L660" s="87"/>
      <c r="M660" s="87"/>
      <c r="N660" s="209"/>
      <c r="O660" s="87"/>
      <c r="P660" s="87" t="s">
        <v>131</v>
      </c>
      <c r="Q660" s="87" t="s">
        <v>132</v>
      </c>
      <c r="R660" s="207"/>
      <c r="S660" s="87" t="s">
        <v>133</v>
      </c>
      <c r="T660" s="88" t="s">
        <v>134</v>
      </c>
      <c r="U660" s="210"/>
      <c r="V660" s="211"/>
    </row>
    <row r="661" spans="1:22" s="76" customFormat="1" ht="12.75" customHeight="1" thickBot="1">
      <c r="A661" s="89"/>
      <c r="B661" s="90">
        <v>2</v>
      </c>
      <c r="C661" s="91">
        <v>3</v>
      </c>
      <c r="D661" s="91">
        <v>4</v>
      </c>
      <c r="E661" s="91">
        <v>5</v>
      </c>
      <c r="F661" s="91">
        <v>6</v>
      </c>
      <c r="G661" s="91">
        <v>7</v>
      </c>
      <c r="H661" s="91">
        <v>8</v>
      </c>
      <c r="I661" s="91">
        <v>9</v>
      </c>
      <c r="J661" s="91">
        <v>10</v>
      </c>
      <c r="K661" s="91">
        <v>11</v>
      </c>
      <c r="L661" s="91">
        <v>12</v>
      </c>
      <c r="M661" s="91">
        <v>13</v>
      </c>
      <c r="N661" s="91">
        <v>14</v>
      </c>
      <c r="O661" s="91">
        <v>15</v>
      </c>
      <c r="P661" s="91">
        <v>16</v>
      </c>
      <c r="Q661" s="91">
        <v>17</v>
      </c>
      <c r="R661" s="91">
        <v>18</v>
      </c>
      <c r="S661" s="91">
        <v>19</v>
      </c>
      <c r="T661" s="92">
        <v>20</v>
      </c>
      <c r="U661" s="93">
        <v>21</v>
      </c>
      <c r="V661" s="94">
        <v>22</v>
      </c>
    </row>
    <row r="662" spans="1:22" s="110" customFormat="1" ht="20.149999999999999" customHeight="1">
      <c r="A662" s="95" t="s">
        <v>695</v>
      </c>
      <c r="B662" s="96">
        <v>1</v>
      </c>
      <c r="C662" s="97" t="s">
        <v>283</v>
      </c>
      <c r="D662" s="97" t="s">
        <v>284</v>
      </c>
      <c r="E662" s="97" t="s">
        <v>285</v>
      </c>
      <c r="F662" s="98" t="s">
        <v>286</v>
      </c>
      <c r="G662" s="99">
        <v>1</v>
      </c>
      <c r="H662" s="99" t="s">
        <v>136</v>
      </c>
      <c r="I662" s="100" t="s">
        <v>137</v>
      </c>
      <c r="J662" s="101">
        <v>1</v>
      </c>
      <c r="K662" s="102" t="s">
        <v>96</v>
      </c>
      <c r="L662" s="103">
        <v>39609</v>
      </c>
      <c r="M662" s="103">
        <v>39912</v>
      </c>
      <c r="N662" s="104">
        <v>10.1</v>
      </c>
      <c r="O662" s="105">
        <v>40</v>
      </c>
      <c r="P662" s="100" t="s">
        <v>137</v>
      </c>
      <c r="Q662" s="106" t="s">
        <v>137</v>
      </c>
      <c r="R662" s="107">
        <v>6590.75</v>
      </c>
      <c r="S662" s="108">
        <v>6590.75</v>
      </c>
      <c r="T662" s="109">
        <v>6590.75</v>
      </c>
      <c r="U662" s="212"/>
      <c r="V662" s="213"/>
    </row>
    <row r="663" spans="1:22" s="110" customFormat="1" ht="20.149999999999999" customHeight="1">
      <c r="A663" s="95" t="s">
        <v>696</v>
      </c>
      <c r="B663" s="111">
        <v>2</v>
      </c>
      <c r="C663" s="112" t="s">
        <v>287</v>
      </c>
      <c r="D663" s="112" t="s">
        <v>288</v>
      </c>
      <c r="E663" s="112" t="s">
        <v>289</v>
      </c>
      <c r="F663" s="112" t="s">
        <v>138</v>
      </c>
      <c r="G663" s="113">
        <v>0.6</v>
      </c>
      <c r="H663" s="113" t="s">
        <v>136</v>
      </c>
      <c r="I663" s="114" t="s">
        <v>137</v>
      </c>
      <c r="J663" s="115">
        <v>3</v>
      </c>
      <c r="K663" s="116" t="s">
        <v>98</v>
      </c>
      <c r="L663" s="117">
        <v>43124</v>
      </c>
      <c r="M663" s="117">
        <v>43366</v>
      </c>
      <c r="N663" s="118">
        <v>8.1</v>
      </c>
      <c r="O663" s="119">
        <v>23</v>
      </c>
      <c r="P663" s="120" t="s">
        <v>137</v>
      </c>
      <c r="Q663" s="121" t="s">
        <v>137</v>
      </c>
      <c r="R663" s="122">
        <v>2373.96</v>
      </c>
      <c r="S663" s="123">
        <v>1424.376</v>
      </c>
      <c r="T663" s="124">
        <v>1424.38</v>
      </c>
      <c r="U663" s="214"/>
      <c r="V663" s="215"/>
    </row>
    <row r="664" spans="1:22" s="110" customFormat="1" ht="20.149999999999999" customHeight="1">
      <c r="A664" s="95" t="s">
        <v>697</v>
      </c>
      <c r="B664" s="111">
        <v>3</v>
      </c>
      <c r="C664" s="112"/>
      <c r="D664" s="112"/>
      <c r="E664" s="112"/>
      <c r="F664" s="112"/>
      <c r="G664" s="113"/>
      <c r="H664" s="113"/>
      <c r="I664" s="114"/>
      <c r="J664" s="115"/>
      <c r="K664" s="116" t="s">
        <v>311</v>
      </c>
      <c r="L664" s="117"/>
      <c r="M664" s="117"/>
      <c r="N664" s="118" t="s">
        <v>311</v>
      </c>
      <c r="O664" s="119"/>
      <c r="P664" s="120"/>
      <c r="Q664" s="121"/>
      <c r="R664" s="122"/>
      <c r="S664" s="123" t="s">
        <v>311</v>
      </c>
      <c r="T664" s="124" t="s">
        <v>311</v>
      </c>
      <c r="U664" s="214"/>
      <c r="V664" s="215"/>
    </row>
    <row r="665" spans="1:22" s="110" customFormat="1" ht="20.149999999999999" customHeight="1">
      <c r="A665" s="95" t="s">
        <v>698</v>
      </c>
      <c r="B665" s="111">
        <v>4</v>
      </c>
      <c r="C665" s="112"/>
      <c r="D665" s="112"/>
      <c r="E665" s="112"/>
      <c r="F665" s="112"/>
      <c r="G665" s="113"/>
      <c r="H665" s="113"/>
      <c r="I665" s="114"/>
      <c r="J665" s="115"/>
      <c r="K665" s="116" t="s">
        <v>311</v>
      </c>
      <c r="L665" s="117"/>
      <c r="M665" s="117"/>
      <c r="N665" s="118" t="s">
        <v>311</v>
      </c>
      <c r="O665" s="119"/>
      <c r="P665" s="120"/>
      <c r="Q665" s="121"/>
      <c r="R665" s="122"/>
      <c r="S665" s="123" t="s">
        <v>311</v>
      </c>
      <c r="T665" s="124" t="s">
        <v>311</v>
      </c>
      <c r="U665" s="214"/>
      <c r="V665" s="215"/>
    </row>
    <row r="666" spans="1:22" s="110" customFormat="1" ht="20.149999999999999" customHeight="1">
      <c r="A666" s="95" t="s">
        <v>699</v>
      </c>
      <c r="B666" s="111">
        <v>5</v>
      </c>
      <c r="C666" s="112"/>
      <c r="D666" s="112"/>
      <c r="E666" s="112"/>
      <c r="F666" s="112"/>
      <c r="G666" s="113"/>
      <c r="H666" s="113"/>
      <c r="I666" s="120"/>
      <c r="J666" s="115"/>
      <c r="K666" s="116" t="s">
        <v>311</v>
      </c>
      <c r="L666" s="117"/>
      <c r="M666" s="117"/>
      <c r="N666" s="118" t="s">
        <v>311</v>
      </c>
      <c r="O666" s="119"/>
      <c r="P666" s="120"/>
      <c r="Q666" s="121"/>
      <c r="R666" s="122"/>
      <c r="S666" s="123" t="s">
        <v>311</v>
      </c>
      <c r="T666" s="124" t="s">
        <v>311</v>
      </c>
      <c r="U666" s="214"/>
      <c r="V666" s="215"/>
    </row>
    <row r="667" spans="1:22" s="110" customFormat="1" ht="20.149999999999999" customHeight="1" thickBot="1">
      <c r="A667" s="95" t="s">
        <v>700</v>
      </c>
      <c r="B667" s="125">
        <v>6</v>
      </c>
      <c r="C667" s="126"/>
      <c r="D667" s="126"/>
      <c r="E667" s="126"/>
      <c r="F667" s="126"/>
      <c r="G667" s="127"/>
      <c r="H667" s="127"/>
      <c r="I667" s="128"/>
      <c r="J667" s="129"/>
      <c r="K667" s="130" t="s">
        <v>311</v>
      </c>
      <c r="L667" s="131"/>
      <c r="M667" s="131"/>
      <c r="N667" s="132" t="s">
        <v>311</v>
      </c>
      <c r="O667" s="133"/>
      <c r="P667" s="128"/>
      <c r="Q667" s="134"/>
      <c r="R667" s="135"/>
      <c r="S667" s="136" t="s">
        <v>311</v>
      </c>
      <c r="T667" s="137" t="s">
        <v>311</v>
      </c>
      <c r="U667" s="216"/>
      <c r="V667" s="217"/>
    </row>
    <row r="668" spans="1:22" s="76" customFormat="1" ht="9" customHeight="1" thickBot="1">
      <c r="A668" s="89"/>
      <c r="B668" s="138">
        <v>2</v>
      </c>
      <c r="C668" s="139">
        <v>3</v>
      </c>
      <c r="D668" s="139">
        <v>4</v>
      </c>
      <c r="E668" s="139">
        <v>5</v>
      </c>
      <c r="F668" s="139">
        <v>6</v>
      </c>
      <c r="G668" s="139">
        <v>7</v>
      </c>
      <c r="H668" s="139">
        <v>8</v>
      </c>
      <c r="I668" s="139">
        <v>9</v>
      </c>
      <c r="J668" s="139">
        <v>10</v>
      </c>
      <c r="K668" s="139">
        <v>11</v>
      </c>
      <c r="L668" s="139">
        <v>12</v>
      </c>
      <c r="M668" s="139">
        <v>13</v>
      </c>
      <c r="N668" s="139">
        <v>14</v>
      </c>
      <c r="O668" s="139">
        <v>15</v>
      </c>
      <c r="P668" s="139">
        <v>16</v>
      </c>
      <c r="Q668" s="139">
        <v>17</v>
      </c>
      <c r="R668" s="139">
        <v>18</v>
      </c>
      <c r="S668" s="139">
        <v>19</v>
      </c>
      <c r="T668" s="140">
        <v>20</v>
      </c>
      <c r="U668" s="218">
        <v>22</v>
      </c>
      <c r="V668" s="219"/>
    </row>
    <row r="669" spans="1:22" s="20" customFormat="1" ht="17.25" customHeight="1" thickBot="1">
      <c r="A669" s="141"/>
      <c r="B669" s="142"/>
      <c r="C669" s="143"/>
      <c r="D669" s="143"/>
      <c r="E669" s="143"/>
      <c r="F669" s="143"/>
      <c r="G669" s="143"/>
      <c r="H669" s="143"/>
      <c r="I669" s="143"/>
      <c r="J669" s="143"/>
      <c r="K669" s="143"/>
      <c r="L669" s="143"/>
      <c r="M669" s="143"/>
      <c r="N669" s="143"/>
      <c r="O669" s="143"/>
      <c r="P669" s="143"/>
      <c r="Q669" s="143"/>
      <c r="R669" s="144"/>
      <c r="S669" s="144"/>
      <c r="T669" s="145">
        <v>8015.13</v>
      </c>
      <c r="U669" s="220"/>
      <c r="V669" s="221"/>
    </row>
    <row r="670" spans="1:22" s="149" customFormat="1" ht="17.25" customHeight="1">
      <c r="A670" s="146"/>
      <c r="B670" s="147">
        <v>2</v>
      </c>
      <c r="C670" s="148">
        <v>3</v>
      </c>
      <c r="D670" s="148">
        <v>4</v>
      </c>
      <c r="E670" s="148">
        <v>5</v>
      </c>
      <c r="F670" s="148">
        <v>6</v>
      </c>
      <c r="G670" s="148">
        <v>7</v>
      </c>
      <c r="H670" s="148">
        <v>8</v>
      </c>
      <c r="I670" s="148">
        <v>9</v>
      </c>
      <c r="J670" s="148">
        <v>10</v>
      </c>
      <c r="K670" s="148">
        <v>11</v>
      </c>
      <c r="L670" s="148">
        <v>12</v>
      </c>
      <c r="M670" s="148">
        <v>13</v>
      </c>
      <c r="N670" s="148">
        <v>14</v>
      </c>
      <c r="O670" s="148">
        <v>15</v>
      </c>
      <c r="P670" s="148">
        <v>16</v>
      </c>
      <c r="Q670" s="148">
        <v>17</v>
      </c>
      <c r="R670" s="148">
        <v>18</v>
      </c>
      <c r="S670" s="148">
        <v>19</v>
      </c>
      <c r="T670" s="148">
        <v>20</v>
      </c>
      <c r="U670" s="148">
        <v>21</v>
      </c>
      <c r="V670" s="148">
        <v>22</v>
      </c>
    </row>
    <row r="671" spans="1:22" s="20" customFormat="1" ht="16.5" customHeight="1" thickBot="1">
      <c r="A671" s="61"/>
      <c r="B671" s="142" t="s">
        <v>139</v>
      </c>
      <c r="C671" s="143"/>
      <c r="D671" s="143"/>
      <c r="E671" s="143"/>
      <c r="F671" s="143"/>
      <c r="G671" s="150"/>
      <c r="H671" s="150"/>
      <c r="I671" s="150"/>
      <c r="J671" s="150"/>
      <c r="K671" s="150"/>
      <c r="L671" s="150"/>
      <c r="M671" s="150"/>
      <c r="N671" s="150"/>
      <c r="O671" s="150"/>
      <c r="P671" s="150"/>
      <c r="Q671" s="150"/>
      <c r="R671" s="150"/>
      <c r="S671" s="150"/>
      <c r="T671" s="150"/>
      <c r="U671" s="150"/>
      <c r="V671" s="150"/>
    </row>
    <row r="672" spans="1:22" s="20" customFormat="1" ht="15.75" customHeight="1" thickBot="1">
      <c r="A672" s="61" t="s">
        <v>701</v>
      </c>
      <c r="B672" s="222" t="s">
        <v>140</v>
      </c>
      <c r="C672" s="223"/>
      <c r="D672" s="223"/>
      <c r="E672" s="223"/>
      <c r="F672" s="223"/>
      <c r="G672" s="153"/>
      <c r="H672" s="224" t="s">
        <v>141</v>
      </c>
      <c r="I672" s="225"/>
      <c r="J672" s="225"/>
      <c r="K672" s="225"/>
      <c r="L672" s="225"/>
      <c r="M672" s="225"/>
      <c r="N672" s="225"/>
      <c r="O672" s="225"/>
      <c r="P672" s="151" t="s">
        <v>142</v>
      </c>
      <c r="Q672" s="226" t="s">
        <v>143</v>
      </c>
      <c r="R672" s="227" t="s">
        <v>144</v>
      </c>
      <c r="S672" s="228" t="s">
        <v>145</v>
      </c>
      <c r="T672" s="152"/>
      <c r="U672" s="152"/>
      <c r="V672" s="152"/>
    </row>
    <row r="673" spans="1:22" s="20" customFormat="1" ht="15" customHeight="1">
      <c r="A673" s="61" t="s">
        <v>702</v>
      </c>
      <c r="B673" s="229" t="s">
        <v>146</v>
      </c>
      <c r="C673" s="204"/>
      <c r="D673" s="204"/>
      <c r="E673" s="204"/>
      <c r="F673" s="204"/>
      <c r="G673" s="230"/>
      <c r="H673" s="229" t="s">
        <v>147</v>
      </c>
      <c r="I673" s="204"/>
      <c r="J673" s="204"/>
      <c r="K673" s="204"/>
      <c r="L673" s="204"/>
      <c r="M673" s="198"/>
      <c r="N673" s="154">
        <v>3</v>
      </c>
      <c r="O673" s="226" t="s">
        <v>148</v>
      </c>
      <c r="P673" s="231" t="s">
        <v>149</v>
      </c>
      <c r="Q673" s="232"/>
      <c r="R673" s="233"/>
      <c r="S673" s="234"/>
      <c r="T673" s="155"/>
      <c r="U673" s="155"/>
      <c r="V673" s="235"/>
    </row>
    <row r="674" spans="1:22" s="63" customFormat="1" ht="22.5" customHeight="1">
      <c r="A674" s="61" t="s">
        <v>703</v>
      </c>
      <c r="B674" s="236" t="s">
        <v>150</v>
      </c>
      <c r="C674" s="237"/>
      <c r="D674" s="238"/>
      <c r="E674" s="367">
        <v>2</v>
      </c>
      <c r="F674" s="239" t="s">
        <v>151</v>
      </c>
      <c r="G674" s="369">
        <v>0.75</v>
      </c>
      <c r="H674" s="231" t="s">
        <v>152</v>
      </c>
      <c r="I674" s="240"/>
      <c r="J674" s="241"/>
      <c r="K674" s="87" t="s">
        <v>153</v>
      </c>
      <c r="L674" s="87" t="s">
        <v>154</v>
      </c>
      <c r="M674" s="87" t="s">
        <v>155</v>
      </c>
      <c r="N674" s="242" t="s">
        <v>156</v>
      </c>
      <c r="O674" s="232"/>
      <c r="P674" s="243"/>
      <c r="Q674" s="232"/>
      <c r="R674" s="233"/>
      <c r="S674" s="234"/>
      <c r="T674" s="157"/>
      <c r="U674" s="157"/>
      <c r="V674" s="156"/>
    </row>
    <row r="675" spans="1:22" s="63" customFormat="1" ht="15.75" customHeight="1" thickBot="1">
      <c r="A675" s="61" t="s">
        <v>704</v>
      </c>
      <c r="B675" s="244"/>
      <c r="C675" s="245"/>
      <c r="D675" s="246"/>
      <c r="E675" s="368"/>
      <c r="F675" s="247"/>
      <c r="G675" s="370"/>
      <c r="H675" s="248"/>
      <c r="I675" s="249"/>
      <c r="J675" s="250"/>
      <c r="K675" s="87"/>
      <c r="L675" s="87"/>
      <c r="M675" s="87"/>
      <c r="N675" s="251"/>
      <c r="O675" s="252"/>
      <c r="P675" s="248"/>
      <c r="Q675" s="252"/>
      <c r="R675" s="253"/>
      <c r="S675" s="254"/>
      <c r="T675" s="157"/>
      <c r="U675" s="157"/>
      <c r="V675" s="158"/>
    </row>
    <row r="676" spans="1:22" s="20" customFormat="1" ht="24.9" customHeight="1">
      <c r="A676" s="95" t="s">
        <v>705</v>
      </c>
      <c r="B676" s="229" t="s">
        <v>157</v>
      </c>
      <c r="C676" s="204"/>
      <c r="D676" s="204"/>
      <c r="E676" s="204"/>
      <c r="F676" s="204"/>
      <c r="G676" s="204"/>
      <c r="H676" s="160">
        <v>1</v>
      </c>
      <c r="I676" s="255" t="s">
        <v>96</v>
      </c>
      <c r="J676" s="256"/>
      <c r="K676" s="161">
        <v>0.4</v>
      </c>
      <c r="L676" s="162">
        <v>634.62</v>
      </c>
      <c r="M676" s="162">
        <v>6590.75</v>
      </c>
      <c r="N676" s="163" t="s">
        <v>317</v>
      </c>
      <c r="O676" s="163" t="s">
        <v>317</v>
      </c>
      <c r="P676" s="163" t="s">
        <v>317</v>
      </c>
      <c r="Q676" s="164" t="s">
        <v>311</v>
      </c>
      <c r="R676" s="165" t="s">
        <v>158</v>
      </c>
      <c r="S676" s="166" t="s">
        <v>318</v>
      </c>
      <c r="T676" s="157"/>
      <c r="U676" s="157"/>
      <c r="V676" s="158"/>
    </row>
    <row r="677" spans="1:22" s="20" customFormat="1" ht="24.9" customHeight="1" thickBot="1">
      <c r="A677" s="95" t="s">
        <v>706</v>
      </c>
      <c r="B677" s="236" t="s">
        <v>159</v>
      </c>
      <c r="C677" s="237"/>
      <c r="D677" s="238"/>
      <c r="E677" s="167" t="s">
        <v>160</v>
      </c>
      <c r="F677" s="167" t="s">
        <v>161</v>
      </c>
      <c r="G677" s="168" t="s">
        <v>162</v>
      </c>
      <c r="H677" s="160">
        <v>2</v>
      </c>
      <c r="I677" s="255" t="s">
        <v>97</v>
      </c>
      <c r="J677" s="256"/>
      <c r="K677" s="161">
        <v>0.1</v>
      </c>
      <c r="L677" s="162">
        <v>634.62</v>
      </c>
      <c r="M677" s="162">
        <v>0</v>
      </c>
      <c r="N677" s="163" t="s">
        <v>320</v>
      </c>
      <c r="O677" s="163" t="s">
        <v>320</v>
      </c>
      <c r="P677" s="163" t="s">
        <v>317</v>
      </c>
      <c r="Q677" s="164" t="s">
        <v>311</v>
      </c>
      <c r="R677" s="165" t="s">
        <v>158</v>
      </c>
      <c r="S677" s="166" t="s">
        <v>318</v>
      </c>
      <c r="T677" s="169">
        <v>1</v>
      </c>
      <c r="U677" s="157"/>
      <c r="V677" s="158"/>
    </row>
    <row r="678" spans="1:22" s="20" customFormat="1" ht="24.9" customHeight="1" thickBot="1">
      <c r="A678" s="61" t="s">
        <v>707</v>
      </c>
      <c r="B678" s="244"/>
      <c r="C678" s="245"/>
      <c r="D678" s="246"/>
      <c r="E678" s="170">
        <v>1269.2307692307693</v>
      </c>
      <c r="F678" s="171">
        <v>8015.13</v>
      </c>
      <c r="G678" s="172" t="s">
        <v>317</v>
      </c>
      <c r="H678" s="160">
        <v>3</v>
      </c>
      <c r="I678" s="255" t="s">
        <v>98</v>
      </c>
      <c r="J678" s="256"/>
      <c r="K678" s="161">
        <v>0.5</v>
      </c>
      <c r="L678" s="162">
        <v>634.62</v>
      </c>
      <c r="M678" s="162">
        <v>1424.38</v>
      </c>
      <c r="N678" s="163" t="s">
        <v>317</v>
      </c>
      <c r="O678" s="163" t="s">
        <v>317</v>
      </c>
      <c r="P678" s="163" t="s">
        <v>317</v>
      </c>
      <c r="Q678" s="173" t="s">
        <v>311</v>
      </c>
      <c r="R678" s="165" t="s">
        <v>158</v>
      </c>
      <c r="S678" s="166" t="s">
        <v>318</v>
      </c>
      <c r="T678" s="257" t="s">
        <v>158</v>
      </c>
      <c r="U678" s="258"/>
      <c r="V678" s="174" t="s">
        <v>163</v>
      </c>
    </row>
    <row r="679" spans="1:22" s="20" customFormat="1" ht="24.9" customHeight="1">
      <c r="A679" s="61" t="s">
        <v>708</v>
      </c>
      <c r="B679" s="229" t="s">
        <v>164</v>
      </c>
      <c r="C679" s="204"/>
      <c r="D679" s="204"/>
      <c r="E679" s="204"/>
      <c r="F679" s="204"/>
      <c r="G679" s="204"/>
      <c r="H679" s="160">
        <v>4</v>
      </c>
      <c r="I679" s="255" t="s">
        <v>311</v>
      </c>
      <c r="J679" s="256"/>
      <c r="K679" s="161" t="s">
        <v>311</v>
      </c>
      <c r="L679" s="162" t="s">
        <v>311</v>
      </c>
      <c r="M679" s="162" t="s">
        <v>311</v>
      </c>
      <c r="N679" s="163" t="s">
        <v>311</v>
      </c>
      <c r="O679" s="163" t="s">
        <v>311</v>
      </c>
      <c r="P679" s="163" t="s">
        <v>311</v>
      </c>
      <c r="Q679" s="164" t="s">
        <v>311</v>
      </c>
      <c r="R679" s="165"/>
      <c r="S679" s="166" t="s">
        <v>311</v>
      </c>
      <c r="T679" s="259"/>
      <c r="U679" s="260"/>
      <c r="V679" s="174" t="s">
        <v>165</v>
      </c>
    </row>
    <row r="680" spans="1:22" s="20" customFormat="1" ht="24.9" customHeight="1">
      <c r="A680" s="61" t="s">
        <v>709</v>
      </c>
      <c r="B680" s="236" t="s">
        <v>166</v>
      </c>
      <c r="C680" s="237"/>
      <c r="D680" s="237"/>
      <c r="E680" s="237"/>
      <c r="F680" s="237"/>
      <c r="G680" s="175" t="s">
        <v>162</v>
      </c>
      <c r="H680" s="160">
        <v>5</v>
      </c>
      <c r="I680" s="255" t="s">
        <v>311</v>
      </c>
      <c r="J680" s="256"/>
      <c r="K680" s="161" t="s">
        <v>311</v>
      </c>
      <c r="L680" s="162" t="s">
        <v>311</v>
      </c>
      <c r="M680" s="162" t="s">
        <v>311</v>
      </c>
      <c r="N680" s="163" t="s">
        <v>311</v>
      </c>
      <c r="O680" s="163" t="s">
        <v>311</v>
      </c>
      <c r="P680" s="163" t="s">
        <v>311</v>
      </c>
      <c r="Q680" s="164" t="s">
        <v>311</v>
      </c>
      <c r="R680" s="165"/>
      <c r="S680" s="166" t="s">
        <v>311</v>
      </c>
      <c r="T680" s="259"/>
      <c r="U680" s="260"/>
      <c r="V680" s="176">
        <v>2</v>
      </c>
    </row>
    <row r="681" spans="1:22" s="20" customFormat="1" ht="24.9" customHeight="1" thickBot="1">
      <c r="A681" s="61" t="s">
        <v>710</v>
      </c>
      <c r="B681" s="261"/>
      <c r="C681" s="262"/>
      <c r="D681" s="262"/>
      <c r="E681" s="262"/>
      <c r="F681" s="262"/>
      <c r="G681" s="177" t="s">
        <v>317</v>
      </c>
      <c r="H681" s="178">
        <v>6</v>
      </c>
      <c r="I681" s="263" t="s">
        <v>311</v>
      </c>
      <c r="J681" s="264"/>
      <c r="K681" s="161" t="s">
        <v>311</v>
      </c>
      <c r="L681" s="162" t="s">
        <v>311</v>
      </c>
      <c r="M681" s="162" t="s">
        <v>311</v>
      </c>
      <c r="N681" s="179" t="s">
        <v>311</v>
      </c>
      <c r="O681" s="163" t="s">
        <v>311</v>
      </c>
      <c r="P681" s="163" t="s">
        <v>311</v>
      </c>
      <c r="Q681" s="164" t="s">
        <v>311</v>
      </c>
      <c r="R681" s="165"/>
      <c r="S681" s="166" t="s">
        <v>311</v>
      </c>
      <c r="T681" s="265"/>
      <c r="U681" s="266"/>
      <c r="V681" s="180" t="s">
        <v>325</v>
      </c>
    </row>
    <row r="685" spans="1:22" s="81" customFormat="1" ht="24" customHeight="1" thickBot="1">
      <c r="A685" s="77">
        <v>26</v>
      </c>
      <c r="B685" s="194" t="s">
        <v>110</v>
      </c>
      <c r="C685" s="194"/>
      <c r="D685" s="194"/>
      <c r="E685" s="78">
        <v>26</v>
      </c>
      <c r="F685" s="79" t="s">
        <v>39</v>
      </c>
      <c r="G685" s="80"/>
      <c r="H685" s="80"/>
      <c r="I685" s="80"/>
      <c r="J685" s="80"/>
      <c r="K685" s="79"/>
      <c r="L685" s="79"/>
      <c r="M685" s="78"/>
      <c r="N685" s="80"/>
      <c r="O685" s="80"/>
      <c r="P685" s="80"/>
      <c r="Q685" s="80"/>
      <c r="R685" s="80"/>
      <c r="S685" s="80"/>
      <c r="T685" s="80"/>
      <c r="U685" s="80"/>
      <c r="V685" s="80"/>
    </row>
    <row r="686" spans="1:22" s="83" customFormat="1" ht="20.149999999999999" customHeight="1">
      <c r="A686" s="82"/>
      <c r="B686" s="195" t="s">
        <v>111</v>
      </c>
      <c r="C686" s="196" t="s">
        <v>112</v>
      </c>
      <c r="D686" s="197" t="s">
        <v>113</v>
      </c>
      <c r="E686" s="198"/>
      <c r="F686" s="197" t="s">
        <v>114</v>
      </c>
      <c r="G686" s="198"/>
      <c r="H686" s="199" t="s">
        <v>115</v>
      </c>
      <c r="I686" s="199" t="s">
        <v>116</v>
      </c>
      <c r="J686" s="200" t="s">
        <v>117</v>
      </c>
      <c r="K686" s="199" t="s">
        <v>118</v>
      </c>
      <c r="L686" s="199" t="s">
        <v>119</v>
      </c>
      <c r="M686" s="199" t="s">
        <v>120</v>
      </c>
      <c r="N686" s="201" t="s">
        <v>121</v>
      </c>
      <c r="O686" s="199" t="s">
        <v>122</v>
      </c>
      <c r="P686" s="202" t="s">
        <v>123</v>
      </c>
      <c r="Q686" s="203"/>
      <c r="R686" s="196" t="s">
        <v>124</v>
      </c>
      <c r="S686" s="204" t="s">
        <v>125</v>
      </c>
      <c r="T686" s="204"/>
      <c r="U686" s="205" t="s">
        <v>126</v>
      </c>
      <c r="V686" s="154"/>
    </row>
    <row r="687" spans="1:22" s="83" customFormat="1" ht="70.5" customHeight="1">
      <c r="A687" s="82"/>
      <c r="B687" s="206"/>
      <c r="C687" s="207"/>
      <c r="D687" s="84" t="s">
        <v>127</v>
      </c>
      <c r="E687" s="84" t="s">
        <v>128</v>
      </c>
      <c r="F687" s="85" t="s">
        <v>129</v>
      </c>
      <c r="G687" s="86" t="s">
        <v>130</v>
      </c>
      <c r="H687" s="87"/>
      <c r="I687" s="87"/>
      <c r="J687" s="208"/>
      <c r="K687" s="87"/>
      <c r="L687" s="87"/>
      <c r="M687" s="87"/>
      <c r="N687" s="209"/>
      <c r="O687" s="87"/>
      <c r="P687" s="87" t="s">
        <v>131</v>
      </c>
      <c r="Q687" s="87" t="s">
        <v>132</v>
      </c>
      <c r="R687" s="207"/>
      <c r="S687" s="87" t="s">
        <v>133</v>
      </c>
      <c r="T687" s="88" t="s">
        <v>134</v>
      </c>
      <c r="U687" s="210"/>
      <c r="V687" s="211"/>
    </row>
    <row r="688" spans="1:22" s="76" customFormat="1" ht="12.75" customHeight="1" thickBot="1">
      <c r="A688" s="89"/>
      <c r="B688" s="90">
        <v>2</v>
      </c>
      <c r="C688" s="91">
        <v>3</v>
      </c>
      <c r="D688" s="91">
        <v>4</v>
      </c>
      <c r="E688" s="91">
        <v>5</v>
      </c>
      <c r="F688" s="91">
        <v>6</v>
      </c>
      <c r="G688" s="91">
        <v>7</v>
      </c>
      <c r="H688" s="91">
        <v>8</v>
      </c>
      <c r="I688" s="91">
        <v>9</v>
      </c>
      <c r="J688" s="91">
        <v>10</v>
      </c>
      <c r="K688" s="91">
        <v>11</v>
      </c>
      <c r="L688" s="91">
        <v>12</v>
      </c>
      <c r="M688" s="91">
        <v>13</v>
      </c>
      <c r="N688" s="91">
        <v>14</v>
      </c>
      <c r="O688" s="91">
        <v>15</v>
      </c>
      <c r="P688" s="91">
        <v>16</v>
      </c>
      <c r="Q688" s="91">
        <v>17</v>
      </c>
      <c r="R688" s="91">
        <v>18</v>
      </c>
      <c r="S688" s="91">
        <v>19</v>
      </c>
      <c r="T688" s="92">
        <v>20</v>
      </c>
      <c r="U688" s="93">
        <v>21</v>
      </c>
      <c r="V688" s="94">
        <v>22</v>
      </c>
    </row>
    <row r="689" spans="1:22" s="110" customFormat="1" ht="20.149999999999999" customHeight="1">
      <c r="A689" s="95" t="s">
        <v>711</v>
      </c>
      <c r="B689" s="96">
        <v>1</v>
      </c>
      <c r="C689" s="97" t="s">
        <v>290</v>
      </c>
      <c r="D689" s="97" t="s">
        <v>291</v>
      </c>
      <c r="E689" s="97" t="s">
        <v>292</v>
      </c>
      <c r="F689" s="98" t="s">
        <v>135</v>
      </c>
      <c r="G689" s="99">
        <v>1</v>
      </c>
      <c r="H689" s="99" t="s">
        <v>136</v>
      </c>
      <c r="I689" s="100" t="s">
        <v>219</v>
      </c>
      <c r="J689" s="101">
        <v>2</v>
      </c>
      <c r="K689" s="102" t="s">
        <v>100</v>
      </c>
      <c r="L689" s="103">
        <v>41411</v>
      </c>
      <c r="M689" s="103">
        <v>41502</v>
      </c>
      <c r="N689" s="104">
        <v>3.1</v>
      </c>
      <c r="O689" s="105">
        <v>12</v>
      </c>
      <c r="P689" s="100" t="s">
        <v>137</v>
      </c>
      <c r="Q689" s="106" t="s">
        <v>137</v>
      </c>
      <c r="R689" s="107">
        <v>2451.81</v>
      </c>
      <c r="S689" s="108">
        <v>2451.81</v>
      </c>
      <c r="T689" s="109" t="s">
        <v>311</v>
      </c>
      <c r="U689" s="212"/>
      <c r="V689" s="213"/>
    </row>
    <row r="690" spans="1:22" s="110" customFormat="1" ht="20.149999999999999" customHeight="1">
      <c r="A690" s="95" t="s">
        <v>712</v>
      </c>
      <c r="B690" s="111">
        <v>2</v>
      </c>
      <c r="C690" s="112" t="s">
        <v>293</v>
      </c>
      <c r="D690" s="112" t="s">
        <v>294</v>
      </c>
      <c r="E690" s="112" t="s">
        <v>295</v>
      </c>
      <c r="F690" s="112" t="s">
        <v>138</v>
      </c>
      <c r="G690" s="113">
        <v>0.4</v>
      </c>
      <c r="H690" s="113" t="s">
        <v>136</v>
      </c>
      <c r="I690" s="114" t="s">
        <v>137</v>
      </c>
      <c r="J690" s="115">
        <v>1</v>
      </c>
      <c r="K690" s="116" t="s">
        <v>99</v>
      </c>
      <c r="L690" s="117">
        <v>43811</v>
      </c>
      <c r="M690" s="117">
        <v>44062</v>
      </c>
      <c r="N690" s="118">
        <v>8.4</v>
      </c>
      <c r="O690" s="119">
        <v>14</v>
      </c>
      <c r="P690" s="120" t="s">
        <v>137</v>
      </c>
      <c r="Q690" s="121" t="s">
        <v>137</v>
      </c>
      <c r="R690" s="122">
        <v>2598.04</v>
      </c>
      <c r="S690" s="123">
        <v>1039.2160000000001</v>
      </c>
      <c r="T690" s="124">
        <v>1039.22</v>
      </c>
      <c r="U690" s="214"/>
      <c r="V690" s="215"/>
    </row>
    <row r="691" spans="1:22" s="110" customFormat="1" ht="20.149999999999999" customHeight="1">
      <c r="A691" s="95" t="s">
        <v>713</v>
      </c>
      <c r="B691" s="111">
        <v>3</v>
      </c>
      <c r="C691" s="112" t="s">
        <v>296</v>
      </c>
      <c r="D691" s="112" t="s">
        <v>297</v>
      </c>
      <c r="E691" s="112" t="s">
        <v>298</v>
      </c>
      <c r="F691" s="112" t="s">
        <v>138</v>
      </c>
      <c r="G691" s="113">
        <v>0.5</v>
      </c>
      <c r="H691" s="113" t="s">
        <v>136</v>
      </c>
      <c r="I691" s="114" t="s">
        <v>219</v>
      </c>
      <c r="J691" s="115">
        <v>2</v>
      </c>
      <c r="K691" s="116" t="s">
        <v>100</v>
      </c>
      <c r="L691" s="117">
        <v>42003</v>
      </c>
      <c r="M691" s="117">
        <v>42051</v>
      </c>
      <c r="N691" s="118">
        <v>1.6</v>
      </c>
      <c r="O691" s="119">
        <v>17</v>
      </c>
      <c r="P691" s="120" t="s">
        <v>137</v>
      </c>
      <c r="Q691" s="121" t="s">
        <v>137</v>
      </c>
      <c r="R691" s="122">
        <v>2208.9899999999998</v>
      </c>
      <c r="S691" s="123">
        <v>1104.4949999999999</v>
      </c>
      <c r="T691" s="124" t="s">
        <v>311</v>
      </c>
      <c r="U691" s="214"/>
      <c r="V691" s="215"/>
    </row>
    <row r="692" spans="1:22" s="110" customFormat="1" ht="20.149999999999999" customHeight="1">
      <c r="A692" s="95" t="s">
        <v>714</v>
      </c>
      <c r="B692" s="111">
        <v>4</v>
      </c>
      <c r="C692" s="112" t="s">
        <v>299</v>
      </c>
      <c r="D692" s="112" t="s">
        <v>300</v>
      </c>
      <c r="E692" s="112" t="s">
        <v>301</v>
      </c>
      <c r="F692" s="112" t="s">
        <v>138</v>
      </c>
      <c r="G692" s="113">
        <v>0.5</v>
      </c>
      <c r="H692" s="113" t="s">
        <v>136</v>
      </c>
      <c r="I692" s="114" t="s">
        <v>137</v>
      </c>
      <c r="J692" s="115">
        <v>2</v>
      </c>
      <c r="K692" s="116" t="s">
        <v>100</v>
      </c>
      <c r="L692" s="117">
        <v>44053</v>
      </c>
      <c r="M692" s="117">
        <v>44550</v>
      </c>
      <c r="N692" s="118">
        <v>16.600000000000001</v>
      </c>
      <c r="O692" s="119">
        <v>34</v>
      </c>
      <c r="P692" s="120" t="s">
        <v>137</v>
      </c>
      <c r="Q692" s="121" t="s">
        <v>137</v>
      </c>
      <c r="R692" s="122">
        <v>1158.1199999999999</v>
      </c>
      <c r="S692" s="123">
        <v>579.05999999999995</v>
      </c>
      <c r="T692" s="124">
        <v>579.05999999999995</v>
      </c>
      <c r="U692" s="214"/>
      <c r="V692" s="215"/>
    </row>
    <row r="693" spans="1:22" s="110" customFormat="1" ht="20.149999999999999" customHeight="1">
      <c r="A693" s="95" t="s">
        <v>715</v>
      </c>
      <c r="B693" s="111">
        <v>5</v>
      </c>
      <c r="C693" s="112"/>
      <c r="D693" s="112"/>
      <c r="E693" s="112"/>
      <c r="F693" s="112"/>
      <c r="G693" s="113"/>
      <c r="H693" s="113"/>
      <c r="I693" s="120"/>
      <c r="J693" s="115"/>
      <c r="K693" s="116" t="s">
        <v>311</v>
      </c>
      <c r="L693" s="117"/>
      <c r="M693" s="117"/>
      <c r="N693" s="118" t="s">
        <v>311</v>
      </c>
      <c r="O693" s="119"/>
      <c r="P693" s="120"/>
      <c r="Q693" s="121"/>
      <c r="R693" s="122"/>
      <c r="S693" s="123" t="s">
        <v>311</v>
      </c>
      <c r="T693" s="124" t="s">
        <v>311</v>
      </c>
      <c r="U693" s="214"/>
      <c r="V693" s="215"/>
    </row>
    <row r="694" spans="1:22" s="110" customFormat="1" ht="20.149999999999999" customHeight="1" thickBot="1">
      <c r="A694" s="95" t="s">
        <v>716</v>
      </c>
      <c r="B694" s="125">
        <v>6</v>
      </c>
      <c r="C694" s="126"/>
      <c r="D694" s="126"/>
      <c r="E694" s="126"/>
      <c r="F694" s="126"/>
      <c r="G694" s="127"/>
      <c r="H694" s="127"/>
      <c r="I694" s="128"/>
      <c r="J694" s="129"/>
      <c r="K694" s="130" t="s">
        <v>311</v>
      </c>
      <c r="L694" s="131"/>
      <c r="M694" s="131"/>
      <c r="N694" s="132" t="s">
        <v>311</v>
      </c>
      <c r="O694" s="133"/>
      <c r="P694" s="128"/>
      <c r="Q694" s="134"/>
      <c r="R694" s="135"/>
      <c r="S694" s="136" t="s">
        <v>311</v>
      </c>
      <c r="T694" s="137" t="s">
        <v>311</v>
      </c>
      <c r="U694" s="216"/>
      <c r="V694" s="217"/>
    </row>
    <row r="695" spans="1:22" s="76" customFormat="1" ht="9" customHeight="1" thickBot="1">
      <c r="A695" s="89"/>
      <c r="B695" s="138">
        <v>2</v>
      </c>
      <c r="C695" s="139">
        <v>3</v>
      </c>
      <c r="D695" s="139">
        <v>4</v>
      </c>
      <c r="E695" s="139">
        <v>5</v>
      </c>
      <c r="F695" s="139">
        <v>6</v>
      </c>
      <c r="G695" s="139">
        <v>7</v>
      </c>
      <c r="H695" s="139">
        <v>8</v>
      </c>
      <c r="I695" s="139">
        <v>9</v>
      </c>
      <c r="J695" s="139">
        <v>10</v>
      </c>
      <c r="K695" s="139">
        <v>11</v>
      </c>
      <c r="L695" s="139">
        <v>12</v>
      </c>
      <c r="M695" s="139">
        <v>13</v>
      </c>
      <c r="N695" s="139">
        <v>14</v>
      </c>
      <c r="O695" s="139">
        <v>15</v>
      </c>
      <c r="P695" s="139">
        <v>16</v>
      </c>
      <c r="Q695" s="139">
        <v>17</v>
      </c>
      <c r="R695" s="139">
        <v>18</v>
      </c>
      <c r="S695" s="139">
        <v>19</v>
      </c>
      <c r="T695" s="140">
        <v>20</v>
      </c>
      <c r="U695" s="218">
        <v>22</v>
      </c>
      <c r="V695" s="219"/>
    </row>
    <row r="696" spans="1:22" s="20" customFormat="1" ht="17.25" customHeight="1" thickBot="1">
      <c r="A696" s="141"/>
      <c r="B696" s="142"/>
      <c r="C696" s="143"/>
      <c r="D696" s="143"/>
      <c r="E696" s="143"/>
      <c r="F696" s="143"/>
      <c r="G696" s="143"/>
      <c r="H696" s="143"/>
      <c r="I696" s="143"/>
      <c r="J696" s="143"/>
      <c r="K696" s="143"/>
      <c r="L696" s="143"/>
      <c r="M696" s="143"/>
      <c r="N696" s="143"/>
      <c r="O696" s="143"/>
      <c r="P696" s="143"/>
      <c r="Q696" s="143"/>
      <c r="R696" s="144"/>
      <c r="S696" s="144"/>
      <c r="T696" s="145">
        <v>1618.28</v>
      </c>
      <c r="U696" s="220"/>
      <c r="V696" s="221"/>
    </row>
    <row r="697" spans="1:22" s="149" customFormat="1" ht="17.25" customHeight="1">
      <c r="A697" s="146"/>
      <c r="B697" s="147">
        <v>2</v>
      </c>
      <c r="C697" s="148">
        <v>3</v>
      </c>
      <c r="D697" s="148">
        <v>4</v>
      </c>
      <c r="E697" s="148">
        <v>5</v>
      </c>
      <c r="F697" s="148">
        <v>6</v>
      </c>
      <c r="G697" s="148">
        <v>7</v>
      </c>
      <c r="H697" s="148">
        <v>8</v>
      </c>
      <c r="I697" s="148">
        <v>9</v>
      </c>
      <c r="J697" s="148">
        <v>10</v>
      </c>
      <c r="K697" s="148">
        <v>11</v>
      </c>
      <c r="L697" s="148">
        <v>12</v>
      </c>
      <c r="M697" s="148">
        <v>13</v>
      </c>
      <c r="N697" s="148">
        <v>14</v>
      </c>
      <c r="O697" s="148">
        <v>15</v>
      </c>
      <c r="P697" s="148">
        <v>16</v>
      </c>
      <c r="Q697" s="148">
        <v>17</v>
      </c>
      <c r="R697" s="148">
        <v>18</v>
      </c>
      <c r="S697" s="148">
        <v>19</v>
      </c>
      <c r="T697" s="148">
        <v>20</v>
      </c>
      <c r="U697" s="148">
        <v>21</v>
      </c>
      <c r="V697" s="148">
        <v>22</v>
      </c>
    </row>
    <row r="698" spans="1:22" s="20" customFormat="1" ht="16.5" customHeight="1" thickBot="1">
      <c r="A698" s="61"/>
      <c r="B698" s="142" t="s">
        <v>139</v>
      </c>
      <c r="C698" s="143"/>
      <c r="D698" s="143"/>
      <c r="E698" s="143"/>
      <c r="F698" s="143"/>
      <c r="G698" s="150"/>
      <c r="H698" s="150"/>
      <c r="I698" s="150"/>
      <c r="J698" s="150"/>
      <c r="K698" s="150"/>
      <c r="L698" s="150"/>
      <c r="M698" s="150"/>
      <c r="N698" s="150"/>
      <c r="O698" s="150"/>
      <c r="P698" s="150"/>
      <c r="Q698" s="150"/>
      <c r="R698" s="150"/>
      <c r="S698" s="150"/>
      <c r="T698" s="150"/>
      <c r="U698" s="150"/>
      <c r="V698" s="150"/>
    </row>
    <row r="699" spans="1:22" s="20" customFormat="1" ht="15.75" customHeight="1" thickBot="1">
      <c r="A699" s="61" t="s">
        <v>717</v>
      </c>
      <c r="B699" s="222" t="s">
        <v>140</v>
      </c>
      <c r="C699" s="223"/>
      <c r="D699" s="223"/>
      <c r="E699" s="223"/>
      <c r="F699" s="223"/>
      <c r="G699" s="153"/>
      <c r="H699" s="224" t="s">
        <v>141</v>
      </c>
      <c r="I699" s="225"/>
      <c r="J699" s="225"/>
      <c r="K699" s="225"/>
      <c r="L699" s="225"/>
      <c r="M699" s="225"/>
      <c r="N699" s="225"/>
      <c r="O699" s="225"/>
      <c r="P699" s="151" t="s">
        <v>142</v>
      </c>
      <c r="Q699" s="226" t="s">
        <v>143</v>
      </c>
      <c r="R699" s="227" t="s">
        <v>144</v>
      </c>
      <c r="S699" s="228" t="s">
        <v>145</v>
      </c>
      <c r="T699" s="152"/>
      <c r="U699" s="152"/>
      <c r="V699" s="152"/>
    </row>
    <row r="700" spans="1:22" s="20" customFormat="1" ht="15" customHeight="1">
      <c r="A700" s="61" t="s">
        <v>718</v>
      </c>
      <c r="B700" s="229" t="s">
        <v>146</v>
      </c>
      <c r="C700" s="204"/>
      <c r="D700" s="204"/>
      <c r="E700" s="204"/>
      <c r="F700" s="204"/>
      <c r="G700" s="230"/>
      <c r="H700" s="229" t="s">
        <v>147</v>
      </c>
      <c r="I700" s="204"/>
      <c r="J700" s="204"/>
      <c r="K700" s="204"/>
      <c r="L700" s="204"/>
      <c r="M700" s="198"/>
      <c r="N700" s="154">
        <v>2</v>
      </c>
      <c r="O700" s="226" t="s">
        <v>148</v>
      </c>
      <c r="P700" s="231" t="s">
        <v>149</v>
      </c>
      <c r="Q700" s="232"/>
      <c r="R700" s="233"/>
      <c r="S700" s="234"/>
      <c r="T700" s="155"/>
      <c r="U700" s="155"/>
      <c r="V700" s="235"/>
    </row>
    <row r="701" spans="1:22" s="63" customFormat="1" ht="22.5" customHeight="1">
      <c r="A701" s="61" t="s">
        <v>719</v>
      </c>
      <c r="B701" s="236" t="s">
        <v>150</v>
      </c>
      <c r="C701" s="237"/>
      <c r="D701" s="238"/>
      <c r="E701" s="367">
        <v>2</v>
      </c>
      <c r="F701" s="239" t="s">
        <v>151</v>
      </c>
      <c r="G701" s="369">
        <v>0.75</v>
      </c>
      <c r="H701" s="231" t="s">
        <v>152</v>
      </c>
      <c r="I701" s="240"/>
      <c r="J701" s="241"/>
      <c r="K701" s="87" t="s">
        <v>153</v>
      </c>
      <c r="L701" s="87" t="s">
        <v>154</v>
      </c>
      <c r="M701" s="87" t="s">
        <v>155</v>
      </c>
      <c r="N701" s="242" t="s">
        <v>156</v>
      </c>
      <c r="O701" s="232"/>
      <c r="P701" s="243"/>
      <c r="Q701" s="232"/>
      <c r="R701" s="233"/>
      <c r="S701" s="234"/>
      <c r="T701" s="157"/>
      <c r="U701" s="157"/>
      <c r="V701" s="156"/>
    </row>
    <row r="702" spans="1:22" s="63" customFormat="1" ht="15.75" customHeight="1" thickBot="1">
      <c r="A702" s="61" t="s">
        <v>720</v>
      </c>
      <c r="B702" s="244"/>
      <c r="C702" s="245"/>
      <c r="D702" s="246"/>
      <c r="E702" s="368"/>
      <c r="F702" s="247"/>
      <c r="G702" s="370"/>
      <c r="H702" s="248"/>
      <c r="I702" s="249"/>
      <c r="J702" s="250"/>
      <c r="K702" s="87"/>
      <c r="L702" s="87"/>
      <c r="M702" s="87"/>
      <c r="N702" s="251"/>
      <c r="O702" s="252"/>
      <c r="P702" s="248"/>
      <c r="Q702" s="252"/>
      <c r="R702" s="253"/>
      <c r="S702" s="254"/>
      <c r="T702" s="157"/>
      <c r="U702" s="157"/>
      <c r="V702" s="158"/>
    </row>
    <row r="703" spans="1:22" s="20" customFormat="1" ht="24.9" customHeight="1">
      <c r="A703" s="95" t="s">
        <v>721</v>
      </c>
      <c r="B703" s="229" t="s">
        <v>157</v>
      </c>
      <c r="C703" s="204"/>
      <c r="D703" s="204"/>
      <c r="E703" s="204"/>
      <c r="F703" s="204"/>
      <c r="G703" s="204"/>
      <c r="H703" s="160">
        <v>1</v>
      </c>
      <c r="I703" s="255" t="s">
        <v>99</v>
      </c>
      <c r="J703" s="256"/>
      <c r="K703" s="161">
        <v>0.5</v>
      </c>
      <c r="L703" s="162">
        <v>634.62</v>
      </c>
      <c r="M703" s="162">
        <v>1039.22</v>
      </c>
      <c r="N703" s="163" t="s">
        <v>317</v>
      </c>
      <c r="O703" s="163" t="s">
        <v>317</v>
      </c>
      <c r="P703" s="163" t="s">
        <v>317</v>
      </c>
      <c r="Q703" s="164" t="s">
        <v>311</v>
      </c>
      <c r="R703" s="165" t="s">
        <v>158</v>
      </c>
      <c r="S703" s="166" t="s">
        <v>318</v>
      </c>
      <c r="T703" s="157"/>
      <c r="U703" s="157"/>
      <c r="V703" s="158"/>
    </row>
    <row r="704" spans="1:22" s="20" customFormat="1" ht="24.9" customHeight="1" thickBot="1">
      <c r="A704" s="95" t="s">
        <v>722</v>
      </c>
      <c r="B704" s="236" t="s">
        <v>159</v>
      </c>
      <c r="C704" s="237"/>
      <c r="D704" s="238"/>
      <c r="E704" s="167" t="s">
        <v>160</v>
      </c>
      <c r="F704" s="167" t="s">
        <v>161</v>
      </c>
      <c r="G704" s="168" t="s">
        <v>162</v>
      </c>
      <c r="H704" s="160">
        <v>2</v>
      </c>
      <c r="I704" s="255" t="s">
        <v>100</v>
      </c>
      <c r="J704" s="256"/>
      <c r="K704" s="161">
        <v>0.5</v>
      </c>
      <c r="L704" s="162">
        <v>634.62</v>
      </c>
      <c r="M704" s="162">
        <v>579.05999999999995</v>
      </c>
      <c r="N704" s="163" t="s">
        <v>320</v>
      </c>
      <c r="O704" s="163" t="s">
        <v>320</v>
      </c>
      <c r="P704" s="163" t="s">
        <v>317</v>
      </c>
      <c r="Q704" s="164" t="s">
        <v>311</v>
      </c>
      <c r="R704" s="165" t="s">
        <v>158</v>
      </c>
      <c r="S704" s="166" t="s">
        <v>318</v>
      </c>
      <c r="T704" s="169">
        <v>1</v>
      </c>
      <c r="U704" s="157"/>
      <c r="V704" s="158"/>
    </row>
    <row r="705" spans="1:22" s="20" customFormat="1" ht="24.9" customHeight="1" thickBot="1">
      <c r="A705" s="61" t="s">
        <v>723</v>
      </c>
      <c r="B705" s="244"/>
      <c r="C705" s="245"/>
      <c r="D705" s="246"/>
      <c r="E705" s="170">
        <v>1269.2307692307693</v>
      </c>
      <c r="F705" s="171">
        <v>1618.28</v>
      </c>
      <c r="G705" s="172" t="s">
        <v>317</v>
      </c>
      <c r="H705" s="160">
        <v>3</v>
      </c>
      <c r="I705" s="255" t="s">
        <v>311</v>
      </c>
      <c r="J705" s="256"/>
      <c r="K705" s="161" t="s">
        <v>311</v>
      </c>
      <c r="L705" s="162" t="s">
        <v>311</v>
      </c>
      <c r="M705" s="162" t="s">
        <v>311</v>
      </c>
      <c r="N705" s="163" t="s">
        <v>311</v>
      </c>
      <c r="O705" s="163" t="s">
        <v>311</v>
      </c>
      <c r="P705" s="163" t="s">
        <v>311</v>
      </c>
      <c r="Q705" s="173" t="s">
        <v>311</v>
      </c>
      <c r="R705" s="165"/>
      <c r="S705" s="166" t="s">
        <v>311</v>
      </c>
      <c r="T705" s="257" t="s">
        <v>158</v>
      </c>
      <c r="U705" s="258"/>
      <c r="V705" s="174" t="s">
        <v>163</v>
      </c>
    </row>
    <row r="706" spans="1:22" s="20" customFormat="1" ht="24.9" customHeight="1">
      <c r="A706" s="61" t="s">
        <v>724</v>
      </c>
      <c r="B706" s="229" t="s">
        <v>164</v>
      </c>
      <c r="C706" s="204"/>
      <c r="D706" s="204"/>
      <c r="E706" s="204"/>
      <c r="F706" s="204"/>
      <c r="G706" s="204"/>
      <c r="H706" s="160">
        <v>4</v>
      </c>
      <c r="I706" s="255" t="s">
        <v>311</v>
      </c>
      <c r="J706" s="256"/>
      <c r="K706" s="161" t="s">
        <v>311</v>
      </c>
      <c r="L706" s="162" t="s">
        <v>311</v>
      </c>
      <c r="M706" s="162" t="s">
        <v>311</v>
      </c>
      <c r="N706" s="163" t="s">
        <v>311</v>
      </c>
      <c r="O706" s="163" t="s">
        <v>311</v>
      </c>
      <c r="P706" s="163" t="s">
        <v>311</v>
      </c>
      <c r="Q706" s="164" t="s">
        <v>311</v>
      </c>
      <c r="R706" s="165"/>
      <c r="S706" s="166" t="s">
        <v>311</v>
      </c>
      <c r="T706" s="259"/>
      <c r="U706" s="260"/>
      <c r="V706" s="174" t="s">
        <v>165</v>
      </c>
    </row>
    <row r="707" spans="1:22" s="20" customFormat="1" ht="24.9" customHeight="1">
      <c r="A707" s="61" t="s">
        <v>725</v>
      </c>
      <c r="B707" s="236" t="s">
        <v>166</v>
      </c>
      <c r="C707" s="237"/>
      <c r="D707" s="237"/>
      <c r="E707" s="237"/>
      <c r="F707" s="237"/>
      <c r="G707" s="175" t="s">
        <v>162</v>
      </c>
      <c r="H707" s="160">
        <v>5</v>
      </c>
      <c r="I707" s="255" t="s">
        <v>311</v>
      </c>
      <c r="J707" s="256"/>
      <c r="K707" s="161" t="s">
        <v>311</v>
      </c>
      <c r="L707" s="162" t="s">
        <v>311</v>
      </c>
      <c r="M707" s="162" t="s">
        <v>311</v>
      </c>
      <c r="N707" s="163" t="s">
        <v>311</v>
      </c>
      <c r="O707" s="163" t="s">
        <v>311</v>
      </c>
      <c r="P707" s="163" t="s">
        <v>311</v>
      </c>
      <c r="Q707" s="164" t="s">
        <v>311</v>
      </c>
      <c r="R707" s="165"/>
      <c r="S707" s="166" t="s">
        <v>311</v>
      </c>
      <c r="T707" s="259"/>
      <c r="U707" s="260"/>
      <c r="V707" s="176">
        <v>4</v>
      </c>
    </row>
    <row r="708" spans="1:22" s="20" customFormat="1" ht="24.9" customHeight="1" thickBot="1">
      <c r="A708" s="61" t="s">
        <v>726</v>
      </c>
      <c r="B708" s="261"/>
      <c r="C708" s="262"/>
      <c r="D708" s="262"/>
      <c r="E708" s="262"/>
      <c r="F708" s="262"/>
      <c r="G708" s="177" t="s">
        <v>320</v>
      </c>
      <c r="H708" s="178">
        <v>6</v>
      </c>
      <c r="I708" s="263" t="s">
        <v>311</v>
      </c>
      <c r="J708" s="264"/>
      <c r="K708" s="161" t="s">
        <v>311</v>
      </c>
      <c r="L708" s="162" t="s">
        <v>311</v>
      </c>
      <c r="M708" s="162" t="s">
        <v>311</v>
      </c>
      <c r="N708" s="179" t="s">
        <v>311</v>
      </c>
      <c r="O708" s="163" t="s">
        <v>311</v>
      </c>
      <c r="P708" s="163" t="s">
        <v>311</v>
      </c>
      <c r="Q708" s="164" t="s">
        <v>311</v>
      </c>
      <c r="R708" s="165"/>
      <c r="S708" s="166" t="s">
        <v>311</v>
      </c>
      <c r="T708" s="265"/>
      <c r="U708" s="266"/>
      <c r="V708" s="180" t="s">
        <v>325</v>
      </c>
    </row>
    <row r="712" spans="1:22" s="81" customFormat="1" ht="24" customHeight="1" thickBot="1">
      <c r="A712" s="77">
        <v>27</v>
      </c>
      <c r="B712" s="194" t="s">
        <v>110</v>
      </c>
      <c r="C712" s="194"/>
      <c r="D712" s="194"/>
      <c r="E712" s="78">
        <v>27</v>
      </c>
      <c r="F712" s="79" t="s">
        <v>40</v>
      </c>
      <c r="G712" s="80"/>
      <c r="H712" s="80"/>
      <c r="I712" s="80"/>
      <c r="J712" s="80"/>
      <c r="K712" s="79"/>
      <c r="L712" s="79"/>
      <c r="M712" s="78"/>
      <c r="N712" s="80"/>
      <c r="O712" s="80"/>
      <c r="P712" s="80"/>
      <c r="Q712" s="80"/>
      <c r="R712" s="80"/>
      <c r="S712" s="80"/>
      <c r="T712" s="80"/>
      <c r="U712" s="80"/>
      <c r="V712" s="80"/>
    </row>
    <row r="713" spans="1:22" s="83" customFormat="1" ht="20.149999999999999" customHeight="1">
      <c r="A713" s="82"/>
      <c r="B713" s="195" t="s">
        <v>111</v>
      </c>
      <c r="C713" s="196" t="s">
        <v>112</v>
      </c>
      <c r="D713" s="197" t="s">
        <v>113</v>
      </c>
      <c r="E713" s="198"/>
      <c r="F713" s="197" t="s">
        <v>114</v>
      </c>
      <c r="G713" s="198"/>
      <c r="H713" s="199" t="s">
        <v>115</v>
      </c>
      <c r="I713" s="199" t="s">
        <v>116</v>
      </c>
      <c r="J713" s="200" t="s">
        <v>117</v>
      </c>
      <c r="K713" s="199" t="s">
        <v>118</v>
      </c>
      <c r="L713" s="199" t="s">
        <v>119</v>
      </c>
      <c r="M713" s="199" t="s">
        <v>120</v>
      </c>
      <c r="N713" s="201" t="s">
        <v>121</v>
      </c>
      <c r="O713" s="199" t="s">
        <v>122</v>
      </c>
      <c r="P713" s="202" t="s">
        <v>123</v>
      </c>
      <c r="Q713" s="203"/>
      <c r="R713" s="196" t="s">
        <v>124</v>
      </c>
      <c r="S713" s="204" t="s">
        <v>125</v>
      </c>
      <c r="T713" s="204"/>
      <c r="U713" s="205" t="s">
        <v>126</v>
      </c>
      <c r="V713" s="154"/>
    </row>
    <row r="714" spans="1:22" s="83" customFormat="1" ht="70.5" customHeight="1">
      <c r="A714" s="82"/>
      <c r="B714" s="206"/>
      <c r="C714" s="207"/>
      <c r="D714" s="84" t="s">
        <v>127</v>
      </c>
      <c r="E714" s="84" t="s">
        <v>128</v>
      </c>
      <c r="F714" s="85" t="s">
        <v>129</v>
      </c>
      <c r="G714" s="86" t="s">
        <v>130</v>
      </c>
      <c r="H714" s="87"/>
      <c r="I714" s="87"/>
      <c r="J714" s="208"/>
      <c r="K714" s="87"/>
      <c r="L714" s="87"/>
      <c r="M714" s="87"/>
      <c r="N714" s="209"/>
      <c r="O714" s="87"/>
      <c r="P714" s="87" t="s">
        <v>131</v>
      </c>
      <c r="Q714" s="87" t="s">
        <v>132</v>
      </c>
      <c r="R714" s="207"/>
      <c r="S714" s="87" t="s">
        <v>133</v>
      </c>
      <c r="T714" s="88" t="s">
        <v>134</v>
      </c>
      <c r="U714" s="210"/>
      <c r="V714" s="211"/>
    </row>
    <row r="715" spans="1:22" s="76" customFormat="1" ht="12.75" customHeight="1" thickBot="1">
      <c r="A715" s="89"/>
      <c r="B715" s="90">
        <v>2</v>
      </c>
      <c r="C715" s="91">
        <v>3</v>
      </c>
      <c r="D715" s="91">
        <v>4</v>
      </c>
      <c r="E715" s="91">
        <v>5</v>
      </c>
      <c r="F715" s="91">
        <v>6</v>
      </c>
      <c r="G715" s="91">
        <v>7</v>
      </c>
      <c r="H715" s="91">
        <v>8</v>
      </c>
      <c r="I715" s="91">
        <v>9</v>
      </c>
      <c r="J715" s="91">
        <v>10</v>
      </c>
      <c r="K715" s="91">
        <v>11</v>
      </c>
      <c r="L715" s="91">
        <v>12</v>
      </c>
      <c r="M715" s="91">
        <v>13</v>
      </c>
      <c r="N715" s="91">
        <v>14</v>
      </c>
      <c r="O715" s="91">
        <v>15</v>
      </c>
      <c r="P715" s="91">
        <v>16</v>
      </c>
      <c r="Q715" s="91">
        <v>17</v>
      </c>
      <c r="R715" s="91">
        <v>18</v>
      </c>
      <c r="S715" s="91">
        <v>19</v>
      </c>
      <c r="T715" s="92">
        <v>20</v>
      </c>
      <c r="U715" s="93">
        <v>21</v>
      </c>
      <c r="V715" s="94">
        <v>22</v>
      </c>
    </row>
    <row r="716" spans="1:22" s="110" customFormat="1" ht="20.149999999999999" customHeight="1">
      <c r="A716" s="95" t="s">
        <v>727</v>
      </c>
      <c r="B716" s="96">
        <v>1</v>
      </c>
      <c r="C716" s="97" t="s">
        <v>302</v>
      </c>
      <c r="D716" s="97" t="s">
        <v>303</v>
      </c>
      <c r="E716" s="97" t="s">
        <v>304</v>
      </c>
      <c r="F716" s="98" t="s">
        <v>138</v>
      </c>
      <c r="G716" s="99">
        <v>0.98</v>
      </c>
      <c r="H716" s="99" t="s">
        <v>136</v>
      </c>
      <c r="I716" s="100" t="s">
        <v>137</v>
      </c>
      <c r="J716" s="101">
        <v>1</v>
      </c>
      <c r="K716" s="102" t="s">
        <v>101</v>
      </c>
      <c r="L716" s="103">
        <v>42830</v>
      </c>
      <c r="M716" s="103">
        <v>43104</v>
      </c>
      <c r="N716" s="104">
        <v>9.1999999999999993</v>
      </c>
      <c r="O716" s="105">
        <v>18</v>
      </c>
      <c r="P716" s="100" t="s">
        <v>137</v>
      </c>
      <c r="Q716" s="106" t="s">
        <v>137</v>
      </c>
      <c r="R716" s="107">
        <v>25731.29</v>
      </c>
      <c r="S716" s="108">
        <v>25216.664199999999</v>
      </c>
      <c r="T716" s="109">
        <v>25216.66</v>
      </c>
      <c r="U716" s="212"/>
      <c r="V716" s="213"/>
    </row>
    <row r="717" spans="1:22" s="110" customFormat="1" ht="20.149999999999999" customHeight="1">
      <c r="A717" s="95" t="s">
        <v>728</v>
      </c>
      <c r="B717" s="111">
        <v>2</v>
      </c>
      <c r="C717" s="112"/>
      <c r="D717" s="112"/>
      <c r="E717" s="112"/>
      <c r="F717" s="112"/>
      <c r="G717" s="113"/>
      <c r="H717" s="113"/>
      <c r="I717" s="114"/>
      <c r="J717" s="115"/>
      <c r="K717" s="116" t="s">
        <v>311</v>
      </c>
      <c r="L717" s="117"/>
      <c r="M717" s="117"/>
      <c r="N717" s="118" t="s">
        <v>311</v>
      </c>
      <c r="O717" s="119"/>
      <c r="P717" s="120"/>
      <c r="Q717" s="121"/>
      <c r="R717" s="122"/>
      <c r="S717" s="123" t="s">
        <v>311</v>
      </c>
      <c r="T717" s="124" t="s">
        <v>311</v>
      </c>
      <c r="U717" s="214"/>
      <c r="V717" s="215"/>
    </row>
    <row r="718" spans="1:22" s="110" customFormat="1" ht="20.149999999999999" customHeight="1">
      <c r="A718" s="95" t="s">
        <v>729</v>
      </c>
      <c r="B718" s="111">
        <v>3</v>
      </c>
      <c r="C718" s="112"/>
      <c r="D718" s="112"/>
      <c r="E718" s="112"/>
      <c r="F718" s="112"/>
      <c r="G718" s="113"/>
      <c r="H718" s="113"/>
      <c r="I718" s="114"/>
      <c r="J718" s="115"/>
      <c r="K718" s="116" t="s">
        <v>311</v>
      </c>
      <c r="L718" s="117"/>
      <c r="M718" s="117"/>
      <c r="N718" s="118" t="s">
        <v>311</v>
      </c>
      <c r="O718" s="119"/>
      <c r="P718" s="120"/>
      <c r="Q718" s="121"/>
      <c r="R718" s="122"/>
      <c r="S718" s="123" t="s">
        <v>311</v>
      </c>
      <c r="T718" s="124" t="s">
        <v>311</v>
      </c>
      <c r="U718" s="214"/>
      <c r="V718" s="215"/>
    </row>
    <row r="719" spans="1:22" s="110" customFormat="1" ht="20.149999999999999" customHeight="1">
      <c r="A719" s="95" t="s">
        <v>730</v>
      </c>
      <c r="B719" s="111">
        <v>4</v>
      </c>
      <c r="C719" s="112"/>
      <c r="D719" s="112"/>
      <c r="E719" s="112"/>
      <c r="F719" s="112"/>
      <c r="G719" s="113"/>
      <c r="H719" s="113"/>
      <c r="I719" s="114"/>
      <c r="J719" s="115"/>
      <c r="K719" s="116" t="s">
        <v>311</v>
      </c>
      <c r="L719" s="117"/>
      <c r="M719" s="117"/>
      <c r="N719" s="118" t="s">
        <v>311</v>
      </c>
      <c r="O719" s="119"/>
      <c r="P719" s="120"/>
      <c r="Q719" s="121"/>
      <c r="R719" s="122"/>
      <c r="S719" s="123" t="s">
        <v>311</v>
      </c>
      <c r="T719" s="124" t="s">
        <v>311</v>
      </c>
      <c r="U719" s="214"/>
      <c r="V719" s="215"/>
    </row>
    <row r="720" spans="1:22" s="110" customFormat="1" ht="20.149999999999999" customHeight="1">
      <c r="A720" s="95" t="s">
        <v>731</v>
      </c>
      <c r="B720" s="111">
        <v>5</v>
      </c>
      <c r="C720" s="112"/>
      <c r="D720" s="112"/>
      <c r="E720" s="112"/>
      <c r="F720" s="112"/>
      <c r="G720" s="113"/>
      <c r="H720" s="113"/>
      <c r="I720" s="120"/>
      <c r="J720" s="115"/>
      <c r="K720" s="116" t="s">
        <v>311</v>
      </c>
      <c r="L720" s="117"/>
      <c r="M720" s="117"/>
      <c r="N720" s="118" t="s">
        <v>311</v>
      </c>
      <c r="O720" s="119"/>
      <c r="P720" s="120"/>
      <c r="Q720" s="121"/>
      <c r="R720" s="122"/>
      <c r="S720" s="123" t="s">
        <v>311</v>
      </c>
      <c r="T720" s="124" t="s">
        <v>311</v>
      </c>
      <c r="U720" s="214"/>
      <c r="V720" s="215"/>
    </row>
    <row r="721" spans="1:22" s="110" customFormat="1" ht="20.149999999999999" customHeight="1" thickBot="1">
      <c r="A721" s="95" t="s">
        <v>732</v>
      </c>
      <c r="B721" s="125">
        <v>6</v>
      </c>
      <c r="C721" s="126"/>
      <c r="D721" s="126"/>
      <c r="E721" s="126"/>
      <c r="F721" s="126"/>
      <c r="G721" s="127"/>
      <c r="H721" s="127"/>
      <c r="I721" s="128"/>
      <c r="J721" s="129"/>
      <c r="K721" s="130" t="s">
        <v>311</v>
      </c>
      <c r="L721" s="131"/>
      <c r="M721" s="131"/>
      <c r="N721" s="132" t="s">
        <v>311</v>
      </c>
      <c r="O721" s="133"/>
      <c r="P721" s="128"/>
      <c r="Q721" s="134"/>
      <c r="R721" s="135"/>
      <c r="S721" s="136" t="s">
        <v>311</v>
      </c>
      <c r="T721" s="137" t="s">
        <v>311</v>
      </c>
      <c r="U721" s="216"/>
      <c r="V721" s="217"/>
    </row>
    <row r="722" spans="1:22" s="76" customFormat="1" ht="9" customHeight="1" thickBot="1">
      <c r="A722" s="89"/>
      <c r="B722" s="138">
        <v>2</v>
      </c>
      <c r="C722" s="139">
        <v>3</v>
      </c>
      <c r="D722" s="139">
        <v>4</v>
      </c>
      <c r="E722" s="139">
        <v>5</v>
      </c>
      <c r="F722" s="139">
        <v>6</v>
      </c>
      <c r="G722" s="139">
        <v>7</v>
      </c>
      <c r="H722" s="139">
        <v>8</v>
      </c>
      <c r="I722" s="139">
        <v>9</v>
      </c>
      <c r="J722" s="139">
        <v>10</v>
      </c>
      <c r="K722" s="139">
        <v>11</v>
      </c>
      <c r="L722" s="139">
        <v>12</v>
      </c>
      <c r="M722" s="139">
        <v>13</v>
      </c>
      <c r="N722" s="139">
        <v>14</v>
      </c>
      <c r="O722" s="139">
        <v>15</v>
      </c>
      <c r="P722" s="139">
        <v>16</v>
      </c>
      <c r="Q722" s="139">
        <v>17</v>
      </c>
      <c r="R722" s="139">
        <v>18</v>
      </c>
      <c r="S722" s="139">
        <v>19</v>
      </c>
      <c r="T722" s="140">
        <v>20</v>
      </c>
      <c r="U722" s="218">
        <v>22</v>
      </c>
      <c r="V722" s="219"/>
    </row>
    <row r="723" spans="1:22" s="20" customFormat="1" ht="17.25" customHeight="1" thickBot="1">
      <c r="A723" s="141"/>
      <c r="B723" s="142"/>
      <c r="C723" s="143"/>
      <c r="D723" s="143"/>
      <c r="E723" s="143"/>
      <c r="F723" s="143"/>
      <c r="G723" s="143"/>
      <c r="H723" s="143"/>
      <c r="I723" s="143"/>
      <c r="J723" s="143"/>
      <c r="K723" s="143"/>
      <c r="L723" s="143"/>
      <c r="M723" s="143"/>
      <c r="N723" s="143"/>
      <c r="O723" s="143"/>
      <c r="P723" s="143"/>
      <c r="Q723" s="143"/>
      <c r="R723" s="144"/>
      <c r="S723" s="144"/>
      <c r="T723" s="145">
        <v>25216.66</v>
      </c>
      <c r="U723" s="220"/>
      <c r="V723" s="221"/>
    </row>
    <row r="724" spans="1:22" s="149" customFormat="1" ht="17.25" customHeight="1">
      <c r="A724" s="146"/>
      <c r="B724" s="147">
        <v>2</v>
      </c>
      <c r="C724" s="148">
        <v>3</v>
      </c>
      <c r="D724" s="148">
        <v>4</v>
      </c>
      <c r="E724" s="148">
        <v>5</v>
      </c>
      <c r="F724" s="148">
        <v>6</v>
      </c>
      <c r="G724" s="148">
        <v>7</v>
      </c>
      <c r="H724" s="148">
        <v>8</v>
      </c>
      <c r="I724" s="148">
        <v>9</v>
      </c>
      <c r="J724" s="148">
        <v>10</v>
      </c>
      <c r="K724" s="148">
        <v>11</v>
      </c>
      <c r="L724" s="148">
        <v>12</v>
      </c>
      <c r="M724" s="148">
        <v>13</v>
      </c>
      <c r="N724" s="148">
        <v>14</v>
      </c>
      <c r="O724" s="148">
        <v>15</v>
      </c>
      <c r="P724" s="148">
        <v>16</v>
      </c>
      <c r="Q724" s="148">
        <v>17</v>
      </c>
      <c r="R724" s="148">
        <v>18</v>
      </c>
      <c r="S724" s="148">
        <v>19</v>
      </c>
      <c r="T724" s="148">
        <v>20</v>
      </c>
      <c r="U724" s="148">
        <v>21</v>
      </c>
      <c r="V724" s="148">
        <v>22</v>
      </c>
    </row>
    <row r="725" spans="1:22" s="20" customFormat="1" ht="16.5" customHeight="1" thickBot="1">
      <c r="A725" s="61"/>
      <c r="B725" s="142" t="s">
        <v>139</v>
      </c>
      <c r="C725" s="143"/>
      <c r="D725" s="143"/>
      <c r="E725" s="143"/>
      <c r="F725" s="143"/>
      <c r="G725" s="150"/>
      <c r="H725" s="150"/>
      <c r="I725" s="150"/>
      <c r="J725" s="150"/>
      <c r="K725" s="150"/>
      <c r="L725" s="150"/>
      <c r="M725" s="150"/>
      <c r="N725" s="150"/>
      <c r="O725" s="150"/>
      <c r="P725" s="150"/>
      <c r="Q725" s="150"/>
      <c r="R725" s="150"/>
      <c r="S725" s="150"/>
      <c r="T725" s="150"/>
      <c r="U725" s="150"/>
      <c r="V725" s="150"/>
    </row>
    <row r="726" spans="1:22" s="20" customFormat="1" ht="15.75" customHeight="1" thickBot="1">
      <c r="A726" s="61" t="s">
        <v>733</v>
      </c>
      <c r="B726" s="222" t="s">
        <v>140</v>
      </c>
      <c r="C726" s="223"/>
      <c r="D726" s="223"/>
      <c r="E726" s="223"/>
      <c r="F726" s="223"/>
      <c r="G726" s="153"/>
      <c r="H726" s="224" t="s">
        <v>141</v>
      </c>
      <c r="I726" s="225"/>
      <c r="J726" s="225"/>
      <c r="K726" s="225"/>
      <c r="L726" s="225"/>
      <c r="M726" s="225"/>
      <c r="N726" s="225"/>
      <c r="O726" s="225"/>
      <c r="P726" s="151" t="s">
        <v>142</v>
      </c>
      <c r="Q726" s="226" t="s">
        <v>143</v>
      </c>
      <c r="R726" s="227" t="s">
        <v>144</v>
      </c>
      <c r="S726" s="228" t="s">
        <v>145</v>
      </c>
      <c r="T726" s="152"/>
      <c r="U726" s="152"/>
      <c r="V726" s="152"/>
    </row>
    <row r="727" spans="1:22" s="20" customFormat="1" ht="15" customHeight="1">
      <c r="A727" s="61" t="s">
        <v>734</v>
      </c>
      <c r="B727" s="229" t="s">
        <v>146</v>
      </c>
      <c r="C727" s="204"/>
      <c r="D727" s="204"/>
      <c r="E727" s="204"/>
      <c r="F727" s="204"/>
      <c r="G727" s="230"/>
      <c r="H727" s="229" t="s">
        <v>147</v>
      </c>
      <c r="I727" s="204"/>
      <c r="J727" s="204"/>
      <c r="K727" s="204"/>
      <c r="L727" s="204"/>
      <c r="M727" s="198"/>
      <c r="N727" s="154">
        <v>2</v>
      </c>
      <c r="O727" s="226" t="s">
        <v>148</v>
      </c>
      <c r="P727" s="231" t="s">
        <v>149</v>
      </c>
      <c r="Q727" s="232"/>
      <c r="R727" s="233"/>
      <c r="S727" s="234"/>
      <c r="T727" s="155"/>
      <c r="U727" s="155"/>
      <c r="V727" s="235"/>
    </row>
    <row r="728" spans="1:22" s="63" customFormat="1" ht="22.5" customHeight="1">
      <c r="A728" s="61" t="s">
        <v>735</v>
      </c>
      <c r="B728" s="236" t="s">
        <v>150</v>
      </c>
      <c r="C728" s="237"/>
      <c r="D728" s="238"/>
      <c r="E728" s="367">
        <v>1</v>
      </c>
      <c r="F728" s="239" t="s">
        <v>151</v>
      </c>
      <c r="G728" s="369">
        <v>0.75</v>
      </c>
      <c r="H728" s="231" t="s">
        <v>152</v>
      </c>
      <c r="I728" s="240"/>
      <c r="J728" s="241"/>
      <c r="K728" s="87" t="s">
        <v>153</v>
      </c>
      <c r="L728" s="87" t="s">
        <v>154</v>
      </c>
      <c r="M728" s="87" t="s">
        <v>155</v>
      </c>
      <c r="N728" s="242" t="s">
        <v>156</v>
      </c>
      <c r="O728" s="232"/>
      <c r="P728" s="243"/>
      <c r="Q728" s="232"/>
      <c r="R728" s="233"/>
      <c r="S728" s="234"/>
      <c r="T728" s="157"/>
      <c r="U728" s="157"/>
      <c r="V728" s="156"/>
    </row>
    <row r="729" spans="1:22" s="63" customFormat="1" ht="15.75" customHeight="1" thickBot="1">
      <c r="A729" s="61" t="s">
        <v>736</v>
      </c>
      <c r="B729" s="244"/>
      <c r="C729" s="245"/>
      <c r="D729" s="246"/>
      <c r="E729" s="368"/>
      <c r="F729" s="247"/>
      <c r="G729" s="370"/>
      <c r="H729" s="248"/>
      <c r="I729" s="249"/>
      <c r="J729" s="250"/>
      <c r="K729" s="87"/>
      <c r="L729" s="87"/>
      <c r="M729" s="87"/>
      <c r="N729" s="251"/>
      <c r="O729" s="252"/>
      <c r="P729" s="248"/>
      <c r="Q729" s="252"/>
      <c r="R729" s="253"/>
      <c r="S729" s="254"/>
      <c r="T729" s="157"/>
      <c r="U729" s="157"/>
      <c r="V729" s="158"/>
    </row>
    <row r="730" spans="1:22" s="20" customFormat="1" ht="24.9" customHeight="1">
      <c r="A730" s="95" t="s">
        <v>737</v>
      </c>
      <c r="B730" s="229" t="s">
        <v>157</v>
      </c>
      <c r="C730" s="204"/>
      <c r="D730" s="204"/>
      <c r="E730" s="204"/>
      <c r="F730" s="204"/>
      <c r="G730" s="204"/>
      <c r="H730" s="160">
        <v>1</v>
      </c>
      <c r="I730" s="255" t="s">
        <v>101</v>
      </c>
      <c r="J730" s="256"/>
      <c r="K730" s="161">
        <v>0.9</v>
      </c>
      <c r="L730" s="162">
        <v>634.62</v>
      </c>
      <c r="M730" s="162">
        <v>25216.66</v>
      </c>
      <c r="N730" s="163" t="s">
        <v>317</v>
      </c>
      <c r="O730" s="163" t="s">
        <v>317</v>
      </c>
      <c r="P730" s="163" t="s">
        <v>317</v>
      </c>
      <c r="Q730" s="164" t="s">
        <v>311</v>
      </c>
      <c r="R730" s="165" t="s">
        <v>158</v>
      </c>
      <c r="S730" s="166" t="s">
        <v>318</v>
      </c>
      <c r="T730" s="157"/>
      <c r="U730" s="157"/>
      <c r="V730" s="158"/>
    </row>
    <row r="731" spans="1:22" s="20" customFormat="1" ht="24.9" customHeight="1" thickBot="1">
      <c r="A731" s="95" t="s">
        <v>738</v>
      </c>
      <c r="B731" s="236" t="s">
        <v>159</v>
      </c>
      <c r="C731" s="237"/>
      <c r="D731" s="238"/>
      <c r="E731" s="167" t="s">
        <v>160</v>
      </c>
      <c r="F731" s="167" t="s">
        <v>161</v>
      </c>
      <c r="G731" s="168" t="s">
        <v>162</v>
      </c>
      <c r="H731" s="160">
        <v>2</v>
      </c>
      <c r="I731" s="255" t="s">
        <v>102</v>
      </c>
      <c r="J731" s="256"/>
      <c r="K731" s="161">
        <v>0.1</v>
      </c>
      <c r="L731" s="162">
        <v>634.62</v>
      </c>
      <c r="M731" s="162">
        <v>0</v>
      </c>
      <c r="N731" s="163" t="s">
        <v>320</v>
      </c>
      <c r="O731" s="163" t="s">
        <v>320</v>
      </c>
      <c r="P731" s="163" t="s">
        <v>317</v>
      </c>
      <c r="Q731" s="164" t="s">
        <v>311</v>
      </c>
      <c r="R731" s="165" t="s">
        <v>158</v>
      </c>
      <c r="S731" s="166" t="s">
        <v>318</v>
      </c>
      <c r="T731" s="169">
        <v>1</v>
      </c>
      <c r="U731" s="157"/>
      <c r="V731" s="158"/>
    </row>
    <row r="732" spans="1:22" s="20" customFormat="1" ht="24.9" customHeight="1" thickBot="1">
      <c r="A732" s="61" t="s">
        <v>739</v>
      </c>
      <c r="B732" s="244"/>
      <c r="C732" s="245"/>
      <c r="D732" s="246"/>
      <c r="E732" s="170">
        <v>1269.2307692307693</v>
      </c>
      <c r="F732" s="171">
        <v>25216.66</v>
      </c>
      <c r="G732" s="172" t="s">
        <v>317</v>
      </c>
      <c r="H732" s="160">
        <v>3</v>
      </c>
      <c r="I732" s="255" t="s">
        <v>311</v>
      </c>
      <c r="J732" s="256"/>
      <c r="K732" s="161" t="s">
        <v>311</v>
      </c>
      <c r="L732" s="162" t="s">
        <v>311</v>
      </c>
      <c r="M732" s="162" t="s">
        <v>311</v>
      </c>
      <c r="N732" s="163" t="s">
        <v>311</v>
      </c>
      <c r="O732" s="163" t="s">
        <v>311</v>
      </c>
      <c r="P732" s="163" t="s">
        <v>311</v>
      </c>
      <c r="Q732" s="173" t="s">
        <v>311</v>
      </c>
      <c r="R732" s="165"/>
      <c r="S732" s="166" t="s">
        <v>311</v>
      </c>
      <c r="T732" s="257" t="s">
        <v>158</v>
      </c>
      <c r="U732" s="258"/>
      <c r="V732" s="174" t="s">
        <v>163</v>
      </c>
    </row>
    <row r="733" spans="1:22" s="20" customFormat="1" ht="24.9" customHeight="1">
      <c r="A733" s="61" t="s">
        <v>740</v>
      </c>
      <c r="B733" s="229" t="s">
        <v>164</v>
      </c>
      <c r="C733" s="204"/>
      <c r="D733" s="204"/>
      <c r="E733" s="204"/>
      <c r="F733" s="204"/>
      <c r="G733" s="204"/>
      <c r="H733" s="160">
        <v>4</v>
      </c>
      <c r="I733" s="255" t="s">
        <v>311</v>
      </c>
      <c r="J733" s="256"/>
      <c r="K733" s="161" t="s">
        <v>311</v>
      </c>
      <c r="L733" s="162" t="s">
        <v>311</v>
      </c>
      <c r="M733" s="162" t="s">
        <v>311</v>
      </c>
      <c r="N733" s="163" t="s">
        <v>311</v>
      </c>
      <c r="O733" s="163" t="s">
        <v>311</v>
      </c>
      <c r="P733" s="163" t="s">
        <v>311</v>
      </c>
      <c r="Q733" s="164" t="s">
        <v>311</v>
      </c>
      <c r="R733" s="165"/>
      <c r="S733" s="166" t="s">
        <v>311</v>
      </c>
      <c r="T733" s="259"/>
      <c r="U733" s="260"/>
      <c r="V733" s="174" t="s">
        <v>165</v>
      </c>
    </row>
    <row r="734" spans="1:22" s="20" customFormat="1" ht="24.9" customHeight="1">
      <c r="A734" s="61" t="s">
        <v>741</v>
      </c>
      <c r="B734" s="236" t="s">
        <v>166</v>
      </c>
      <c r="C734" s="237"/>
      <c r="D734" s="237"/>
      <c r="E734" s="237"/>
      <c r="F734" s="237"/>
      <c r="G734" s="175" t="s">
        <v>162</v>
      </c>
      <c r="H734" s="160">
        <v>5</v>
      </c>
      <c r="I734" s="255" t="s">
        <v>311</v>
      </c>
      <c r="J734" s="256"/>
      <c r="K734" s="161" t="s">
        <v>311</v>
      </c>
      <c r="L734" s="162" t="s">
        <v>311</v>
      </c>
      <c r="M734" s="162" t="s">
        <v>311</v>
      </c>
      <c r="N734" s="163" t="s">
        <v>311</v>
      </c>
      <c r="O734" s="163" t="s">
        <v>311</v>
      </c>
      <c r="P734" s="163" t="s">
        <v>311</v>
      </c>
      <c r="Q734" s="164" t="s">
        <v>311</v>
      </c>
      <c r="R734" s="165"/>
      <c r="S734" s="166" t="s">
        <v>311</v>
      </c>
      <c r="T734" s="259"/>
      <c r="U734" s="260"/>
      <c r="V734" s="176">
        <v>1</v>
      </c>
    </row>
    <row r="735" spans="1:22" s="20" customFormat="1" ht="24.9" customHeight="1" thickBot="1">
      <c r="A735" s="61" t="s">
        <v>742</v>
      </c>
      <c r="B735" s="261"/>
      <c r="C735" s="262"/>
      <c r="D735" s="262"/>
      <c r="E735" s="262"/>
      <c r="F735" s="262"/>
      <c r="G735" s="177" t="s">
        <v>317</v>
      </c>
      <c r="H735" s="178">
        <v>6</v>
      </c>
      <c r="I735" s="263" t="s">
        <v>311</v>
      </c>
      <c r="J735" s="264"/>
      <c r="K735" s="161" t="s">
        <v>311</v>
      </c>
      <c r="L735" s="162" t="s">
        <v>311</v>
      </c>
      <c r="M735" s="162" t="s">
        <v>311</v>
      </c>
      <c r="N735" s="179" t="s">
        <v>311</v>
      </c>
      <c r="O735" s="163" t="s">
        <v>311</v>
      </c>
      <c r="P735" s="163" t="s">
        <v>311</v>
      </c>
      <c r="Q735" s="164" t="s">
        <v>311</v>
      </c>
      <c r="R735" s="165"/>
      <c r="S735" s="166" t="s">
        <v>311</v>
      </c>
      <c r="T735" s="265"/>
      <c r="U735" s="266"/>
      <c r="V735" s="180" t="s">
        <v>325</v>
      </c>
    </row>
    <row r="739" spans="1:22" s="81" customFormat="1" ht="24" customHeight="1" thickBot="1">
      <c r="A739" s="77">
        <v>28</v>
      </c>
      <c r="B739" s="194" t="s">
        <v>110</v>
      </c>
      <c r="C739" s="194"/>
      <c r="D739" s="194"/>
      <c r="E739" s="78">
        <v>28</v>
      </c>
      <c r="F739" s="79" t="s">
        <v>41</v>
      </c>
      <c r="G739" s="80"/>
      <c r="H739" s="80"/>
      <c r="I739" s="80"/>
      <c r="J739" s="80"/>
      <c r="K739" s="79"/>
      <c r="L739" s="79"/>
      <c r="M739" s="78"/>
      <c r="N739" s="80"/>
      <c r="O739" s="80"/>
      <c r="P739" s="80"/>
      <c r="Q739" s="80"/>
      <c r="R739" s="80"/>
      <c r="S739" s="80"/>
      <c r="T739" s="80"/>
      <c r="U739" s="80"/>
      <c r="V739" s="80"/>
    </row>
    <row r="740" spans="1:22" s="83" customFormat="1" ht="20.149999999999999" customHeight="1">
      <c r="A740" s="82"/>
      <c r="B740" s="195" t="s">
        <v>111</v>
      </c>
      <c r="C740" s="196" t="s">
        <v>112</v>
      </c>
      <c r="D740" s="197" t="s">
        <v>113</v>
      </c>
      <c r="E740" s="198"/>
      <c r="F740" s="197" t="s">
        <v>114</v>
      </c>
      <c r="G740" s="198"/>
      <c r="H740" s="199" t="s">
        <v>115</v>
      </c>
      <c r="I740" s="199" t="s">
        <v>116</v>
      </c>
      <c r="J740" s="200" t="s">
        <v>117</v>
      </c>
      <c r="K740" s="199" t="s">
        <v>118</v>
      </c>
      <c r="L740" s="199" t="s">
        <v>119</v>
      </c>
      <c r="M740" s="199" t="s">
        <v>120</v>
      </c>
      <c r="N740" s="201" t="s">
        <v>121</v>
      </c>
      <c r="O740" s="199" t="s">
        <v>122</v>
      </c>
      <c r="P740" s="202" t="s">
        <v>123</v>
      </c>
      <c r="Q740" s="203"/>
      <c r="R740" s="196" t="s">
        <v>124</v>
      </c>
      <c r="S740" s="204" t="s">
        <v>125</v>
      </c>
      <c r="T740" s="204"/>
      <c r="U740" s="205" t="s">
        <v>126</v>
      </c>
      <c r="V740" s="154"/>
    </row>
    <row r="741" spans="1:22" s="83" customFormat="1" ht="70.5" customHeight="1">
      <c r="A741" s="82"/>
      <c r="B741" s="206"/>
      <c r="C741" s="207"/>
      <c r="D741" s="84" t="s">
        <v>127</v>
      </c>
      <c r="E741" s="84" t="s">
        <v>128</v>
      </c>
      <c r="F741" s="85" t="s">
        <v>129</v>
      </c>
      <c r="G741" s="86" t="s">
        <v>130</v>
      </c>
      <c r="H741" s="87"/>
      <c r="I741" s="87"/>
      <c r="J741" s="208"/>
      <c r="K741" s="87"/>
      <c r="L741" s="87"/>
      <c r="M741" s="87"/>
      <c r="N741" s="209"/>
      <c r="O741" s="87"/>
      <c r="P741" s="87" t="s">
        <v>131</v>
      </c>
      <c r="Q741" s="87" t="s">
        <v>132</v>
      </c>
      <c r="R741" s="207"/>
      <c r="S741" s="87" t="s">
        <v>133</v>
      </c>
      <c r="T741" s="88" t="s">
        <v>134</v>
      </c>
      <c r="U741" s="210"/>
      <c r="V741" s="211"/>
    </row>
    <row r="742" spans="1:22" s="76" customFormat="1" ht="12.75" customHeight="1" thickBot="1">
      <c r="A742" s="89"/>
      <c r="B742" s="90">
        <v>2</v>
      </c>
      <c r="C742" s="91">
        <v>3</v>
      </c>
      <c r="D742" s="91">
        <v>4</v>
      </c>
      <c r="E742" s="91">
        <v>5</v>
      </c>
      <c r="F742" s="91">
        <v>6</v>
      </c>
      <c r="G742" s="91">
        <v>7</v>
      </c>
      <c r="H742" s="91">
        <v>8</v>
      </c>
      <c r="I742" s="91">
        <v>9</v>
      </c>
      <c r="J742" s="91">
        <v>10</v>
      </c>
      <c r="K742" s="91">
        <v>11</v>
      </c>
      <c r="L742" s="91">
        <v>12</v>
      </c>
      <c r="M742" s="91">
        <v>13</v>
      </c>
      <c r="N742" s="91">
        <v>14</v>
      </c>
      <c r="O742" s="91">
        <v>15</v>
      </c>
      <c r="P742" s="91">
        <v>16</v>
      </c>
      <c r="Q742" s="91">
        <v>17</v>
      </c>
      <c r="R742" s="91">
        <v>18</v>
      </c>
      <c r="S742" s="91">
        <v>19</v>
      </c>
      <c r="T742" s="92">
        <v>20</v>
      </c>
      <c r="U742" s="93">
        <v>21</v>
      </c>
      <c r="V742" s="94">
        <v>22</v>
      </c>
    </row>
    <row r="743" spans="1:22" s="110" customFormat="1" ht="20.149999999999999" customHeight="1">
      <c r="A743" s="95" t="s">
        <v>743</v>
      </c>
      <c r="B743" s="96">
        <v>1</v>
      </c>
      <c r="C743" s="97" t="s">
        <v>305</v>
      </c>
      <c r="D743" s="97" t="s">
        <v>306</v>
      </c>
      <c r="E743" s="97" t="s">
        <v>307</v>
      </c>
      <c r="F743" s="98" t="s">
        <v>223</v>
      </c>
      <c r="G743" s="99">
        <v>0.99</v>
      </c>
      <c r="H743" s="99" t="s">
        <v>136</v>
      </c>
      <c r="I743" s="100" t="s">
        <v>137</v>
      </c>
      <c r="J743" s="101">
        <v>2</v>
      </c>
      <c r="K743" s="102" t="s">
        <v>104</v>
      </c>
      <c r="L743" s="103">
        <v>39078</v>
      </c>
      <c r="M743" s="103">
        <v>39549</v>
      </c>
      <c r="N743" s="104">
        <v>15.7</v>
      </c>
      <c r="O743" s="105">
        <v>30</v>
      </c>
      <c r="P743" s="100" t="s">
        <v>137</v>
      </c>
      <c r="Q743" s="106" t="s">
        <v>137</v>
      </c>
      <c r="R743" s="107">
        <v>17913</v>
      </c>
      <c r="S743" s="108">
        <v>17733.87</v>
      </c>
      <c r="T743" s="109">
        <v>17733.87</v>
      </c>
      <c r="U743" s="212"/>
      <c r="V743" s="213"/>
    </row>
    <row r="744" spans="1:22" s="110" customFormat="1" ht="20.149999999999999" customHeight="1">
      <c r="A744" s="95" t="s">
        <v>744</v>
      </c>
      <c r="B744" s="111">
        <v>2</v>
      </c>
      <c r="C744" s="112"/>
      <c r="D744" s="112"/>
      <c r="E744" s="112"/>
      <c r="F744" s="112"/>
      <c r="G744" s="113"/>
      <c r="H744" s="113"/>
      <c r="I744" s="114"/>
      <c r="J744" s="115"/>
      <c r="K744" s="116" t="s">
        <v>311</v>
      </c>
      <c r="L744" s="117"/>
      <c r="M744" s="117"/>
      <c r="N744" s="118" t="s">
        <v>311</v>
      </c>
      <c r="O744" s="119"/>
      <c r="P744" s="120"/>
      <c r="Q744" s="121"/>
      <c r="R744" s="122"/>
      <c r="S744" s="123" t="s">
        <v>311</v>
      </c>
      <c r="T744" s="124" t="s">
        <v>311</v>
      </c>
      <c r="U744" s="214"/>
      <c r="V744" s="215"/>
    </row>
    <row r="745" spans="1:22" s="110" customFormat="1" ht="20.149999999999999" customHeight="1">
      <c r="A745" s="95" t="s">
        <v>745</v>
      </c>
      <c r="B745" s="111">
        <v>3</v>
      </c>
      <c r="C745" s="112"/>
      <c r="D745" s="112"/>
      <c r="E745" s="112"/>
      <c r="F745" s="112"/>
      <c r="G745" s="113"/>
      <c r="H745" s="113"/>
      <c r="I745" s="114"/>
      <c r="J745" s="115"/>
      <c r="K745" s="116" t="s">
        <v>311</v>
      </c>
      <c r="L745" s="117"/>
      <c r="M745" s="117"/>
      <c r="N745" s="118" t="s">
        <v>311</v>
      </c>
      <c r="O745" s="119"/>
      <c r="P745" s="120"/>
      <c r="Q745" s="121"/>
      <c r="R745" s="122"/>
      <c r="S745" s="123" t="s">
        <v>311</v>
      </c>
      <c r="T745" s="124" t="s">
        <v>311</v>
      </c>
      <c r="U745" s="214"/>
      <c r="V745" s="215"/>
    </row>
    <row r="746" spans="1:22" s="110" customFormat="1" ht="20.149999999999999" customHeight="1">
      <c r="A746" s="95" t="s">
        <v>746</v>
      </c>
      <c r="B746" s="111">
        <v>4</v>
      </c>
      <c r="C746" s="112"/>
      <c r="D746" s="112"/>
      <c r="E746" s="112"/>
      <c r="F746" s="112"/>
      <c r="G746" s="113"/>
      <c r="H746" s="113"/>
      <c r="I746" s="114"/>
      <c r="J746" s="115"/>
      <c r="K746" s="116" t="s">
        <v>311</v>
      </c>
      <c r="L746" s="117"/>
      <c r="M746" s="117"/>
      <c r="N746" s="118" t="s">
        <v>311</v>
      </c>
      <c r="O746" s="119"/>
      <c r="P746" s="120"/>
      <c r="Q746" s="121"/>
      <c r="R746" s="122"/>
      <c r="S746" s="123" t="s">
        <v>311</v>
      </c>
      <c r="T746" s="124" t="s">
        <v>311</v>
      </c>
      <c r="U746" s="214"/>
      <c r="V746" s="215"/>
    </row>
    <row r="747" spans="1:22" s="110" customFormat="1" ht="20.149999999999999" customHeight="1">
      <c r="A747" s="95" t="s">
        <v>747</v>
      </c>
      <c r="B747" s="111">
        <v>5</v>
      </c>
      <c r="C747" s="112"/>
      <c r="D747" s="112"/>
      <c r="E747" s="112"/>
      <c r="F747" s="112"/>
      <c r="G747" s="113"/>
      <c r="H747" s="113"/>
      <c r="I747" s="120"/>
      <c r="J747" s="115"/>
      <c r="K747" s="116" t="s">
        <v>311</v>
      </c>
      <c r="L747" s="117"/>
      <c r="M747" s="117"/>
      <c r="N747" s="118" t="s">
        <v>311</v>
      </c>
      <c r="O747" s="119"/>
      <c r="P747" s="120"/>
      <c r="Q747" s="121"/>
      <c r="R747" s="122"/>
      <c r="S747" s="123" t="s">
        <v>311</v>
      </c>
      <c r="T747" s="124" t="s">
        <v>311</v>
      </c>
      <c r="U747" s="214"/>
      <c r="V747" s="215"/>
    </row>
    <row r="748" spans="1:22" s="110" customFormat="1" ht="20.149999999999999" customHeight="1" thickBot="1">
      <c r="A748" s="95" t="s">
        <v>748</v>
      </c>
      <c r="B748" s="125">
        <v>6</v>
      </c>
      <c r="C748" s="126"/>
      <c r="D748" s="126"/>
      <c r="E748" s="126"/>
      <c r="F748" s="126"/>
      <c r="G748" s="127"/>
      <c r="H748" s="127"/>
      <c r="I748" s="128"/>
      <c r="J748" s="129"/>
      <c r="K748" s="130" t="s">
        <v>311</v>
      </c>
      <c r="L748" s="131"/>
      <c r="M748" s="131"/>
      <c r="N748" s="132" t="s">
        <v>311</v>
      </c>
      <c r="O748" s="133"/>
      <c r="P748" s="128"/>
      <c r="Q748" s="134"/>
      <c r="R748" s="135"/>
      <c r="S748" s="136" t="s">
        <v>311</v>
      </c>
      <c r="T748" s="137" t="s">
        <v>311</v>
      </c>
      <c r="U748" s="216"/>
      <c r="V748" s="217"/>
    </row>
    <row r="749" spans="1:22" s="76" customFormat="1" ht="9" customHeight="1" thickBot="1">
      <c r="A749" s="89"/>
      <c r="B749" s="138">
        <v>2</v>
      </c>
      <c r="C749" s="139">
        <v>3</v>
      </c>
      <c r="D749" s="139">
        <v>4</v>
      </c>
      <c r="E749" s="139">
        <v>5</v>
      </c>
      <c r="F749" s="139">
        <v>6</v>
      </c>
      <c r="G749" s="139">
        <v>7</v>
      </c>
      <c r="H749" s="139">
        <v>8</v>
      </c>
      <c r="I749" s="139">
        <v>9</v>
      </c>
      <c r="J749" s="139">
        <v>10</v>
      </c>
      <c r="K749" s="139">
        <v>11</v>
      </c>
      <c r="L749" s="139">
        <v>12</v>
      </c>
      <c r="M749" s="139">
        <v>13</v>
      </c>
      <c r="N749" s="139">
        <v>14</v>
      </c>
      <c r="O749" s="139">
        <v>15</v>
      </c>
      <c r="P749" s="139">
        <v>16</v>
      </c>
      <c r="Q749" s="139">
        <v>17</v>
      </c>
      <c r="R749" s="139">
        <v>18</v>
      </c>
      <c r="S749" s="139">
        <v>19</v>
      </c>
      <c r="T749" s="140">
        <v>20</v>
      </c>
      <c r="U749" s="218">
        <v>22</v>
      </c>
      <c r="V749" s="219"/>
    </row>
    <row r="750" spans="1:22" s="20" customFormat="1" ht="17.25" customHeight="1" thickBot="1">
      <c r="A750" s="141"/>
      <c r="B750" s="142"/>
      <c r="C750" s="143"/>
      <c r="D750" s="143"/>
      <c r="E750" s="143"/>
      <c r="F750" s="143"/>
      <c r="G750" s="143"/>
      <c r="H750" s="143"/>
      <c r="I750" s="143"/>
      <c r="J750" s="143"/>
      <c r="K750" s="143"/>
      <c r="L750" s="143"/>
      <c r="M750" s="143"/>
      <c r="N750" s="143"/>
      <c r="O750" s="143"/>
      <c r="P750" s="143"/>
      <c r="Q750" s="143"/>
      <c r="R750" s="144"/>
      <c r="S750" s="144"/>
      <c r="T750" s="145">
        <v>17733.87</v>
      </c>
      <c r="U750" s="220"/>
      <c r="V750" s="221"/>
    </row>
    <row r="751" spans="1:22" s="149" customFormat="1" ht="17.25" customHeight="1">
      <c r="A751" s="146"/>
      <c r="B751" s="147">
        <v>2</v>
      </c>
      <c r="C751" s="148">
        <v>3</v>
      </c>
      <c r="D751" s="148">
        <v>4</v>
      </c>
      <c r="E751" s="148">
        <v>5</v>
      </c>
      <c r="F751" s="148">
        <v>6</v>
      </c>
      <c r="G751" s="148">
        <v>7</v>
      </c>
      <c r="H751" s="148">
        <v>8</v>
      </c>
      <c r="I751" s="148">
        <v>9</v>
      </c>
      <c r="J751" s="148">
        <v>10</v>
      </c>
      <c r="K751" s="148">
        <v>11</v>
      </c>
      <c r="L751" s="148">
        <v>12</v>
      </c>
      <c r="M751" s="148">
        <v>13</v>
      </c>
      <c r="N751" s="148">
        <v>14</v>
      </c>
      <c r="O751" s="148">
        <v>15</v>
      </c>
      <c r="P751" s="148">
        <v>16</v>
      </c>
      <c r="Q751" s="148">
        <v>17</v>
      </c>
      <c r="R751" s="148">
        <v>18</v>
      </c>
      <c r="S751" s="148">
        <v>19</v>
      </c>
      <c r="T751" s="148">
        <v>20</v>
      </c>
      <c r="U751" s="148">
        <v>21</v>
      </c>
      <c r="V751" s="148">
        <v>22</v>
      </c>
    </row>
    <row r="752" spans="1:22" s="20" customFormat="1" ht="16.5" customHeight="1" thickBot="1">
      <c r="A752" s="61"/>
      <c r="B752" s="142" t="s">
        <v>139</v>
      </c>
      <c r="C752" s="143"/>
      <c r="D752" s="143"/>
      <c r="E752" s="143"/>
      <c r="F752" s="143"/>
      <c r="G752" s="150"/>
      <c r="H752" s="150"/>
      <c r="I752" s="150"/>
      <c r="J752" s="150"/>
      <c r="K752" s="150"/>
      <c r="L752" s="150"/>
      <c r="M752" s="150"/>
      <c r="N752" s="150"/>
      <c r="O752" s="150"/>
      <c r="P752" s="150"/>
      <c r="Q752" s="150"/>
      <c r="R752" s="150"/>
      <c r="S752" s="150"/>
      <c r="T752" s="150"/>
      <c r="U752" s="150"/>
      <c r="V752" s="150"/>
    </row>
    <row r="753" spans="1:22" s="20" customFormat="1" ht="15.75" customHeight="1" thickBot="1">
      <c r="A753" s="61" t="s">
        <v>749</v>
      </c>
      <c r="B753" s="222" t="s">
        <v>140</v>
      </c>
      <c r="C753" s="223"/>
      <c r="D753" s="223"/>
      <c r="E753" s="223"/>
      <c r="F753" s="223"/>
      <c r="G753" s="153"/>
      <c r="H753" s="224" t="s">
        <v>141</v>
      </c>
      <c r="I753" s="225"/>
      <c r="J753" s="225"/>
      <c r="K753" s="225"/>
      <c r="L753" s="225"/>
      <c r="M753" s="225"/>
      <c r="N753" s="225"/>
      <c r="O753" s="225"/>
      <c r="P753" s="151" t="s">
        <v>142</v>
      </c>
      <c r="Q753" s="226" t="s">
        <v>143</v>
      </c>
      <c r="R753" s="227" t="s">
        <v>144</v>
      </c>
      <c r="S753" s="228" t="s">
        <v>145</v>
      </c>
      <c r="T753" s="152"/>
      <c r="U753" s="152"/>
      <c r="V753" s="152"/>
    </row>
    <row r="754" spans="1:22" s="20" customFormat="1" ht="15" customHeight="1">
      <c r="A754" s="61" t="s">
        <v>750</v>
      </c>
      <c r="B754" s="229" t="s">
        <v>146</v>
      </c>
      <c r="C754" s="204"/>
      <c r="D754" s="204"/>
      <c r="E754" s="204"/>
      <c r="F754" s="204"/>
      <c r="G754" s="230"/>
      <c r="H754" s="229" t="s">
        <v>147</v>
      </c>
      <c r="I754" s="204"/>
      <c r="J754" s="204"/>
      <c r="K754" s="204"/>
      <c r="L754" s="204"/>
      <c r="M754" s="198"/>
      <c r="N754" s="154">
        <v>2</v>
      </c>
      <c r="O754" s="226" t="s">
        <v>148</v>
      </c>
      <c r="P754" s="231" t="s">
        <v>149</v>
      </c>
      <c r="Q754" s="232"/>
      <c r="R754" s="233"/>
      <c r="S754" s="234"/>
      <c r="T754" s="155"/>
      <c r="U754" s="155"/>
      <c r="V754" s="235"/>
    </row>
    <row r="755" spans="1:22" s="63" customFormat="1" ht="22.5" customHeight="1">
      <c r="A755" s="61" t="s">
        <v>751</v>
      </c>
      <c r="B755" s="236" t="s">
        <v>150</v>
      </c>
      <c r="C755" s="237"/>
      <c r="D755" s="238"/>
      <c r="E755" s="367">
        <v>1</v>
      </c>
      <c r="F755" s="239" t="s">
        <v>151</v>
      </c>
      <c r="G755" s="369">
        <v>0.75</v>
      </c>
      <c r="H755" s="231" t="s">
        <v>152</v>
      </c>
      <c r="I755" s="240"/>
      <c r="J755" s="241"/>
      <c r="K755" s="87" t="s">
        <v>153</v>
      </c>
      <c r="L755" s="87" t="s">
        <v>154</v>
      </c>
      <c r="M755" s="87" t="s">
        <v>155</v>
      </c>
      <c r="N755" s="242" t="s">
        <v>156</v>
      </c>
      <c r="O755" s="232"/>
      <c r="P755" s="243"/>
      <c r="Q755" s="232"/>
      <c r="R755" s="233"/>
      <c r="S755" s="234"/>
      <c r="T755" s="157"/>
      <c r="U755" s="157"/>
      <c r="V755" s="156"/>
    </row>
    <row r="756" spans="1:22" s="63" customFormat="1" ht="15.75" customHeight="1" thickBot="1">
      <c r="A756" s="61" t="s">
        <v>752</v>
      </c>
      <c r="B756" s="244"/>
      <c r="C756" s="245"/>
      <c r="D756" s="246"/>
      <c r="E756" s="368"/>
      <c r="F756" s="247"/>
      <c r="G756" s="370"/>
      <c r="H756" s="248"/>
      <c r="I756" s="249"/>
      <c r="J756" s="250"/>
      <c r="K756" s="87"/>
      <c r="L756" s="87"/>
      <c r="M756" s="87"/>
      <c r="N756" s="251"/>
      <c r="O756" s="252"/>
      <c r="P756" s="248"/>
      <c r="Q756" s="252"/>
      <c r="R756" s="253"/>
      <c r="S756" s="254"/>
      <c r="T756" s="157"/>
      <c r="U756" s="157"/>
      <c r="V756" s="158"/>
    </row>
    <row r="757" spans="1:22" s="20" customFormat="1" ht="24.9" customHeight="1">
      <c r="A757" s="95" t="s">
        <v>753</v>
      </c>
      <c r="B757" s="229" t="s">
        <v>157</v>
      </c>
      <c r="C757" s="204"/>
      <c r="D757" s="204"/>
      <c r="E757" s="204"/>
      <c r="F757" s="204"/>
      <c r="G757" s="204"/>
      <c r="H757" s="160">
        <v>1</v>
      </c>
      <c r="I757" s="255" t="s">
        <v>103</v>
      </c>
      <c r="J757" s="256"/>
      <c r="K757" s="161">
        <v>0.1</v>
      </c>
      <c r="L757" s="162">
        <v>634.62</v>
      </c>
      <c r="M757" s="162">
        <v>0</v>
      </c>
      <c r="N757" s="163" t="s">
        <v>320</v>
      </c>
      <c r="O757" s="163" t="s">
        <v>320</v>
      </c>
      <c r="P757" s="163" t="s">
        <v>317</v>
      </c>
      <c r="Q757" s="164" t="s">
        <v>311</v>
      </c>
      <c r="R757" s="165" t="s">
        <v>158</v>
      </c>
      <c r="S757" s="166" t="s">
        <v>318</v>
      </c>
      <c r="T757" s="157"/>
      <c r="U757" s="157"/>
      <c r="V757" s="158"/>
    </row>
    <row r="758" spans="1:22" s="20" customFormat="1" ht="24.9" customHeight="1" thickBot="1">
      <c r="A758" s="95" t="s">
        <v>754</v>
      </c>
      <c r="B758" s="236" t="s">
        <v>159</v>
      </c>
      <c r="C758" s="237"/>
      <c r="D758" s="238"/>
      <c r="E758" s="167" t="s">
        <v>160</v>
      </c>
      <c r="F758" s="167" t="s">
        <v>161</v>
      </c>
      <c r="G758" s="168" t="s">
        <v>162</v>
      </c>
      <c r="H758" s="160">
        <v>2</v>
      </c>
      <c r="I758" s="255" t="s">
        <v>104</v>
      </c>
      <c r="J758" s="256"/>
      <c r="K758" s="161">
        <v>0.9</v>
      </c>
      <c r="L758" s="162">
        <v>634.62</v>
      </c>
      <c r="M758" s="162">
        <v>17733.87</v>
      </c>
      <c r="N758" s="163" t="s">
        <v>317</v>
      </c>
      <c r="O758" s="163" t="s">
        <v>317</v>
      </c>
      <c r="P758" s="163" t="s">
        <v>317</v>
      </c>
      <c r="Q758" s="164" t="s">
        <v>311</v>
      </c>
      <c r="R758" s="165" t="s">
        <v>158</v>
      </c>
      <c r="S758" s="166" t="s">
        <v>318</v>
      </c>
      <c r="T758" s="169">
        <v>1</v>
      </c>
      <c r="U758" s="157"/>
      <c r="V758" s="158"/>
    </row>
    <row r="759" spans="1:22" s="20" customFormat="1" ht="24.9" customHeight="1" thickBot="1">
      <c r="A759" s="61" t="s">
        <v>755</v>
      </c>
      <c r="B759" s="244"/>
      <c r="C759" s="245"/>
      <c r="D759" s="246"/>
      <c r="E759" s="170">
        <v>1269.2307692307693</v>
      </c>
      <c r="F759" s="171">
        <v>17733.87</v>
      </c>
      <c r="G759" s="172" t="s">
        <v>317</v>
      </c>
      <c r="H759" s="160">
        <v>3</v>
      </c>
      <c r="I759" s="255" t="s">
        <v>311</v>
      </c>
      <c r="J759" s="256"/>
      <c r="K759" s="161" t="s">
        <v>311</v>
      </c>
      <c r="L759" s="162" t="s">
        <v>311</v>
      </c>
      <c r="M759" s="162" t="s">
        <v>311</v>
      </c>
      <c r="N759" s="163" t="s">
        <v>311</v>
      </c>
      <c r="O759" s="163" t="s">
        <v>311</v>
      </c>
      <c r="P759" s="163" t="s">
        <v>311</v>
      </c>
      <c r="Q759" s="173" t="s">
        <v>311</v>
      </c>
      <c r="R759" s="165"/>
      <c r="S759" s="166" t="s">
        <v>311</v>
      </c>
      <c r="T759" s="257" t="s">
        <v>158</v>
      </c>
      <c r="U759" s="258"/>
      <c r="V759" s="174" t="s">
        <v>163</v>
      </c>
    </row>
    <row r="760" spans="1:22" s="20" customFormat="1" ht="24.9" customHeight="1">
      <c r="A760" s="61" t="s">
        <v>756</v>
      </c>
      <c r="B760" s="229" t="s">
        <v>164</v>
      </c>
      <c r="C760" s="204"/>
      <c r="D760" s="204"/>
      <c r="E760" s="204"/>
      <c r="F760" s="204"/>
      <c r="G760" s="204"/>
      <c r="H760" s="160">
        <v>4</v>
      </c>
      <c r="I760" s="255" t="s">
        <v>311</v>
      </c>
      <c r="J760" s="256"/>
      <c r="K760" s="161" t="s">
        <v>311</v>
      </c>
      <c r="L760" s="162" t="s">
        <v>311</v>
      </c>
      <c r="M760" s="162" t="s">
        <v>311</v>
      </c>
      <c r="N760" s="163" t="s">
        <v>311</v>
      </c>
      <c r="O760" s="163" t="s">
        <v>311</v>
      </c>
      <c r="P760" s="163" t="s">
        <v>311</v>
      </c>
      <c r="Q760" s="164" t="s">
        <v>311</v>
      </c>
      <c r="R760" s="165"/>
      <c r="S760" s="166" t="s">
        <v>311</v>
      </c>
      <c r="T760" s="259"/>
      <c r="U760" s="260"/>
      <c r="V760" s="174" t="s">
        <v>165</v>
      </c>
    </row>
    <row r="761" spans="1:22" s="20" customFormat="1" ht="24.9" customHeight="1">
      <c r="A761" s="61" t="s">
        <v>757</v>
      </c>
      <c r="B761" s="236" t="s">
        <v>166</v>
      </c>
      <c r="C761" s="237"/>
      <c r="D761" s="237"/>
      <c r="E761" s="237"/>
      <c r="F761" s="237"/>
      <c r="G761" s="175" t="s">
        <v>162</v>
      </c>
      <c r="H761" s="160">
        <v>5</v>
      </c>
      <c r="I761" s="255" t="s">
        <v>311</v>
      </c>
      <c r="J761" s="256"/>
      <c r="K761" s="161" t="s">
        <v>311</v>
      </c>
      <c r="L761" s="162" t="s">
        <v>311</v>
      </c>
      <c r="M761" s="162" t="s">
        <v>311</v>
      </c>
      <c r="N761" s="163" t="s">
        <v>311</v>
      </c>
      <c r="O761" s="163" t="s">
        <v>311</v>
      </c>
      <c r="P761" s="163" t="s">
        <v>311</v>
      </c>
      <c r="Q761" s="164" t="s">
        <v>311</v>
      </c>
      <c r="R761" s="165"/>
      <c r="S761" s="166" t="s">
        <v>311</v>
      </c>
      <c r="T761" s="259"/>
      <c r="U761" s="260"/>
      <c r="V761" s="176">
        <v>1</v>
      </c>
    </row>
    <row r="762" spans="1:22" s="20" customFormat="1" ht="24.9" customHeight="1" thickBot="1">
      <c r="A762" s="61" t="s">
        <v>758</v>
      </c>
      <c r="B762" s="261"/>
      <c r="C762" s="262"/>
      <c r="D762" s="262"/>
      <c r="E762" s="262"/>
      <c r="F762" s="262"/>
      <c r="G762" s="177" t="s">
        <v>317</v>
      </c>
      <c r="H762" s="178">
        <v>6</v>
      </c>
      <c r="I762" s="263" t="s">
        <v>311</v>
      </c>
      <c r="J762" s="264"/>
      <c r="K762" s="161" t="s">
        <v>311</v>
      </c>
      <c r="L762" s="162" t="s">
        <v>311</v>
      </c>
      <c r="M762" s="162" t="s">
        <v>311</v>
      </c>
      <c r="N762" s="179" t="s">
        <v>311</v>
      </c>
      <c r="O762" s="163" t="s">
        <v>311</v>
      </c>
      <c r="P762" s="163" t="s">
        <v>311</v>
      </c>
      <c r="Q762" s="164" t="s">
        <v>311</v>
      </c>
      <c r="R762" s="165"/>
      <c r="S762" s="166" t="s">
        <v>311</v>
      </c>
      <c r="T762" s="265"/>
      <c r="U762" s="266"/>
      <c r="V762" s="180" t="s">
        <v>325</v>
      </c>
    </row>
    <row r="19554" spans="1:1">
      <c r="A19554" s="193" t="s">
        <v>308</v>
      </c>
    </row>
    <row r="19555" spans="1:1" ht="14.25" customHeight="1"/>
    <row r="19556" spans="1:1" ht="19.5" customHeight="1"/>
    <row r="19557" spans="1:1" ht="30" customHeight="1"/>
    <row r="19558" spans="1:1" ht="9.75" customHeight="1"/>
    <row r="19559" spans="1:1" ht="18" customHeight="1"/>
  </sheetData>
  <mergeCells count="78">
    <mergeCell ref="E755:E756"/>
    <mergeCell ref="G755:G756"/>
    <mergeCell ref="E728:E729"/>
    <mergeCell ref="G728:G729"/>
    <mergeCell ref="E701:E702"/>
    <mergeCell ref="G701:G702"/>
    <mergeCell ref="E674:E675"/>
    <mergeCell ref="G674:G675"/>
    <mergeCell ref="E647:E648"/>
    <mergeCell ref="G647:G648"/>
    <mergeCell ref="E620:E621"/>
    <mergeCell ref="G620:G621"/>
    <mergeCell ref="E593:E594"/>
    <mergeCell ref="G593:G594"/>
    <mergeCell ref="E566:E567"/>
    <mergeCell ref="G566:G567"/>
    <mergeCell ref="E539:E540"/>
    <mergeCell ref="G539:G540"/>
    <mergeCell ref="E512:E513"/>
    <mergeCell ref="G512:G513"/>
    <mergeCell ref="E485:E486"/>
    <mergeCell ref="G485:G486"/>
    <mergeCell ref="E458:E459"/>
    <mergeCell ref="G458:G459"/>
    <mergeCell ref="E431:E432"/>
    <mergeCell ref="G431:G432"/>
    <mergeCell ref="E404:E405"/>
    <mergeCell ref="G404:G405"/>
    <mergeCell ref="E377:E378"/>
    <mergeCell ref="G377:G378"/>
    <mergeCell ref="E350:E351"/>
    <mergeCell ref="G350:G351"/>
    <mergeCell ref="E323:E324"/>
    <mergeCell ref="G323:G324"/>
    <mergeCell ref="E296:E297"/>
    <mergeCell ref="G296:G297"/>
    <mergeCell ref="E269:E270"/>
    <mergeCell ref="G269:G270"/>
    <mergeCell ref="E242:E243"/>
    <mergeCell ref="G242:G243"/>
    <mergeCell ref="E215:E216"/>
    <mergeCell ref="G215:G216"/>
    <mergeCell ref="E188:E189"/>
    <mergeCell ref="G188:G189"/>
    <mergeCell ref="G161:G162"/>
    <mergeCell ref="E161:E162"/>
    <mergeCell ref="E134:E135"/>
    <mergeCell ref="G134:G135"/>
    <mergeCell ref="I42:I44"/>
    <mergeCell ref="E107:E108"/>
    <mergeCell ref="G107:G108"/>
    <mergeCell ref="E80:E81"/>
    <mergeCell ref="G80:G81"/>
    <mergeCell ref="E53:E54"/>
    <mergeCell ref="G53:G54"/>
    <mergeCell ref="E26:E27"/>
    <mergeCell ref="G26:G27"/>
    <mergeCell ref="B42:B44"/>
    <mergeCell ref="C42:C44"/>
    <mergeCell ref="D42:D44"/>
    <mergeCell ref="E42:E44"/>
    <mergeCell ref="F42:F44"/>
    <mergeCell ref="B26:D26"/>
    <mergeCell ref="B29:D29"/>
    <mergeCell ref="B32:E32"/>
    <mergeCell ref="B28:D28"/>
    <mergeCell ref="B14:D14"/>
    <mergeCell ref="B24:E24"/>
    <mergeCell ref="B25:E25"/>
    <mergeCell ref="B1:V1"/>
    <mergeCell ref="B2:V2"/>
    <mergeCell ref="B3:V3"/>
    <mergeCell ref="B4:V4"/>
    <mergeCell ref="B5:V5"/>
    <mergeCell ref="B6:V6"/>
    <mergeCell ref="B7:V7"/>
    <mergeCell ref="B8:V8"/>
    <mergeCell ref="B9:V9"/>
  </mergeCells>
  <conditionalFormatting sqref="N18:O18 Q18:R18">
    <cfRule type="cellIs" dxfId="3049" priority="3136" stopIfTrue="1" operator="lessThan">
      <formula>0</formula>
    </cfRule>
  </conditionalFormatting>
  <conditionalFormatting sqref="B18:J19 L18:M19 O18:R19 U18:V19 V32">
    <cfRule type="cellIs" dxfId="3048" priority="3135" stopIfTrue="1" operator="greaterThan">
      <formula>0</formula>
    </cfRule>
  </conditionalFormatting>
  <conditionalFormatting sqref="P18">
    <cfRule type="cellIs" dxfId="3047" priority="3134" stopIfTrue="1" operator="greaterThan">
      <formula>0</formula>
    </cfRule>
  </conditionalFormatting>
  <conditionalFormatting sqref="S18">
    <cfRule type="cellIs" dxfId="3046" priority="3131" stopIfTrue="1" operator="greaterThan">
      <formula>0</formula>
    </cfRule>
  </conditionalFormatting>
  <conditionalFormatting sqref="S18">
    <cfRule type="cellIs" dxfId="3045" priority="3130" stopIfTrue="1" operator="lessThan">
      <formula>0</formula>
    </cfRule>
  </conditionalFormatting>
  <conditionalFormatting sqref="B24 S24 S28:S33">
    <cfRule type="cellIs" dxfId="3044" priority="3128" stopIfTrue="1" operator="equal">
      <formula>"cumple"</formula>
    </cfRule>
    <cfRule type="containsText" dxfId="3043" priority="3129" stopIfTrue="1" operator="containsText" text="NO CUMPLE">
      <formula>NOT(ISERROR(SEARCH("NO CUMPLE",B24)))</formula>
    </cfRule>
  </conditionalFormatting>
  <conditionalFormatting sqref="B25">
    <cfRule type="cellIs" dxfId="3042" priority="3126" stopIfTrue="1" operator="equal">
      <formula>"cumple"</formula>
    </cfRule>
    <cfRule type="containsText" dxfId="3041" priority="3127" stopIfTrue="1" operator="containsText" text="NO CUMPLE">
      <formula>NOT(ISERROR(SEARCH("NO CUMPLE",B25)))</formula>
    </cfRule>
  </conditionalFormatting>
  <conditionalFormatting sqref="B26">
    <cfRule type="cellIs" dxfId="3040" priority="3124" stopIfTrue="1" operator="equal">
      <formula>"cumple"</formula>
    </cfRule>
    <cfRule type="containsText" dxfId="3039" priority="3125" stopIfTrue="1" operator="containsText" text="NO CUMPLE">
      <formula>NOT(ISERROR(SEARCH("NO CUMPLE",B26)))</formula>
    </cfRule>
  </conditionalFormatting>
  <conditionalFormatting sqref="B28">
    <cfRule type="cellIs" dxfId="3038" priority="3122" stopIfTrue="1" operator="equal">
      <formula>"cumple"</formula>
    </cfRule>
    <cfRule type="containsText" dxfId="3037" priority="3123" stopIfTrue="1" operator="containsText" text="NO CUMPLE">
      <formula>NOT(ISERROR(SEARCH("NO CUMPLE",B28)))</formula>
    </cfRule>
  </conditionalFormatting>
  <conditionalFormatting sqref="B29">
    <cfRule type="cellIs" dxfId="3036" priority="3120" stopIfTrue="1" operator="equal">
      <formula>"cumple"</formula>
    </cfRule>
    <cfRule type="containsText" dxfId="3035" priority="3121" stopIfTrue="1" operator="containsText" text="NO CUMPLE">
      <formula>NOT(ISERROR(SEARCH("NO CUMPLE",B29)))</formula>
    </cfRule>
  </conditionalFormatting>
  <conditionalFormatting sqref="F26">
    <cfRule type="cellIs" dxfId="3034" priority="3118" stopIfTrue="1" operator="equal">
      <formula>"cumple"</formula>
    </cfRule>
    <cfRule type="containsText" dxfId="3033" priority="3119" stopIfTrue="1" operator="containsText" text="NO CUMPLE">
      <formula>NOT(ISERROR(SEARCH("NO CUMPLE",F26)))</formula>
    </cfRule>
  </conditionalFormatting>
  <conditionalFormatting sqref="E29:F29">
    <cfRule type="cellIs" dxfId="3032" priority="3116" stopIfTrue="1" operator="equal">
      <formula>"cumple"</formula>
    </cfRule>
    <cfRule type="containsText" dxfId="3031" priority="3117" stopIfTrue="1" operator="containsText" text="NO CUMPLE">
      <formula>NOT(ISERROR(SEARCH("NO CUMPLE",E29)))</formula>
    </cfRule>
  </conditionalFormatting>
  <conditionalFormatting sqref="G29">
    <cfRule type="cellIs" dxfId="3030" priority="3114" stopIfTrue="1" operator="equal">
      <formula>"cumple"</formula>
    </cfRule>
    <cfRule type="containsText" dxfId="3029" priority="3115" stopIfTrue="1" operator="containsText" text="NO CUMPLE">
      <formula>NOT(ISERROR(SEARCH("NO CUMPLE",G29)))</formula>
    </cfRule>
  </conditionalFormatting>
  <conditionalFormatting sqref="G30">
    <cfRule type="cellIs" dxfId="3028" priority="3112" stopIfTrue="1" operator="equal">
      <formula>"cumple"</formula>
    </cfRule>
    <cfRule type="containsText" dxfId="3027" priority="3113" stopIfTrue="1" operator="containsText" text="NO CUMPLE">
      <formula>NOT(ISERROR(SEARCH("NO CUMPLE",G30)))</formula>
    </cfRule>
  </conditionalFormatting>
  <conditionalFormatting sqref="H24">
    <cfRule type="cellIs" dxfId="3026" priority="3110" stopIfTrue="1" operator="equal">
      <formula>"cumple"</formula>
    </cfRule>
    <cfRule type="containsText" dxfId="3025" priority="3111" stopIfTrue="1" operator="containsText" text="NO CUMPLE">
      <formula>NOT(ISERROR(SEARCH("NO CUMPLE",H24)))</formula>
    </cfRule>
  </conditionalFormatting>
  <conditionalFormatting sqref="N25">
    <cfRule type="cellIs" dxfId="3024" priority="3108" stopIfTrue="1" operator="equal">
      <formula>"cumple"</formula>
    </cfRule>
    <cfRule type="containsText" dxfId="3023" priority="3109" stopIfTrue="1" operator="containsText" text="NO CUMPLE">
      <formula>NOT(ISERROR(SEARCH("NO CUMPLE",N25)))</formula>
    </cfRule>
  </conditionalFormatting>
  <conditionalFormatting sqref="K26:K27">
    <cfRule type="cellIs" dxfId="3022" priority="3106" stopIfTrue="1" operator="equal">
      <formula>"cumple"</formula>
    </cfRule>
    <cfRule type="containsText" dxfId="3021" priority="3107" stopIfTrue="1" operator="containsText" text="NO CUMPLE">
      <formula>NOT(ISERROR(SEARCH("NO CUMPLE",K26)))</formula>
    </cfRule>
  </conditionalFormatting>
  <conditionalFormatting sqref="L26:L27">
    <cfRule type="cellIs" dxfId="3020" priority="3104" stopIfTrue="1" operator="equal">
      <formula>"cumple"</formula>
    </cfRule>
    <cfRule type="containsText" dxfId="3019" priority="3105" stopIfTrue="1" operator="containsText" text="NO CUMPLE">
      <formula>NOT(ISERROR(SEARCH("NO CUMPLE",L26)))</formula>
    </cfRule>
  </conditionalFormatting>
  <conditionalFormatting sqref="M26:M27">
    <cfRule type="cellIs" dxfId="3018" priority="3102" stopIfTrue="1" operator="equal">
      <formula>"cumple"</formula>
    </cfRule>
    <cfRule type="containsText" dxfId="3017" priority="3103" stopIfTrue="1" operator="containsText" text="NO CUMPLE">
      <formula>NOT(ISERROR(SEARCH("NO CUMPLE",M26)))</formula>
    </cfRule>
  </conditionalFormatting>
  <conditionalFormatting sqref="M28:M33">
    <cfRule type="cellIs" dxfId="3016" priority="3100" stopIfTrue="1" operator="equal">
      <formula>"cumple"</formula>
    </cfRule>
    <cfRule type="containsText" dxfId="3015" priority="3101" stopIfTrue="1" operator="containsText" text="NO CUMPLE">
      <formula>NOT(ISERROR(SEARCH("NO CUMPLE",M28)))</formula>
    </cfRule>
  </conditionalFormatting>
  <conditionalFormatting sqref="N28">
    <cfRule type="cellIs" dxfId="3014" priority="3098" stopIfTrue="1" operator="equal">
      <formula>"cumple"</formula>
    </cfRule>
    <cfRule type="containsText" dxfId="3013" priority="3099" stopIfTrue="1" operator="containsText" text="NO CUMPLE">
      <formula>NOT(ISERROR(SEARCH("NO CUMPLE",N28)))</formula>
    </cfRule>
  </conditionalFormatting>
  <conditionalFormatting sqref="N29:N33">
    <cfRule type="cellIs" dxfId="3012" priority="3096" stopIfTrue="1" operator="equal">
      <formula>"cumple"</formula>
    </cfRule>
    <cfRule type="containsText" dxfId="3011" priority="3097" stopIfTrue="1" operator="containsText" text="NO CUMPLE">
      <formula>NOT(ISERROR(SEARCH("NO CUMPLE",N29)))</formula>
    </cfRule>
  </conditionalFormatting>
  <conditionalFormatting sqref="B31">
    <cfRule type="cellIs" dxfId="3010" priority="3089" stopIfTrue="1" operator="equal">
      <formula>"cumple"</formula>
    </cfRule>
    <cfRule type="containsText" dxfId="3009" priority="3090" stopIfTrue="1" operator="containsText" text="NO CUMPLE">
      <formula>NOT(ISERROR(SEARCH("NO CUMPLE",B31)))</formula>
    </cfRule>
  </conditionalFormatting>
  <conditionalFormatting sqref="B32">
    <cfRule type="cellIs" dxfId="3008" priority="3087" stopIfTrue="1" operator="equal">
      <formula>"cumple"</formula>
    </cfRule>
    <cfRule type="containsText" dxfId="3007" priority="3088" stopIfTrue="1" operator="containsText" text="NO CUMPLE">
      <formula>NOT(ISERROR(SEARCH("NO CUMPLE",B32)))</formula>
    </cfRule>
  </conditionalFormatting>
  <conditionalFormatting sqref="G32">
    <cfRule type="cellIs" dxfId="3006" priority="3085" stopIfTrue="1" operator="equal">
      <formula>"cumple"</formula>
    </cfRule>
    <cfRule type="containsText" dxfId="3005" priority="3086" stopIfTrue="1" operator="containsText" text="NO CUMPLE">
      <formula>NOT(ISERROR(SEARCH("NO CUMPLE",G32)))</formula>
    </cfRule>
  </conditionalFormatting>
  <conditionalFormatting sqref="G33">
    <cfRule type="cellIs" dxfId="3004" priority="3083" stopIfTrue="1" operator="equal">
      <formula>"cumple"</formula>
    </cfRule>
    <cfRule type="containsText" dxfId="3003" priority="3084" stopIfTrue="1" operator="containsText" text="NO CUMPLE">
      <formula>NOT(ISERROR(SEARCH("NO CUMPLE",G33)))</formula>
    </cfRule>
  </conditionalFormatting>
  <conditionalFormatting sqref="E26">
    <cfRule type="cellIs" dxfId="3002" priority="3080" operator="greaterThan">
      <formula>0</formula>
    </cfRule>
    <cfRule type="cellIs" dxfId="3001" priority="3081" operator="equal">
      <formula>0</formula>
    </cfRule>
  </conditionalFormatting>
  <conditionalFormatting sqref="G26">
    <cfRule type="cellIs" dxfId="3000" priority="3079" stopIfTrue="1" operator="notBetween">
      <formula>"N/A"</formula>
      <formula>"REVISAR"</formula>
    </cfRule>
  </conditionalFormatting>
  <conditionalFormatting sqref="G26">
    <cfRule type="cellIs" dxfId="2999" priority="3078" operator="equal">
      <formula>"REVISAR"</formula>
    </cfRule>
  </conditionalFormatting>
  <conditionalFormatting sqref="E30">
    <cfRule type="cellIs" dxfId="2998" priority="3077" operator="equal">
      <formula>"NO APLICA"</formula>
    </cfRule>
  </conditionalFormatting>
  <conditionalFormatting sqref="O25">
    <cfRule type="cellIs" dxfId="2997" priority="3075" stopIfTrue="1" operator="equal">
      <formula>"cumple"</formula>
    </cfRule>
    <cfRule type="containsText" dxfId="2996" priority="3076" stopIfTrue="1" operator="containsText" text="NO CUMPLE">
      <formula>NOT(ISERROR(SEARCH("NO CUMPLE",O25)))</formula>
    </cfRule>
  </conditionalFormatting>
  <conditionalFormatting sqref="O28:O33">
    <cfRule type="cellIs" dxfId="2995" priority="3073" stopIfTrue="1" operator="equal">
      <formula>"cumple"</formula>
    </cfRule>
    <cfRule type="containsText" dxfId="2994" priority="3074" stopIfTrue="1" operator="containsText" text="NO CUMPLE">
      <formula>NOT(ISERROR(SEARCH("NO CUMPLE",O28)))</formula>
    </cfRule>
  </conditionalFormatting>
  <conditionalFormatting sqref="R24">
    <cfRule type="cellIs" dxfId="2993" priority="3071" stopIfTrue="1" operator="equal">
      <formula>"cumple"</formula>
    </cfRule>
    <cfRule type="containsText" dxfId="2992" priority="3072" stopIfTrue="1" operator="containsText" text="NO CUMPLE">
      <formula>NOT(ISERROR(SEARCH("NO CUMPLE",R24)))</formula>
    </cfRule>
  </conditionalFormatting>
  <conditionalFormatting sqref="R28:R33">
    <cfRule type="cellIs" dxfId="2991" priority="3069" stopIfTrue="1" operator="equal">
      <formula>"cumple"</formula>
    </cfRule>
    <cfRule type="containsText" dxfId="2990" priority="3070" stopIfTrue="1" operator="containsText" text="NO CUMPLE">
      <formula>NOT(ISERROR(SEARCH("NO CUMPLE",R28)))</formula>
    </cfRule>
  </conditionalFormatting>
  <conditionalFormatting sqref="C19:O19 Q19:S19">
    <cfRule type="cellIs" dxfId="2989" priority="3065" stopIfTrue="1" operator="greaterThan">
      <formula>0</formula>
    </cfRule>
  </conditionalFormatting>
  <conditionalFormatting sqref="P19">
    <cfRule type="cellIs" dxfId="2988" priority="3064" stopIfTrue="1" operator="greaterThan">
      <formula>0</formula>
    </cfRule>
  </conditionalFormatting>
  <conditionalFormatting sqref="U19">
    <cfRule type="cellIs" dxfId="2987" priority="3063" stopIfTrue="1" operator="greaterThan">
      <formula>0</formula>
    </cfRule>
  </conditionalFormatting>
  <conditionalFormatting sqref="V33">
    <cfRule type="cellIs" dxfId="2986" priority="3048" operator="equal">
      <formula>"NO VÁLIDOS"</formula>
    </cfRule>
    <cfRule type="cellIs" dxfId="2985" priority="3049" operator="equal">
      <formula>"VÁLIDOS"</formula>
    </cfRule>
  </conditionalFormatting>
  <conditionalFormatting sqref="P28:P33">
    <cfRule type="cellIs" dxfId="2984" priority="3046" stopIfTrue="1" operator="equal">
      <formula>"cumple"</formula>
    </cfRule>
    <cfRule type="containsText" dxfId="2983" priority="3047" stopIfTrue="1" operator="containsText" text="NO CUMPLE">
      <formula>NOT(ISERROR(SEARCH("NO CUMPLE",P28)))</formula>
    </cfRule>
  </conditionalFormatting>
  <conditionalFormatting sqref="N41:O41 Q41:R41 N45:O46 Q45:S46">
    <cfRule type="cellIs" dxfId="2982" priority="3025" stopIfTrue="1" operator="lessThan">
      <formula>0</formula>
    </cfRule>
  </conditionalFormatting>
  <conditionalFormatting sqref="L41:M46 U41:V46 V59 B41:J42 O41:R46 B45:J46 G43:H44 J43:J44">
    <cfRule type="cellIs" dxfId="2981" priority="3024" stopIfTrue="1" operator="greaterThan">
      <formula>0</formula>
    </cfRule>
  </conditionalFormatting>
  <conditionalFormatting sqref="P41 P45:P46">
    <cfRule type="cellIs" dxfId="2980" priority="3023" stopIfTrue="1" operator="greaterThan">
      <formula>0</formula>
    </cfRule>
  </conditionalFormatting>
  <conditionalFormatting sqref="U45">
    <cfRule type="cellIs" dxfId="2979" priority="3022" stopIfTrue="1" operator="greaterThan">
      <formula>0</formula>
    </cfRule>
  </conditionalFormatting>
  <conditionalFormatting sqref="U46">
    <cfRule type="cellIs" dxfId="2978" priority="3021" stopIfTrue="1" operator="greaterThan">
      <formula>0</formula>
    </cfRule>
  </conditionalFormatting>
  <conditionalFormatting sqref="S41">
    <cfRule type="cellIs" dxfId="2977" priority="3020" stopIfTrue="1" operator="greaterThan">
      <formula>0</formula>
    </cfRule>
  </conditionalFormatting>
  <conditionalFormatting sqref="S41">
    <cfRule type="cellIs" dxfId="2976" priority="3019" stopIfTrue="1" operator="lessThan">
      <formula>0</formula>
    </cfRule>
  </conditionalFormatting>
  <conditionalFormatting sqref="B51 S51 S55:S60">
    <cfRule type="cellIs" dxfId="2975" priority="3017" stopIfTrue="1" operator="equal">
      <formula>"cumple"</formula>
    </cfRule>
    <cfRule type="containsText" dxfId="2974" priority="3018" stopIfTrue="1" operator="containsText" text="NO CUMPLE">
      <formula>NOT(ISERROR(SEARCH("NO CUMPLE",B51)))</formula>
    </cfRule>
  </conditionalFormatting>
  <conditionalFormatting sqref="B52">
    <cfRule type="cellIs" dxfId="2973" priority="3015" stopIfTrue="1" operator="equal">
      <formula>"cumple"</formula>
    </cfRule>
    <cfRule type="containsText" dxfId="2972" priority="3016" stopIfTrue="1" operator="containsText" text="NO CUMPLE">
      <formula>NOT(ISERROR(SEARCH("NO CUMPLE",B52)))</formula>
    </cfRule>
  </conditionalFormatting>
  <conditionalFormatting sqref="B53">
    <cfRule type="cellIs" dxfId="2971" priority="3013" stopIfTrue="1" operator="equal">
      <formula>"cumple"</formula>
    </cfRule>
    <cfRule type="containsText" dxfId="2970" priority="3014" stopIfTrue="1" operator="containsText" text="NO CUMPLE">
      <formula>NOT(ISERROR(SEARCH("NO CUMPLE",B53)))</formula>
    </cfRule>
  </conditionalFormatting>
  <conditionalFormatting sqref="B55">
    <cfRule type="cellIs" dxfId="2969" priority="3011" stopIfTrue="1" operator="equal">
      <formula>"cumple"</formula>
    </cfRule>
    <cfRule type="containsText" dxfId="2968" priority="3012" stopIfTrue="1" operator="containsText" text="NO CUMPLE">
      <formula>NOT(ISERROR(SEARCH("NO CUMPLE",B55)))</formula>
    </cfRule>
  </conditionalFormatting>
  <conditionalFormatting sqref="B56">
    <cfRule type="cellIs" dxfId="2967" priority="3009" stopIfTrue="1" operator="equal">
      <formula>"cumple"</formula>
    </cfRule>
    <cfRule type="containsText" dxfId="2966" priority="3010" stopIfTrue="1" operator="containsText" text="NO CUMPLE">
      <formula>NOT(ISERROR(SEARCH("NO CUMPLE",B56)))</formula>
    </cfRule>
  </conditionalFormatting>
  <conditionalFormatting sqref="F53">
    <cfRule type="cellIs" dxfId="2965" priority="3007" stopIfTrue="1" operator="equal">
      <formula>"cumple"</formula>
    </cfRule>
    <cfRule type="containsText" dxfId="2964" priority="3008" stopIfTrue="1" operator="containsText" text="NO CUMPLE">
      <formula>NOT(ISERROR(SEARCH("NO CUMPLE",F53)))</formula>
    </cfRule>
  </conditionalFormatting>
  <conditionalFormatting sqref="E56:F56">
    <cfRule type="cellIs" dxfId="2963" priority="3005" stopIfTrue="1" operator="equal">
      <formula>"cumple"</formula>
    </cfRule>
    <cfRule type="containsText" dxfId="2962" priority="3006" stopIfTrue="1" operator="containsText" text="NO CUMPLE">
      <formula>NOT(ISERROR(SEARCH("NO CUMPLE",E56)))</formula>
    </cfRule>
  </conditionalFormatting>
  <conditionalFormatting sqref="G56">
    <cfRule type="cellIs" dxfId="2961" priority="3003" stopIfTrue="1" operator="equal">
      <formula>"cumple"</formula>
    </cfRule>
    <cfRule type="containsText" dxfId="2960" priority="3004" stopIfTrue="1" operator="containsText" text="NO CUMPLE">
      <formula>NOT(ISERROR(SEARCH("NO CUMPLE",G56)))</formula>
    </cfRule>
  </conditionalFormatting>
  <conditionalFormatting sqref="G57">
    <cfRule type="cellIs" dxfId="2959" priority="3001" stopIfTrue="1" operator="equal">
      <formula>"cumple"</formula>
    </cfRule>
    <cfRule type="containsText" dxfId="2958" priority="3002" stopIfTrue="1" operator="containsText" text="NO CUMPLE">
      <formula>NOT(ISERROR(SEARCH("NO CUMPLE",G57)))</formula>
    </cfRule>
  </conditionalFormatting>
  <conditionalFormatting sqref="H51">
    <cfRule type="cellIs" dxfId="2957" priority="2999" stopIfTrue="1" operator="equal">
      <formula>"cumple"</formula>
    </cfRule>
    <cfRule type="containsText" dxfId="2956" priority="3000" stopIfTrue="1" operator="containsText" text="NO CUMPLE">
      <formula>NOT(ISERROR(SEARCH("NO CUMPLE",H51)))</formula>
    </cfRule>
  </conditionalFormatting>
  <conditionalFormatting sqref="N52">
    <cfRule type="cellIs" dxfId="2955" priority="2997" stopIfTrue="1" operator="equal">
      <formula>"cumple"</formula>
    </cfRule>
    <cfRule type="containsText" dxfId="2954" priority="2998" stopIfTrue="1" operator="containsText" text="NO CUMPLE">
      <formula>NOT(ISERROR(SEARCH("NO CUMPLE",N52)))</formula>
    </cfRule>
  </conditionalFormatting>
  <conditionalFormatting sqref="K53:K54">
    <cfRule type="cellIs" dxfId="2953" priority="2995" stopIfTrue="1" operator="equal">
      <formula>"cumple"</formula>
    </cfRule>
    <cfRule type="containsText" dxfId="2952" priority="2996" stopIfTrue="1" operator="containsText" text="NO CUMPLE">
      <formula>NOT(ISERROR(SEARCH("NO CUMPLE",K53)))</formula>
    </cfRule>
  </conditionalFormatting>
  <conditionalFormatting sqref="L53:L54">
    <cfRule type="cellIs" dxfId="2951" priority="2993" stopIfTrue="1" operator="equal">
      <formula>"cumple"</formula>
    </cfRule>
    <cfRule type="containsText" dxfId="2950" priority="2994" stopIfTrue="1" operator="containsText" text="NO CUMPLE">
      <formula>NOT(ISERROR(SEARCH("NO CUMPLE",L53)))</formula>
    </cfRule>
  </conditionalFormatting>
  <conditionalFormatting sqref="M53:M54">
    <cfRule type="cellIs" dxfId="2949" priority="2991" stopIfTrue="1" operator="equal">
      <formula>"cumple"</formula>
    </cfRule>
    <cfRule type="containsText" dxfId="2948" priority="2992" stopIfTrue="1" operator="containsText" text="NO CUMPLE">
      <formula>NOT(ISERROR(SEARCH("NO CUMPLE",M53)))</formula>
    </cfRule>
  </conditionalFormatting>
  <conditionalFormatting sqref="M55:M60">
    <cfRule type="cellIs" dxfId="2947" priority="2989" stopIfTrue="1" operator="equal">
      <formula>"cumple"</formula>
    </cfRule>
    <cfRule type="containsText" dxfId="2946" priority="2990" stopIfTrue="1" operator="containsText" text="NO CUMPLE">
      <formula>NOT(ISERROR(SEARCH("NO CUMPLE",M55)))</formula>
    </cfRule>
  </conditionalFormatting>
  <conditionalFormatting sqref="N55">
    <cfRule type="cellIs" dxfId="2945" priority="2987" stopIfTrue="1" operator="equal">
      <formula>"cumple"</formula>
    </cfRule>
    <cfRule type="containsText" dxfId="2944" priority="2988" stopIfTrue="1" operator="containsText" text="NO CUMPLE">
      <formula>NOT(ISERROR(SEARCH("NO CUMPLE",N55)))</formula>
    </cfRule>
  </conditionalFormatting>
  <conditionalFormatting sqref="N56:N60">
    <cfRule type="cellIs" dxfId="2943" priority="2985" stopIfTrue="1" operator="equal">
      <formula>"cumple"</formula>
    </cfRule>
    <cfRule type="containsText" dxfId="2942" priority="2986" stopIfTrue="1" operator="containsText" text="NO CUMPLE">
      <formula>NOT(ISERROR(SEARCH("NO CUMPLE",N56)))</formula>
    </cfRule>
  </conditionalFormatting>
  <conditionalFormatting sqref="B58">
    <cfRule type="cellIs" dxfId="2941" priority="2978" stopIfTrue="1" operator="equal">
      <formula>"cumple"</formula>
    </cfRule>
    <cfRule type="containsText" dxfId="2940" priority="2979" stopIfTrue="1" operator="containsText" text="NO CUMPLE">
      <formula>NOT(ISERROR(SEARCH("NO CUMPLE",B58)))</formula>
    </cfRule>
  </conditionalFormatting>
  <conditionalFormatting sqref="B59">
    <cfRule type="cellIs" dxfId="2939" priority="2976" stopIfTrue="1" operator="equal">
      <formula>"cumple"</formula>
    </cfRule>
    <cfRule type="containsText" dxfId="2938" priority="2977" stopIfTrue="1" operator="containsText" text="NO CUMPLE">
      <formula>NOT(ISERROR(SEARCH("NO CUMPLE",B59)))</formula>
    </cfRule>
  </conditionalFormatting>
  <conditionalFormatting sqref="G59">
    <cfRule type="cellIs" dxfId="2937" priority="2974" stopIfTrue="1" operator="equal">
      <formula>"cumple"</formula>
    </cfRule>
    <cfRule type="containsText" dxfId="2936" priority="2975" stopIfTrue="1" operator="containsText" text="NO CUMPLE">
      <formula>NOT(ISERROR(SEARCH("NO CUMPLE",G59)))</formula>
    </cfRule>
  </conditionalFormatting>
  <conditionalFormatting sqref="G60">
    <cfRule type="cellIs" dxfId="2935" priority="2972" stopIfTrue="1" operator="equal">
      <formula>"cumple"</formula>
    </cfRule>
    <cfRule type="containsText" dxfId="2934" priority="2973" stopIfTrue="1" operator="containsText" text="NO CUMPLE">
      <formula>NOT(ISERROR(SEARCH("NO CUMPLE",G60)))</formula>
    </cfRule>
  </conditionalFormatting>
  <conditionalFormatting sqref="E53">
    <cfRule type="cellIs" dxfId="2933" priority="2969" operator="greaterThan">
      <formula>0</formula>
    </cfRule>
    <cfRule type="cellIs" dxfId="2932" priority="2970" operator="equal">
      <formula>0</formula>
    </cfRule>
  </conditionalFormatting>
  <conditionalFormatting sqref="G53">
    <cfRule type="cellIs" dxfId="2931" priority="2968" stopIfTrue="1" operator="notBetween">
      <formula>"N/A"</formula>
      <formula>"REVISAR"</formula>
    </cfRule>
  </conditionalFormatting>
  <conditionalFormatting sqref="G53">
    <cfRule type="cellIs" dxfId="2930" priority="2967" operator="equal">
      <formula>"REVISAR"</formula>
    </cfRule>
  </conditionalFormatting>
  <conditionalFormatting sqref="E57">
    <cfRule type="cellIs" dxfId="2929" priority="2966" operator="equal">
      <formula>"NO APLICA"</formula>
    </cfRule>
  </conditionalFormatting>
  <conditionalFormatting sqref="O52">
    <cfRule type="cellIs" dxfId="2928" priority="2964" stopIfTrue="1" operator="equal">
      <formula>"cumple"</formula>
    </cfRule>
    <cfRule type="containsText" dxfId="2927" priority="2965" stopIfTrue="1" operator="containsText" text="NO CUMPLE">
      <formula>NOT(ISERROR(SEARCH("NO CUMPLE",O52)))</formula>
    </cfRule>
  </conditionalFormatting>
  <conditionalFormatting sqref="O55:O60">
    <cfRule type="cellIs" dxfId="2926" priority="2962" stopIfTrue="1" operator="equal">
      <formula>"cumple"</formula>
    </cfRule>
    <cfRule type="containsText" dxfId="2925" priority="2963" stopIfTrue="1" operator="containsText" text="NO CUMPLE">
      <formula>NOT(ISERROR(SEARCH("NO CUMPLE",O55)))</formula>
    </cfRule>
  </conditionalFormatting>
  <conditionalFormatting sqref="R51">
    <cfRule type="cellIs" dxfId="2924" priority="2960" stopIfTrue="1" operator="equal">
      <formula>"cumple"</formula>
    </cfRule>
    <cfRule type="containsText" dxfId="2923" priority="2961" stopIfTrue="1" operator="containsText" text="NO CUMPLE">
      <formula>NOT(ISERROR(SEARCH("NO CUMPLE",R51)))</formula>
    </cfRule>
  </conditionalFormatting>
  <conditionalFormatting sqref="R55:R60">
    <cfRule type="cellIs" dxfId="2922" priority="2958" stopIfTrue="1" operator="equal">
      <formula>"cumple"</formula>
    </cfRule>
    <cfRule type="containsText" dxfId="2921" priority="2959" stopIfTrue="1" operator="containsText" text="NO CUMPLE">
      <formula>NOT(ISERROR(SEARCH("NO CUMPLE",R55)))</formula>
    </cfRule>
  </conditionalFormatting>
  <conditionalFormatting sqref="C42:O42 Q42:S42 H43:H45 R41 R43">
    <cfRule type="cellIs" dxfId="2920" priority="2954" stopIfTrue="1" operator="greaterThan">
      <formula>0</formula>
    </cfRule>
  </conditionalFormatting>
  <conditionalFormatting sqref="P42">
    <cfRule type="cellIs" dxfId="2919" priority="2953" stopIfTrue="1" operator="greaterThan">
      <formula>0</formula>
    </cfRule>
  </conditionalFormatting>
  <conditionalFormatting sqref="U42">
    <cfRule type="cellIs" dxfId="2918" priority="2952" stopIfTrue="1" operator="greaterThan">
      <formula>0</formula>
    </cfRule>
  </conditionalFormatting>
  <conditionalFormatting sqref="P44">
    <cfRule type="cellIs" dxfId="2917" priority="2948" stopIfTrue="1" operator="greaterThan">
      <formula>0</formula>
    </cfRule>
  </conditionalFormatting>
  <conditionalFormatting sqref="U44">
    <cfRule type="cellIs" dxfId="2916" priority="2947" stopIfTrue="1" operator="greaterThan">
      <formula>0</formula>
    </cfRule>
  </conditionalFormatting>
  <conditionalFormatting sqref="P43">
    <cfRule type="cellIs" dxfId="2915" priority="2943" stopIfTrue="1" operator="greaterThan">
      <formula>0</formula>
    </cfRule>
  </conditionalFormatting>
  <conditionalFormatting sqref="U43">
    <cfRule type="cellIs" dxfId="2914" priority="2942" stopIfTrue="1" operator="greaterThan">
      <formula>0</formula>
    </cfRule>
  </conditionalFormatting>
  <conditionalFormatting sqref="V60">
    <cfRule type="cellIs" dxfId="2913" priority="2937" operator="equal">
      <formula>"NO VÁLIDOS"</formula>
    </cfRule>
    <cfRule type="cellIs" dxfId="2912" priority="2938" operator="equal">
      <formula>"VÁLIDOS"</formula>
    </cfRule>
  </conditionalFormatting>
  <conditionalFormatting sqref="P55:P60">
    <cfRule type="cellIs" dxfId="2911" priority="2935" stopIfTrue="1" operator="equal">
      <formula>"cumple"</formula>
    </cfRule>
    <cfRule type="containsText" dxfId="2910" priority="2936" stopIfTrue="1" operator="containsText" text="NO CUMPLE">
      <formula>NOT(ISERROR(SEARCH("NO CUMPLE",P55)))</formula>
    </cfRule>
  </conditionalFormatting>
  <conditionalFormatting sqref="N68:O68 Q68:R68 N72:O73 Q72:S73">
    <cfRule type="cellIs" dxfId="2909" priority="2914" stopIfTrue="1" operator="lessThan">
      <formula>0</formula>
    </cfRule>
  </conditionalFormatting>
  <conditionalFormatting sqref="B68:J73 L68:M73 O68:R73 U68:V73 V86">
    <cfRule type="cellIs" dxfId="2908" priority="2913" stopIfTrue="1" operator="greaterThan">
      <formula>0</formula>
    </cfRule>
  </conditionalFormatting>
  <conditionalFormatting sqref="P68 P72:P73">
    <cfRule type="cellIs" dxfId="2907" priority="2912" stopIfTrue="1" operator="greaterThan">
      <formula>0</formula>
    </cfRule>
  </conditionalFormatting>
  <conditionalFormatting sqref="U72">
    <cfRule type="cellIs" dxfId="2906" priority="2911" stopIfTrue="1" operator="greaterThan">
      <formula>0</formula>
    </cfRule>
  </conditionalFormatting>
  <conditionalFormatting sqref="U73">
    <cfRule type="cellIs" dxfId="2905" priority="2910" stopIfTrue="1" operator="greaterThan">
      <formula>0</formula>
    </cfRule>
  </conditionalFormatting>
  <conditionalFormatting sqref="S68">
    <cfRule type="cellIs" dxfId="2904" priority="2909" stopIfTrue="1" operator="greaterThan">
      <formula>0</formula>
    </cfRule>
  </conditionalFormatting>
  <conditionalFormatting sqref="S68">
    <cfRule type="cellIs" dxfId="2903" priority="2908" stopIfTrue="1" operator="lessThan">
      <formula>0</formula>
    </cfRule>
  </conditionalFormatting>
  <conditionalFormatting sqref="B78 S78 S82:S87">
    <cfRule type="cellIs" dxfId="2902" priority="2906" stopIfTrue="1" operator="equal">
      <formula>"cumple"</formula>
    </cfRule>
    <cfRule type="containsText" dxfId="2901" priority="2907" stopIfTrue="1" operator="containsText" text="NO CUMPLE">
      <formula>NOT(ISERROR(SEARCH("NO CUMPLE",B78)))</formula>
    </cfRule>
  </conditionalFormatting>
  <conditionalFormatting sqref="B79">
    <cfRule type="cellIs" dxfId="2900" priority="2904" stopIfTrue="1" operator="equal">
      <formula>"cumple"</formula>
    </cfRule>
    <cfRule type="containsText" dxfId="2899" priority="2905" stopIfTrue="1" operator="containsText" text="NO CUMPLE">
      <formula>NOT(ISERROR(SEARCH("NO CUMPLE",B79)))</formula>
    </cfRule>
  </conditionalFormatting>
  <conditionalFormatting sqref="B80">
    <cfRule type="cellIs" dxfId="2898" priority="2902" stopIfTrue="1" operator="equal">
      <formula>"cumple"</formula>
    </cfRule>
    <cfRule type="containsText" dxfId="2897" priority="2903" stopIfTrue="1" operator="containsText" text="NO CUMPLE">
      <formula>NOT(ISERROR(SEARCH("NO CUMPLE",B80)))</formula>
    </cfRule>
  </conditionalFormatting>
  <conditionalFormatting sqref="B82">
    <cfRule type="cellIs" dxfId="2896" priority="2900" stopIfTrue="1" operator="equal">
      <formula>"cumple"</formula>
    </cfRule>
    <cfRule type="containsText" dxfId="2895" priority="2901" stopIfTrue="1" operator="containsText" text="NO CUMPLE">
      <formula>NOT(ISERROR(SEARCH("NO CUMPLE",B82)))</formula>
    </cfRule>
  </conditionalFormatting>
  <conditionalFormatting sqref="B83">
    <cfRule type="cellIs" dxfId="2894" priority="2898" stopIfTrue="1" operator="equal">
      <formula>"cumple"</formula>
    </cfRule>
    <cfRule type="containsText" dxfId="2893" priority="2899" stopIfTrue="1" operator="containsText" text="NO CUMPLE">
      <formula>NOT(ISERROR(SEARCH("NO CUMPLE",B83)))</formula>
    </cfRule>
  </conditionalFormatting>
  <conditionalFormatting sqref="F80">
    <cfRule type="cellIs" dxfId="2892" priority="2896" stopIfTrue="1" operator="equal">
      <formula>"cumple"</formula>
    </cfRule>
    <cfRule type="containsText" dxfId="2891" priority="2897" stopIfTrue="1" operator="containsText" text="NO CUMPLE">
      <formula>NOT(ISERROR(SEARCH("NO CUMPLE",F80)))</formula>
    </cfRule>
  </conditionalFormatting>
  <conditionalFormatting sqref="E83:F83">
    <cfRule type="cellIs" dxfId="2890" priority="2894" stopIfTrue="1" operator="equal">
      <formula>"cumple"</formula>
    </cfRule>
    <cfRule type="containsText" dxfId="2889" priority="2895" stopIfTrue="1" operator="containsText" text="NO CUMPLE">
      <formula>NOT(ISERROR(SEARCH("NO CUMPLE",E83)))</formula>
    </cfRule>
  </conditionalFormatting>
  <conditionalFormatting sqref="G83">
    <cfRule type="cellIs" dxfId="2888" priority="2892" stopIfTrue="1" operator="equal">
      <formula>"cumple"</formula>
    </cfRule>
    <cfRule type="containsText" dxfId="2887" priority="2893" stopIfTrue="1" operator="containsText" text="NO CUMPLE">
      <formula>NOT(ISERROR(SEARCH("NO CUMPLE",G83)))</formula>
    </cfRule>
  </conditionalFormatting>
  <conditionalFormatting sqref="G84">
    <cfRule type="cellIs" dxfId="2886" priority="2890" stopIfTrue="1" operator="equal">
      <formula>"cumple"</formula>
    </cfRule>
    <cfRule type="containsText" dxfId="2885" priority="2891" stopIfTrue="1" operator="containsText" text="NO CUMPLE">
      <formula>NOT(ISERROR(SEARCH("NO CUMPLE",G84)))</formula>
    </cfRule>
  </conditionalFormatting>
  <conditionalFormatting sqref="H78">
    <cfRule type="cellIs" dxfId="2884" priority="2888" stopIfTrue="1" operator="equal">
      <formula>"cumple"</formula>
    </cfRule>
    <cfRule type="containsText" dxfId="2883" priority="2889" stopIfTrue="1" operator="containsText" text="NO CUMPLE">
      <formula>NOT(ISERROR(SEARCH("NO CUMPLE",H78)))</formula>
    </cfRule>
  </conditionalFormatting>
  <conditionalFormatting sqref="N79">
    <cfRule type="cellIs" dxfId="2882" priority="2886" stopIfTrue="1" operator="equal">
      <formula>"cumple"</formula>
    </cfRule>
    <cfRule type="containsText" dxfId="2881" priority="2887" stopIfTrue="1" operator="containsText" text="NO CUMPLE">
      <formula>NOT(ISERROR(SEARCH("NO CUMPLE",N79)))</formula>
    </cfRule>
  </conditionalFormatting>
  <conditionalFormatting sqref="K80:K81">
    <cfRule type="cellIs" dxfId="2880" priority="2884" stopIfTrue="1" operator="equal">
      <formula>"cumple"</formula>
    </cfRule>
    <cfRule type="containsText" dxfId="2879" priority="2885" stopIfTrue="1" operator="containsText" text="NO CUMPLE">
      <formula>NOT(ISERROR(SEARCH("NO CUMPLE",K80)))</formula>
    </cfRule>
  </conditionalFormatting>
  <conditionalFormatting sqref="L80:L81">
    <cfRule type="cellIs" dxfId="2878" priority="2882" stopIfTrue="1" operator="equal">
      <formula>"cumple"</formula>
    </cfRule>
    <cfRule type="containsText" dxfId="2877" priority="2883" stopIfTrue="1" operator="containsText" text="NO CUMPLE">
      <formula>NOT(ISERROR(SEARCH("NO CUMPLE",L80)))</formula>
    </cfRule>
  </conditionalFormatting>
  <conditionalFormatting sqref="M80:M81">
    <cfRule type="cellIs" dxfId="2876" priority="2880" stopIfTrue="1" operator="equal">
      <formula>"cumple"</formula>
    </cfRule>
    <cfRule type="containsText" dxfId="2875" priority="2881" stopIfTrue="1" operator="containsText" text="NO CUMPLE">
      <formula>NOT(ISERROR(SEARCH("NO CUMPLE",M80)))</formula>
    </cfRule>
  </conditionalFormatting>
  <conditionalFormatting sqref="M82:M87">
    <cfRule type="cellIs" dxfId="2874" priority="2878" stopIfTrue="1" operator="equal">
      <formula>"cumple"</formula>
    </cfRule>
    <cfRule type="containsText" dxfId="2873" priority="2879" stopIfTrue="1" operator="containsText" text="NO CUMPLE">
      <formula>NOT(ISERROR(SEARCH("NO CUMPLE",M82)))</formula>
    </cfRule>
  </conditionalFormatting>
  <conditionalFormatting sqref="N82">
    <cfRule type="cellIs" dxfId="2872" priority="2876" stopIfTrue="1" operator="equal">
      <formula>"cumple"</formula>
    </cfRule>
    <cfRule type="containsText" dxfId="2871" priority="2877" stopIfTrue="1" operator="containsText" text="NO CUMPLE">
      <formula>NOT(ISERROR(SEARCH("NO CUMPLE",N82)))</formula>
    </cfRule>
  </conditionalFormatting>
  <conditionalFormatting sqref="N83:N87">
    <cfRule type="cellIs" dxfId="2870" priority="2874" stopIfTrue="1" operator="equal">
      <formula>"cumple"</formula>
    </cfRule>
    <cfRule type="containsText" dxfId="2869" priority="2875" stopIfTrue="1" operator="containsText" text="NO CUMPLE">
      <formula>NOT(ISERROR(SEARCH("NO CUMPLE",N83)))</formula>
    </cfRule>
  </conditionalFormatting>
  <conditionalFormatting sqref="B85">
    <cfRule type="cellIs" dxfId="2868" priority="2867" stopIfTrue="1" operator="equal">
      <formula>"cumple"</formula>
    </cfRule>
    <cfRule type="containsText" dxfId="2867" priority="2868" stopIfTrue="1" operator="containsText" text="NO CUMPLE">
      <formula>NOT(ISERROR(SEARCH("NO CUMPLE",B85)))</formula>
    </cfRule>
  </conditionalFormatting>
  <conditionalFormatting sqref="B86">
    <cfRule type="cellIs" dxfId="2866" priority="2865" stopIfTrue="1" operator="equal">
      <formula>"cumple"</formula>
    </cfRule>
    <cfRule type="containsText" dxfId="2865" priority="2866" stopIfTrue="1" operator="containsText" text="NO CUMPLE">
      <formula>NOT(ISERROR(SEARCH("NO CUMPLE",B86)))</formula>
    </cfRule>
  </conditionalFormatting>
  <conditionalFormatting sqref="G86">
    <cfRule type="cellIs" dxfId="2864" priority="2863" stopIfTrue="1" operator="equal">
      <formula>"cumple"</formula>
    </cfRule>
    <cfRule type="containsText" dxfId="2863" priority="2864" stopIfTrue="1" operator="containsText" text="NO CUMPLE">
      <formula>NOT(ISERROR(SEARCH("NO CUMPLE",G86)))</formula>
    </cfRule>
  </conditionalFormatting>
  <conditionalFormatting sqref="G87">
    <cfRule type="cellIs" dxfId="2862" priority="2861" stopIfTrue="1" operator="equal">
      <formula>"cumple"</formula>
    </cfRule>
    <cfRule type="containsText" dxfId="2861" priority="2862" stopIfTrue="1" operator="containsText" text="NO CUMPLE">
      <formula>NOT(ISERROR(SEARCH("NO CUMPLE",G87)))</formula>
    </cfRule>
  </conditionalFormatting>
  <conditionalFormatting sqref="E80">
    <cfRule type="cellIs" dxfId="2860" priority="2858" operator="greaterThan">
      <formula>0</formula>
    </cfRule>
    <cfRule type="cellIs" dxfId="2859" priority="2859" operator="equal">
      <formula>0</formula>
    </cfRule>
  </conditionalFormatting>
  <conditionalFormatting sqref="G80">
    <cfRule type="cellIs" dxfId="2858" priority="2857" stopIfTrue="1" operator="notBetween">
      <formula>"N/A"</formula>
      <formula>"REVISAR"</formula>
    </cfRule>
  </conditionalFormatting>
  <conditionalFormatting sqref="G80">
    <cfRule type="cellIs" dxfId="2857" priority="2856" operator="equal">
      <formula>"REVISAR"</formula>
    </cfRule>
  </conditionalFormatting>
  <conditionalFormatting sqref="E84">
    <cfRule type="cellIs" dxfId="2856" priority="2855" operator="equal">
      <formula>"NO APLICA"</formula>
    </cfRule>
  </conditionalFormatting>
  <conditionalFormatting sqref="O79">
    <cfRule type="cellIs" dxfId="2855" priority="2853" stopIfTrue="1" operator="equal">
      <formula>"cumple"</formula>
    </cfRule>
    <cfRule type="containsText" dxfId="2854" priority="2854" stopIfTrue="1" operator="containsText" text="NO CUMPLE">
      <formula>NOT(ISERROR(SEARCH("NO CUMPLE",O79)))</formula>
    </cfRule>
  </conditionalFormatting>
  <conditionalFormatting sqref="O82:O87">
    <cfRule type="cellIs" dxfId="2853" priority="2851" stopIfTrue="1" operator="equal">
      <formula>"cumple"</formula>
    </cfRule>
    <cfRule type="containsText" dxfId="2852" priority="2852" stopIfTrue="1" operator="containsText" text="NO CUMPLE">
      <formula>NOT(ISERROR(SEARCH("NO CUMPLE",O82)))</formula>
    </cfRule>
  </conditionalFormatting>
  <conditionalFormatting sqref="R78">
    <cfRule type="cellIs" dxfId="2851" priority="2849" stopIfTrue="1" operator="equal">
      <formula>"cumple"</formula>
    </cfRule>
    <cfRule type="containsText" dxfId="2850" priority="2850" stopIfTrue="1" operator="containsText" text="NO CUMPLE">
      <formula>NOT(ISERROR(SEARCH("NO CUMPLE",R78)))</formula>
    </cfRule>
  </conditionalFormatting>
  <conditionalFormatting sqref="R82:R87">
    <cfRule type="cellIs" dxfId="2849" priority="2847" stopIfTrue="1" operator="equal">
      <formula>"cumple"</formula>
    </cfRule>
    <cfRule type="containsText" dxfId="2848" priority="2848" stopIfTrue="1" operator="containsText" text="NO CUMPLE">
      <formula>NOT(ISERROR(SEARCH("NO CUMPLE",R82)))</formula>
    </cfRule>
  </conditionalFormatting>
  <conditionalFormatting sqref="C69:O69 Q69:S69">
    <cfRule type="cellIs" dxfId="2847" priority="2843" stopIfTrue="1" operator="greaterThan">
      <formula>0</formula>
    </cfRule>
  </conditionalFormatting>
  <conditionalFormatting sqref="P69">
    <cfRule type="cellIs" dxfId="2846" priority="2842" stopIfTrue="1" operator="greaterThan">
      <formula>0</formula>
    </cfRule>
  </conditionalFormatting>
  <conditionalFormatting sqref="U69">
    <cfRule type="cellIs" dxfId="2845" priority="2841" stopIfTrue="1" operator="greaterThan">
      <formula>0</formula>
    </cfRule>
  </conditionalFormatting>
  <conditionalFormatting sqref="P71">
    <cfRule type="cellIs" dxfId="2844" priority="2837" stopIfTrue="1" operator="greaterThan">
      <formula>0</formula>
    </cfRule>
  </conditionalFormatting>
  <conditionalFormatting sqref="U71">
    <cfRule type="cellIs" dxfId="2843" priority="2836" stopIfTrue="1" operator="greaterThan">
      <formula>0</formula>
    </cfRule>
  </conditionalFormatting>
  <conditionalFormatting sqref="P70">
    <cfRule type="cellIs" dxfId="2842" priority="2832" stopIfTrue="1" operator="greaterThan">
      <formula>0</formula>
    </cfRule>
  </conditionalFormatting>
  <conditionalFormatting sqref="U70">
    <cfRule type="cellIs" dxfId="2841" priority="2831" stopIfTrue="1" operator="greaterThan">
      <formula>0</formula>
    </cfRule>
  </conditionalFormatting>
  <conditionalFormatting sqref="V87">
    <cfRule type="cellIs" dxfId="2840" priority="2826" operator="equal">
      <formula>"NO VÁLIDOS"</formula>
    </cfRule>
    <cfRule type="cellIs" dxfId="2839" priority="2827" operator="equal">
      <formula>"VÁLIDOS"</formula>
    </cfRule>
  </conditionalFormatting>
  <conditionalFormatting sqref="P82:P87">
    <cfRule type="cellIs" dxfId="2838" priority="2824" stopIfTrue="1" operator="equal">
      <formula>"cumple"</formula>
    </cfRule>
    <cfRule type="containsText" dxfId="2837" priority="2825" stopIfTrue="1" operator="containsText" text="NO CUMPLE">
      <formula>NOT(ISERROR(SEARCH("NO CUMPLE",P82)))</formula>
    </cfRule>
  </conditionalFormatting>
  <conditionalFormatting sqref="N95:O95 Q95:R95 N99:O100 Q99:S100">
    <cfRule type="cellIs" dxfId="2836" priority="2803" stopIfTrue="1" operator="lessThan">
      <formula>0</formula>
    </cfRule>
  </conditionalFormatting>
  <conditionalFormatting sqref="B95:J100 L95:M100 O95:R100 U95:V100 V113">
    <cfRule type="cellIs" dxfId="2835" priority="2802" stopIfTrue="1" operator="greaterThan">
      <formula>0</formula>
    </cfRule>
  </conditionalFormatting>
  <conditionalFormatting sqref="P95 P99:P100">
    <cfRule type="cellIs" dxfId="2834" priority="2801" stopIfTrue="1" operator="greaterThan">
      <formula>0</formula>
    </cfRule>
  </conditionalFormatting>
  <conditionalFormatting sqref="U99">
    <cfRule type="cellIs" dxfId="2833" priority="2800" stopIfTrue="1" operator="greaterThan">
      <formula>0</formula>
    </cfRule>
  </conditionalFormatting>
  <conditionalFormatting sqref="U100">
    <cfRule type="cellIs" dxfId="2832" priority="2799" stopIfTrue="1" operator="greaterThan">
      <formula>0</formula>
    </cfRule>
  </conditionalFormatting>
  <conditionalFormatting sqref="S95">
    <cfRule type="cellIs" dxfId="2831" priority="2798" stopIfTrue="1" operator="greaterThan">
      <formula>0</formula>
    </cfRule>
  </conditionalFormatting>
  <conditionalFormatting sqref="S95">
    <cfRule type="cellIs" dxfId="2830" priority="2797" stopIfTrue="1" operator="lessThan">
      <formula>0</formula>
    </cfRule>
  </conditionalFormatting>
  <conditionalFormatting sqref="B105 S105 S109:S114">
    <cfRule type="cellIs" dxfId="2829" priority="2795" stopIfTrue="1" operator="equal">
      <formula>"cumple"</formula>
    </cfRule>
    <cfRule type="containsText" dxfId="2828" priority="2796" stopIfTrue="1" operator="containsText" text="NO CUMPLE">
      <formula>NOT(ISERROR(SEARCH("NO CUMPLE",B105)))</formula>
    </cfRule>
  </conditionalFormatting>
  <conditionalFormatting sqref="B106">
    <cfRule type="cellIs" dxfId="2827" priority="2793" stopIfTrue="1" operator="equal">
      <formula>"cumple"</formula>
    </cfRule>
    <cfRule type="containsText" dxfId="2826" priority="2794" stopIfTrue="1" operator="containsText" text="NO CUMPLE">
      <formula>NOT(ISERROR(SEARCH("NO CUMPLE",B106)))</formula>
    </cfRule>
  </conditionalFormatting>
  <conditionalFormatting sqref="B107">
    <cfRule type="cellIs" dxfId="2825" priority="2791" stopIfTrue="1" operator="equal">
      <formula>"cumple"</formula>
    </cfRule>
    <cfRule type="containsText" dxfId="2824" priority="2792" stopIfTrue="1" operator="containsText" text="NO CUMPLE">
      <formula>NOT(ISERROR(SEARCH("NO CUMPLE",B107)))</formula>
    </cfRule>
  </conditionalFormatting>
  <conditionalFormatting sqref="B109">
    <cfRule type="cellIs" dxfId="2823" priority="2789" stopIfTrue="1" operator="equal">
      <formula>"cumple"</formula>
    </cfRule>
    <cfRule type="containsText" dxfId="2822" priority="2790" stopIfTrue="1" operator="containsText" text="NO CUMPLE">
      <formula>NOT(ISERROR(SEARCH("NO CUMPLE",B109)))</formula>
    </cfRule>
  </conditionalFormatting>
  <conditionalFormatting sqref="B110">
    <cfRule type="cellIs" dxfId="2821" priority="2787" stopIfTrue="1" operator="equal">
      <formula>"cumple"</formula>
    </cfRule>
    <cfRule type="containsText" dxfId="2820" priority="2788" stopIfTrue="1" operator="containsText" text="NO CUMPLE">
      <formula>NOT(ISERROR(SEARCH("NO CUMPLE",B110)))</formula>
    </cfRule>
  </conditionalFormatting>
  <conditionalFormatting sqref="F107">
    <cfRule type="cellIs" dxfId="2819" priority="2785" stopIfTrue="1" operator="equal">
      <formula>"cumple"</formula>
    </cfRule>
    <cfRule type="containsText" dxfId="2818" priority="2786" stopIfTrue="1" operator="containsText" text="NO CUMPLE">
      <formula>NOT(ISERROR(SEARCH("NO CUMPLE",F107)))</formula>
    </cfRule>
  </conditionalFormatting>
  <conditionalFormatting sqref="E110:F110">
    <cfRule type="cellIs" dxfId="2817" priority="2783" stopIfTrue="1" operator="equal">
      <formula>"cumple"</formula>
    </cfRule>
    <cfRule type="containsText" dxfId="2816" priority="2784" stopIfTrue="1" operator="containsText" text="NO CUMPLE">
      <formula>NOT(ISERROR(SEARCH("NO CUMPLE",E110)))</formula>
    </cfRule>
  </conditionalFormatting>
  <conditionalFormatting sqref="G110">
    <cfRule type="cellIs" dxfId="2815" priority="2781" stopIfTrue="1" operator="equal">
      <formula>"cumple"</formula>
    </cfRule>
    <cfRule type="containsText" dxfId="2814" priority="2782" stopIfTrue="1" operator="containsText" text="NO CUMPLE">
      <formula>NOT(ISERROR(SEARCH("NO CUMPLE",G110)))</formula>
    </cfRule>
  </conditionalFormatting>
  <conditionalFormatting sqref="G111">
    <cfRule type="cellIs" dxfId="2813" priority="2779" stopIfTrue="1" operator="equal">
      <formula>"cumple"</formula>
    </cfRule>
    <cfRule type="containsText" dxfId="2812" priority="2780" stopIfTrue="1" operator="containsText" text="NO CUMPLE">
      <formula>NOT(ISERROR(SEARCH("NO CUMPLE",G111)))</formula>
    </cfRule>
  </conditionalFormatting>
  <conditionalFormatting sqref="H105">
    <cfRule type="cellIs" dxfId="2811" priority="2777" stopIfTrue="1" operator="equal">
      <formula>"cumple"</formula>
    </cfRule>
    <cfRule type="containsText" dxfId="2810" priority="2778" stopIfTrue="1" operator="containsText" text="NO CUMPLE">
      <formula>NOT(ISERROR(SEARCH("NO CUMPLE",H105)))</formula>
    </cfRule>
  </conditionalFormatting>
  <conditionalFormatting sqref="N106">
    <cfRule type="cellIs" dxfId="2809" priority="2775" stopIfTrue="1" operator="equal">
      <formula>"cumple"</formula>
    </cfRule>
    <cfRule type="containsText" dxfId="2808" priority="2776" stopIfTrue="1" operator="containsText" text="NO CUMPLE">
      <formula>NOT(ISERROR(SEARCH("NO CUMPLE",N106)))</formula>
    </cfRule>
  </conditionalFormatting>
  <conditionalFormatting sqref="K107:K108">
    <cfRule type="cellIs" dxfId="2807" priority="2773" stopIfTrue="1" operator="equal">
      <formula>"cumple"</formula>
    </cfRule>
    <cfRule type="containsText" dxfId="2806" priority="2774" stopIfTrue="1" operator="containsText" text="NO CUMPLE">
      <formula>NOT(ISERROR(SEARCH("NO CUMPLE",K107)))</formula>
    </cfRule>
  </conditionalFormatting>
  <conditionalFormatting sqref="L107:L108">
    <cfRule type="cellIs" dxfId="2805" priority="2771" stopIfTrue="1" operator="equal">
      <formula>"cumple"</formula>
    </cfRule>
    <cfRule type="containsText" dxfId="2804" priority="2772" stopIfTrue="1" operator="containsText" text="NO CUMPLE">
      <formula>NOT(ISERROR(SEARCH("NO CUMPLE",L107)))</formula>
    </cfRule>
  </conditionalFormatting>
  <conditionalFormatting sqref="M107:M108">
    <cfRule type="cellIs" dxfId="2803" priority="2769" stopIfTrue="1" operator="equal">
      <formula>"cumple"</formula>
    </cfRule>
    <cfRule type="containsText" dxfId="2802" priority="2770" stopIfTrue="1" operator="containsText" text="NO CUMPLE">
      <formula>NOT(ISERROR(SEARCH("NO CUMPLE",M107)))</formula>
    </cfRule>
  </conditionalFormatting>
  <conditionalFormatting sqref="M109:M114">
    <cfRule type="cellIs" dxfId="2801" priority="2767" stopIfTrue="1" operator="equal">
      <formula>"cumple"</formula>
    </cfRule>
    <cfRule type="containsText" dxfId="2800" priority="2768" stopIfTrue="1" operator="containsText" text="NO CUMPLE">
      <formula>NOT(ISERROR(SEARCH("NO CUMPLE",M109)))</formula>
    </cfRule>
  </conditionalFormatting>
  <conditionalFormatting sqref="N109">
    <cfRule type="cellIs" dxfId="2799" priority="2765" stopIfTrue="1" operator="equal">
      <formula>"cumple"</formula>
    </cfRule>
    <cfRule type="containsText" dxfId="2798" priority="2766" stopIfTrue="1" operator="containsText" text="NO CUMPLE">
      <formula>NOT(ISERROR(SEARCH("NO CUMPLE",N109)))</formula>
    </cfRule>
  </conditionalFormatting>
  <conditionalFormatting sqref="N110:N114">
    <cfRule type="cellIs" dxfId="2797" priority="2763" stopIfTrue="1" operator="equal">
      <formula>"cumple"</formula>
    </cfRule>
    <cfRule type="containsText" dxfId="2796" priority="2764" stopIfTrue="1" operator="containsText" text="NO CUMPLE">
      <formula>NOT(ISERROR(SEARCH("NO CUMPLE",N110)))</formula>
    </cfRule>
  </conditionalFormatting>
  <conditionalFormatting sqref="B112">
    <cfRule type="cellIs" dxfId="2795" priority="2756" stopIfTrue="1" operator="equal">
      <formula>"cumple"</formula>
    </cfRule>
    <cfRule type="containsText" dxfId="2794" priority="2757" stopIfTrue="1" operator="containsText" text="NO CUMPLE">
      <formula>NOT(ISERROR(SEARCH("NO CUMPLE",B112)))</formula>
    </cfRule>
  </conditionalFormatting>
  <conditionalFormatting sqref="B113">
    <cfRule type="cellIs" dxfId="2793" priority="2754" stopIfTrue="1" operator="equal">
      <formula>"cumple"</formula>
    </cfRule>
    <cfRule type="containsText" dxfId="2792" priority="2755" stopIfTrue="1" operator="containsText" text="NO CUMPLE">
      <formula>NOT(ISERROR(SEARCH("NO CUMPLE",B113)))</formula>
    </cfRule>
  </conditionalFormatting>
  <conditionalFormatting sqref="G113">
    <cfRule type="cellIs" dxfId="2791" priority="2752" stopIfTrue="1" operator="equal">
      <formula>"cumple"</formula>
    </cfRule>
    <cfRule type="containsText" dxfId="2790" priority="2753" stopIfTrue="1" operator="containsText" text="NO CUMPLE">
      <formula>NOT(ISERROR(SEARCH("NO CUMPLE",G113)))</formula>
    </cfRule>
  </conditionalFormatting>
  <conditionalFormatting sqref="G114">
    <cfRule type="cellIs" dxfId="2789" priority="2750" stopIfTrue="1" operator="equal">
      <formula>"cumple"</formula>
    </cfRule>
    <cfRule type="containsText" dxfId="2788" priority="2751" stopIfTrue="1" operator="containsText" text="NO CUMPLE">
      <formula>NOT(ISERROR(SEARCH("NO CUMPLE",G114)))</formula>
    </cfRule>
  </conditionalFormatting>
  <conditionalFormatting sqref="E107">
    <cfRule type="cellIs" dxfId="2787" priority="2747" operator="greaterThan">
      <formula>0</formula>
    </cfRule>
    <cfRule type="cellIs" dxfId="2786" priority="2748" operator="equal">
      <formula>0</formula>
    </cfRule>
  </conditionalFormatting>
  <conditionalFormatting sqref="G107">
    <cfRule type="cellIs" dxfId="2785" priority="2746" stopIfTrue="1" operator="notBetween">
      <formula>"N/A"</formula>
      <formula>"REVISAR"</formula>
    </cfRule>
  </conditionalFormatting>
  <conditionalFormatting sqref="G107">
    <cfRule type="cellIs" dxfId="2784" priority="2745" operator="equal">
      <formula>"REVISAR"</formula>
    </cfRule>
  </conditionalFormatting>
  <conditionalFormatting sqref="E111">
    <cfRule type="cellIs" dxfId="2783" priority="2744" operator="equal">
      <formula>"NO APLICA"</formula>
    </cfRule>
  </conditionalFormatting>
  <conditionalFormatting sqref="O106">
    <cfRule type="cellIs" dxfId="2782" priority="2742" stopIfTrue="1" operator="equal">
      <formula>"cumple"</formula>
    </cfRule>
    <cfRule type="containsText" dxfId="2781" priority="2743" stopIfTrue="1" operator="containsText" text="NO CUMPLE">
      <formula>NOT(ISERROR(SEARCH("NO CUMPLE",O106)))</formula>
    </cfRule>
  </conditionalFormatting>
  <conditionalFormatting sqref="O109:O114">
    <cfRule type="cellIs" dxfId="2780" priority="2740" stopIfTrue="1" operator="equal">
      <formula>"cumple"</formula>
    </cfRule>
    <cfRule type="containsText" dxfId="2779" priority="2741" stopIfTrue="1" operator="containsText" text="NO CUMPLE">
      <formula>NOT(ISERROR(SEARCH("NO CUMPLE",O109)))</formula>
    </cfRule>
  </conditionalFormatting>
  <conditionalFormatting sqref="R105">
    <cfRule type="cellIs" dxfId="2778" priority="2738" stopIfTrue="1" operator="equal">
      <formula>"cumple"</formula>
    </cfRule>
    <cfRule type="containsText" dxfId="2777" priority="2739" stopIfTrue="1" operator="containsText" text="NO CUMPLE">
      <formula>NOT(ISERROR(SEARCH("NO CUMPLE",R105)))</formula>
    </cfRule>
  </conditionalFormatting>
  <conditionalFormatting sqref="R109:R114">
    <cfRule type="cellIs" dxfId="2776" priority="2736" stopIfTrue="1" operator="equal">
      <formula>"cumple"</formula>
    </cfRule>
    <cfRule type="containsText" dxfId="2775" priority="2737" stopIfTrue="1" operator="containsText" text="NO CUMPLE">
      <formula>NOT(ISERROR(SEARCH("NO CUMPLE",R109)))</formula>
    </cfRule>
  </conditionalFormatting>
  <conditionalFormatting sqref="C96:O96 Q96:S96">
    <cfRule type="cellIs" dxfId="2774" priority="2732" stopIfTrue="1" operator="greaterThan">
      <formula>0</formula>
    </cfRule>
  </conditionalFormatting>
  <conditionalFormatting sqref="P96">
    <cfRule type="cellIs" dxfId="2773" priority="2731" stopIfTrue="1" operator="greaterThan">
      <formula>0</formula>
    </cfRule>
  </conditionalFormatting>
  <conditionalFormatting sqref="U96">
    <cfRule type="cellIs" dxfId="2772" priority="2730" stopIfTrue="1" operator="greaterThan">
      <formula>0</formula>
    </cfRule>
  </conditionalFormatting>
  <conditionalFormatting sqref="P98">
    <cfRule type="cellIs" dxfId="2771" priority="2726" stopIfTrue="1" operator="greaterThan">
      <formula>0</formula>
    </cfRule>
  </conditionalFormatting>
  <conditionalFormatting sqref="U98">
    <cfRule type="cellIs" dxfId="2770" priority="2725" stopIfTrue="1" operator="greaterThan">
      <formula>0</formula>
    </cfRule>
  </conditionalFormatting>
  <conditionalFormatting sqref="P97">
    <cfRule type="cellIs" dxfId="2769" priority="2721" stopIfTrue="1" operator="greaterThan">
      <formula>0</formula>
    </cfRule>
  </conditionalFormatting>
  <conditionalFormatting sqref="U97">
    <cfRule type="cellIs" dxfId="2768" priority="2720" stopIfTrue="1" operator="greaterThan">
      <formula>0</formula>
    </cfRule>
  </conditionalFormatting>
  <conditionalFormatting sqref="V114">
    <cfRule type="cellIs" dxfId="2767" priority="2715" operator="equal">
      <formula>"NO VÁLIDOS"</formula>
    </cfRule>
    <cfRule type="cellIs" dxfId="2766" priority="2716" operator="equal">
      <formula>"VÁLIDOS"</formula>
    </cfRule>
  </conditionalFormatting>
  <conditionalFormatting sqref="P109:P114">
    <cfRule type="cellIs" dxfId="2765" priority="2713" stopIfTrue="1" operator="equal">
      <formula>"cumple"</formula>
    </cfRule>
    <cfRule type="containsText" dxfId="2764" priority="2714" stopIfTrue="1" operator="containsText" text="NO CUMPLE">
      <formula>NOT(ISERROR(SEARCH("NO CUMPLE",P109)))</formula>
    </cfRule>
  </conditionalFormatting>
  <conditionalFormatting sqref="N122:O122 Q122:R122 N126:O127 Q126:S127">
    <cfRule type="cellIs" dxfId="2763" priority="2692" stopIfTrue="1" operator="lessThan">
      <formula>0</formula>
    </cfRule>
  </conditionalFormatting>
  <conditionalFormatting sqref="L122:M127 O122:R127 U122:V127 V140 B122:J127">
    <cfRule type="cellIs" dxfId="2762" priority="2691" stopIfTrue="1" operator="greaterThan">
      <formula>0</formula>
    </cfRule>
  </conditionalFormatting>
  <conditionalFormatting sqref="P122 P126:P127">
    <cfRule type="cellIs" dxfId="2761" priority="2690" stopIfTrue="1" operator="greaterThan">
      <formula>0</formula>
    </cfRule>
  </conditionalFormatting>
  <conditionalFormatting sqref="U126">
    <cfRule type="cellIs" dxfId="2760" priority="2689" stopIfTrue="1" operator="greaterThan">
      <formula>0</formula>
    </cfRule>
  </conditionalFormatting>
  <conditionalFormatting sqref="U127">
    <cfRule type="cellIs" dxfId="2759" priority="2688" stopIfTrue="1" operator="greaterThan">
      <formula>0</formula>
    </cfRule>
  </conditionalFormatting>
  <conditionalFormatting sqref="S122">
    <cfRule type="cellIs" dxfId="2758" priority="2687" stopIfTrue="1" operator="greaterThan">
      <formula>0</formula>
    </cfRule>
  </conditionalFormatting>
  <conditionalFormatting sqref="S122">
    <cfRule type="cellIs" dxfId="2757" priority="2686" stopIfTrue="1" operator="lessThan">
      <formula>0</formula>
    </cfRule>
  </conditionalFormatting>
  <conditionalFormatting sqref="B132 S132 S136:S141">
    <cfRule type="cellIs" dxfId="2756" priority="2684" stopIfTrue="1" operator="equal">
      <formula>"cumple"</formula>
    </cfRule>
    <cfRule type="containsText" dxfId="2755" priority="2685" stopIfTrue="1" operator="containsText" text="NO CUMPLE">
      <formula>NOT(ISERROR(SEARCH("NO CUMPLE",B132)))</formula>
    </cfRule>
  </conditionalFormatting>
  <conditionalFormatting sqref="B133">
    <cfRule type="cellIs" dxfId="2754" priority="2682" stopIfTrue="1" operator="equal">
      <formula>"cumple"</formula>
    </cfRule>
    <cfRule type="containsText" dxfId="2753" priority="2683" stopIfTrue="1" operator="containsText" text="NO CUMPLE">
      <formula>NOT(ISERROR(SEARCH("NO CUMPLE",B133)))</formula>
    </cfRule>
  </conditionalFormatting>
  <conditionalFormatting sqref="B134">
    <cfRule type="cellIs" dxfId="2752" priority="2680" stopIfTrue="1" operator="equal">
      <formula>"cumple"</formula>
    </cfRule>
    <cfRule type="containsText" dxfId="2751" priority="2681" stopIfTrue="1" operator="containsText" text="NO CUMPLE">
      <formula>NOT(ISERROR(SEARCH("NO CUMPLE",B134)))</formula>
    </cfRule>
  </conditionalFormatting>
  <conditionalFormatting sqref="B136">
    <cfRule type="cellIs" dxfId="2750" priority="2678" stopIfTrue="1" operator="equal">
      <formula>"cumple"</formula>
    </cfRule>
    <cfRule type="containsText" dxfId="2749" priority="2679" stopIfTrue="1" operator="containsText" text="NO CUMPLE">
      <formula>NOT(ISERROR(SEARCH("NO CUMPLE",B136)))</formula>
    </cfRule>
  </conditionalFormatting>
  <conditionalFormatting sqref="B137">
    <cfRule type="cellIs" dxfId="2748" priority="2676" stopIfTrue="1" operator="equal">
      <formula>"cumple"</formula>
    </cfRule>
    <cfRule type="containsText" dxfId="2747" priority="2677" stopIfTrue="1" operator="containsText" text="NO CUMPLE">
      <formula>NOT(ISERROR(SEARCH("NO CUMPLE",B137)))</formula>
    </cfRule>
  </conditionalFormatting>
  <conditionalFormatting sqref="F134">
    <cfRule type="cellIs" dxfId="2746" priority="2674" stopIfTrue="1" operator="equal">
      <formula>"cumple"</formula>
    </cfRule>
    <cfRule type="containsText" dxfId="2745" priority="2675" stopIfTrue="1" operator="containsText" text="NO CUMPLE">
      <formula>NOT(ISERROR(SEARCH("NO CUMPLE",F134)))</formula>
    </cfRule>
  </conditionalFormatting>
  <conditionalFormatting sqref="E137:F137">
    <cfRule type="cellIs" dxfId="2744" priority="2672" stopIfTrue="1" operator="equal">
      <formula>"cumple"</formula>
    </cfRule>
    <cfRule type="containsText" dxfId="2743" priority="2673" stopIfTrue="1" operator="containsText" text="NO CUMPLE">
      <formula>NOT(ISERROR(SEARCH("NO CUMPLE",E137)))</formula>
    </cfRule>
  </conditionalFormatting>
  <conditionalFormatting sqref="G137">
    <cfRule type="cellIs" dxfId="2742" priority="2670" stopIfTrue="1" operator="equal">
      <formula>"cumple"</formula>
    </cfRule>
    <cfRule type="containsText" dxfId="2741" priority="2671" stopIfTrue="1" operator="containsText" text="NO CUMPLE">
      <formula>NOT(ISERROR(SEARCH("NO CUMPLE",G137)))</formula>
    </cfRule>
  </conditionalFormatting>
  <conditionalFormatting sqref="G138">
    <cfRule type="cellIs" dxfId="2740" priority="2668" stopIfTrue="1" operator="equal">
      <formula>"cumple"</formula>
    </cfRule>
    <cfRule type="containsText" dxfId="2739" priority="2669" stopIfTrue="1" operator="containsText" text="NO CUMPLE">
      <formula>NOT(ISERROR(SEARCH("NO CUMPLE",G138)))</formula>
    </cfRule>
  </conditionalFormatting>
  <conditionalFormatting sqref="H132">
    <cfRule type="cellIs" dxfId="2738" priority="2666" stopIfTrue="1" operator="equal">
      <formula>"cumple"</formula>
    </cfRule>
    <cfRule type="containsText" dxfId="2737" priority="2667" stopIfTrue="1" operator="containsText" text="NO CUMPLE">
      <formula>NOT(ISERROR(SEARCH("NO CUMPLE",H132)))</formula>
    </cfRule>
  </conditionalFormatting>
  <conditionalFormatting sqref="N133">
    <cfRule type="cellIs" dxfId="2736" priority="2664" stopIfTrue="1" operator="equal">
      <formula>"cumple"</formula>
    </cfRule>
    <cfRule type="containsText" dxfId="2735" priority="2665" stopIfTrue="1" operator="containsText" text="NO CUMPLE">
      <formula>NOT(ISERROR(SEARCH("NO CUMPLE",N133)))</formula>
    </cfRule>
  </conditionalFormatting>
  <conditionalFormatting sqref="K134:K135">
    <cfRule type="cellIs" dxfId="2734" priority="2662" stopIfTrue="1" operator="equal">
      <formula>"cumple"</formula>
    </cfRule>
    <cfRule type="containsText" dxfId="2733" priority="2663" stopIfTrue="1" operator="containsText" text="NO CUMPLE">
      <formula>NOT(ISERROR(SEARCH("NO CUMPLE",K134)))</formula>
    </cfRule>
  </conditionalFormatting>
  <conditionalFormatting sqref="L134:L135">
    <cfRule type="cellIs" dxfId="2732" priority="2660" stopIfTrue="1" operator="equal">
      <formula>"cumple"</formula>
    </cfRule>
    <cfRule type="containsText" dxfId="2731" priority="2661" stopIfTrue="1" operator="containsText" text="NO CUMPLE">
      <formula>NOT(ISERROR(SEARCH("NO CUMPLE",L134)))</formula>
    </cfRule>
  </conditionalFormatting>
  <conditionalFormatting sqref="M134:M135">
    <cfRule type="cellIs" dxfId="2730" priority="2658" stopIfTrue="1" operator="equal">
      <formula>"cumple"</formula>
    </cfRule>
    <cfRule type="containsText" dxfId="2729" priority="2659" stopIfTrue="1" operator="containsText" text="NO CUMPLE">
      <formula>NOT(ISERROR(SEARCH("NO CUMPLE",M134)))</formula>
    </cfRule>
  </conditionalFormatting>
  <conditionalFormatting sqref="M136:M141">
    <cfRule type="cellIs" dxfId="2728" priority="2656" stopIfTrue="1" operator="equal">
      <formula>"cumple"</formula>
    </cfRule>
    <cfRule type="containsText" dxfId="2727" priority="2657" stopIfTrue="1" operator="containsText" text="NO CUMPLE">
      <formula>NOT(ISERROR(SEARCH("NO CUMPLE",M136)))</formula>
    </cfRule>
  </conditionalFormatting>
  <conditionalFormatting sqref="N136">
    <cfRule type="cellIs" dxfId="2726" priority="2654" stopIfTrue="1" operator="equal">
      <formula>"cumple"</formula>
    </cfRule>
    <cfRule type="containsText" dxfId="2725" priority="2655" stopIfTrue="1" operator="containsText" text="NO CUMPLE">
      <formula>NOT(ISERROR(SEARCH("NO CUMPLE",N136)))</formula>
    </cfRule>
  </conditionalFormatting>
  <conditionalFormatting sqref="N137:N141">
    <cfRule type="cellIs" dxfId="2724" priority="2652" stopIfTrue="1" operator="equal">
      <formula>"cumple"</formula>
    </cfRule>
    <cfRule type="containsText" dxfId="2723" priority="2653" stopIfTrue="1" operator="containsText" text="NO CUMPLE">
      <formula>NOT(ISERROR(SEARCH("NO CUMPLE",N137)))</formula>
    </cfRule>
  </conditionalFormatting>
  <conditionalFormatting sqref="B139">
    <cfRule type="cellIs" dxfId="2722" priority="2645" stopIfTrue="1" operator="equal">
      <formula>"cumple"</formula>
    </cfRule>
    <cfRule type="containsText" dxfId="2721" priority="2646" stopIfTrue="1" operator="containsText" text="NO CUMPLE">
      <formula>NOT(ISERROR(SEARCH("NO CUMPLE",B139)))</formula>
    </cfRule>
  </conditionalFormatting>
  <conditionalFormatting sqref="B140">
    <cfRule type="cellIs" dxfId="2720" priority="2643" stopIfTrue="1" operator="equal">
      <formula>"cumple"</formula>
    </cfRule>
    <cfRule type="containsText" dxfId="2719" priority="2644" stopIfTrue="1" operator="containsText" text="NO CUMPLE">
      <formula>NOT(ISERROR(SEARCH("NO CUMPLE",B140)))</formula>
    </cfRule>
  </conditionalFormatting>
  <conditionalFormatting sqref="G140">
    <cfRule type="cellIs" dxfId="2718" priority="2641" stopIfTrue="1" operator="equal">
      <formula>"cumple"</formula>
    </cfRule>
    <cfRule type="containsText" dxfId="2717" priority="2642" stopIfTrue="1" operator="containsText" text="NO CUMPLE">
      <formula>NOT(ISERROR(SEARCH("NO CUMPLE",G140)))</formula>
    </cfRule>
  </conditionalFormatting>
  <conditionalFormatting sqref="G141">
    <cfRule type="cellIs" dxfId="2716" priority="2639" stopIfTrue="1" operator="equal">
      <formula>"cumple"</formula>
    </cfRule>
    <cfRule type="containsText" dxfId="2715" priority="2640" stopIfTrue="1" operator="containsText" text="NO CUMPLE">
      <formula>NOT(ISERROR(SEARCH("NO CUMPLE",G141)))</formula>
    </cfRule>
  </conditionalFormatting>
  <conditionalFormatting sqref="E134">
    <cfRule type="cellIs" dxfId="2714" priority="2636" operator="greaterThan">
      <formula>0</formula>
    </cfRule>
    <cfRule type="cellIs" dxfId="2713" priority="2637" operator="equal">
      <formula>0</formula>
    </cfRule>
  </conditionalFormatting>
  <conditionalFormatting sqref="G134">
    <cfRule type="cellIs" dxfId="2712" priority="2635" stopIfTrue="1" operator="notBetween">
      <formula>"N/A"</formula>
      <formula>"REVISAR"</formula>
    </cfRule>
  </conditionalFormatting>
  <conditionalFormatting sqref="G134">
    <cfRule type="cellIs" dxfId="2711" priority="2634" operator="equal">
      <formula>"REVISAR"</formula>
    </cfRule>
  </conditionalFormatting>
  <conditionalFormatting sqref="E138">
    <cfRule type="cellIs" dxfId="2710" priority="2633" operator="equal">
      <formula>"NO APLICA"</formula>
    </cfRule>
  </conditionalFormatting>
  <conditionalFormatting sqref="O133">
    <cfRule type="cellIs" dxfId="2709" priority="2631" stopIfTrue="1" operator="equal">
      <formula>"cumple"</formula>
    </cfRule>
    <cfRule type="containsText" dxfId="2708" priority="2632" stopIfTrue="1" operator="containsText" text="NO CUMPLE">
      <formula>NOT(ISERROR(SEARCH("NO CUMPLE",O133)))</formula>
    </cfRule>
  </conditionalFormatting>
  <conditionalFormatting sqref="O136:O141">
    <cfRule type="cellIs" dxfId="2707" priority="2629" stopIfTrue="1" operator="equal">
      <formula>"cumple"</formula>
    </cfRule>
    <cfRule type="containsText" dxfId="2706" priority="2630" stopIfTrue="1" operator="containsText" text="NO CUMPLE">
      <formula>NOT(ISERROR(SEARCH("NO CUMPLE",O136)))</formula>
    </cfRule>
  </conditionalFormatting>
  <conditionalFormatting sqref="R132">
    <cfRule type="cellIs" dxfId="2705" priority="2627" stopIfTrue="1" operator="equal">
      <formula>"cumple"</formula>
    </cfRule>
    <cfRule type="containsText" dxfId="2704" priority="2628" stopIfTrue="1" operator="containsText" text="NO CUMPLE">
      <formula>NOT(ISERROR(SEARCH("NO CUMPLE",R132)))</formula>
    </cfRule>
  </conditionalFormatting>
  <conditionalFormatting sqref="R136:R141">
    <cfRule type="cellIs" dxfId="2703" priority="2625" stopIfTrue="1" operator="equal">
      <formula>"cumple"</formula>
    </cfRule>
    <cfRule type="containsText" dxfId="2702" priority="2626" stopIfTrue="1" operator="containsText" text="NO CUMPLE">
      <formula>NOT(ISERROR(SEARCH("NO CUMPLE",R136)))</formula>
    </cfRule>
  </conditionalFormatting>
  <conditionalFormatting sqref="C123:O123 Q123:S123 H124:H126">
    <cfRule type="cellIs" dxfId="2701" priority="2621" stopIfTrue="1" operator="greaterThan">
      <formula>0</formula>
    </cfRule>
  </conditionalFormatting>
  <conditionalFormatting sqref="P123">
    <cfRule type="cellIs" dxfId="2700" priority="2620" stopIfTrue="1" operator="greaterThan">
      <formula>0</formula>
    </cfRule>
  </conditionalFormatting>
  <conditionalFormatting sqref="U123">
    <cfRule type="cellIs" dxfId="2699" priority="2619" stopIfTrue="1" operator="greaterThan">
      <formula>0</formula>
    </cfRule>
  </conditionalFormatting>
  <conditionalFormatting sqref="P125">
    <cfRule type="cellIs" dxfId="2698" priority="2615" stopIfTrue="1" operator="greaterThan">
      <formula>0</formula>
    </cfRule>
  </conditionalFormatting>
  <conditionalFormatting sqref="U125">
    <cfRule type="cellIs" dxfId="2697" priority="2614" stopIfTrue="1" operator="greaterThan">
      <formula>0</formula>
    </cfRule>
  </conditionalFormatting>
  <conditionalFormatting sqref="P124">
    <cfRule type="cellIs" dxfId="2696" priority="2610" stopIfTrue="1" operator="greaterThan">
      <formula>0</formula>
    </cfRule>
  </conditionalFormatting>
  <conditionalFormatting sqref="U124">
    <cfRule type="cellIs" dxfId="2695" priority="2609" stopIfTrue="1" operator="greaterThan">
      <formula>0</formula>
    </cfRule>
  </conditionalFormatting>
  <conditionalFormatting sqref="V141">
    <cfRule type="cellIs" dxfId="2694" priority="2604" operator="equal">
      <formula>"NO VÁLIDOS"</formula>
    </cfRule>
    <cfRule type="cellIs" dxfId="2693" priority="2605" operator="equal">
      <formula>"VÁLIDOS"</formula>
    </cfRule>
  </conditionalFormatting>
  <conditionalFormatting sqref="P136:P141">
    <cfRule type="cellIs" dxfId="2692" priority="2602" stopIfTrue="1" operator="equal">
      <formula>"cumple"</formula>
    </cfRule>
    <cfRule type="containsText" dxfId="2691" priority="2603" stopIfTrue="1" operator="containsText" text="NO CUMPLE">
      <formula>NOT(ISERROR(SEARCH("NO CUMPLE",P136)))</formula>
    </cfRule>
  </conditionalFormatting>
  <conditionalFormatting sqref="N149:O149 Q149:R149 N153:O154 Q153:S154">
    <cfRule type="cellIs" dxfId="2690" priority="2581" stopIfTrue="1" operator="lessThan">
      <formula>0</formula>
    </cfRule>
  </conditionalFormatting>
  <conditionalFormatting sqref="B149:J154 L149:M154 O149:R154 U149:V154 V167">
    <cfRule type="cellIs" dxfId="2689" priority="2580" stopIfTrue="1" operator="greaterThan">
      <formula>0</formula>
    </cfRule>
  </conditionalFormatting>
  <conditionalFormatting sqref="P149 P153:P154">
    <cfRule type="cellIs" dxfId="2688" priority="2579" stopIfTrue="1" operator="greaterThan">
      <formula>0</formula>
    </cfRule>
  </conditionalFormatting>
  <conditionalFormatting sqref="U153">
    <cfRule type="cellIs" dxfId="2687" priority="2578" stopIfTrue="1" operator="greaterThan">
      <formula>0</formula>
    </cfRule>
  </conditionalFormatting>
  <conditionalFormatting sqref="U154">
    <cfRule type="cellIs" dxfId="2686" priority="2577" stopIfTrue="1" operator="greaterThan">
      <formula>0</formula>
    </cfRule>
  </conditionalFormatting>
  <conditionalFormatting sqref="S149">
    <cfRule type="cellIs" dxfId="2685" priority="2576" stopIfTrue="1" operator="greaterThan">
      <formula>0</formula>
    </cfRule>
  </conditionalFormatting>
  <conditionalFormatting sqref="S149">
    <cfRule type="cellIs" dxfId="2684" priority="2575" stopIfTrue="1" operator="lessThan">
      <formula>0</formula>
    </cfRule>
  </conditionalFormatting>
  <conditionalFormatting sqref="B159 S159 S163:S168">
    <cfRule type="cellIs" dxfId="2683" priority="2573" stopIfTrue="1" operator="equal">
      <formula>"cumple"</formula>
    </cfRule>
    <cfRule type="containsText" dxfId="2682" priority="2574" stopIfTrue="1" operator="containsText" text="NO CUMPLE">
      <formula>NOT(ISERROR(SEARCH("NO CUMPLE",B159)))</formula>
    </cfRule>
  </conditionalFormatting>
  <conditionalFormatting sqref="B160">
    <cfRule type="cellIs" dxfId="2681" priority="2571" stopIfTrue="1" operator="equal">
      <formula>"cumple"</formula>
    </cfRule>
    <cfRule type="containsText" dxfId="2680" priority="2572" stopIfTrue="1" operator="containsText" text="NO CUMPLE">
      <formula>NOT(ISERROR(SEARCH("NO CUMPLE",B160)))</formula>
    </cfRule>
  </conditionalFormatting>
  <conditionalFormatting sqref="B161">
    <cfRule type="cellIs" dxfId="2679" priority="2569" stopIfTrue="1" operator="equal">
      <formula>"cumple"</formula>
    </cfRule>
    <cfRule type="containsText" dxfId="2678" priority="2570" stopIfTrue="1" operator="containsText" text="NO CUMPLE">
      <formula>NOT(ISERROR(SEARCH("NO CUMPLE",B161)))</formula>
    </cfRule>
  </conditionalFormatting>
  <conditionalFormatting sqref="B163">
    <cfRule type="cellIs" dxfId="2677" priority="2567" stopIfTrue="1" operator="equal">
      <formula>"cumple"</formula>
    </cfRule>
    <cfRule type="containsText" dxfId="2676" priority="2568" stopIfTrue="1" operator="containsText" text="NO CUMPLE">
      <formula>NOT(ISERROR(SEARCH("NO CUMPLE",B163)))</formula>
    </cfRule>
  </conditionalFormatting>
  <conditionalFormatting sqref="B164">
    <cfRule type="cellIs" dxfId="2675" priority="2565" stopIfTrue="1" operator="equal">
      <formula>"cumple"</formula>
    </cfRule>
    <cfRule type="containsText" dxfId="2674" priority="2566" stopIfTrue="1" operator="containsText" text="NO CUMPLE">
      <formula>NOT(ISERROR(SEARCH("NO CUMPLE",B164)))</formula>
    </cfRule>
  </conditionalFormatting>
  <conditionalFormatting sqref="F161">
    <cfRule type="cellIs" dxfId="2673" priority="2563" stopIfTrue="1" operator="equal">
      <formula>"cumple"</formula>
    </cfRule>
    <cfRule type="containsText" dxfId="2672" priority="2564" stopIfTrue="1" operator="containsText" text="NO CUMPLE">
      <formula>NOT(ISERROR(SEARCH("NO CUMPLE",F161)))</formula>
    </cfRule>
  </conditionalFormatting>
  <conditionalFormatting sqref="E164:F164">
    <cfRule type="cellIs" dxfId="2671" priority="2561" stopIfTrue="1" operator="equal">
      <formula>"cumple"</formula>
    </cfRule>
    <cfRule type="containsText" dxfId="2670" priority="2562" stopIfTrue="1" operator="containsText" text="NO CUMPLE">
      <formula>NOT(ISERROR(SEARCH("NO CUMPLE",E164)))</formula>
    </cfRule>
  </conditionalFormatting>
  <conditionalFormatting sqref="G164">
    <cfRule type="cellIs" dxfId="2669" priority="2559" stopIfTrue="1" operator="equal">
      <formula>"cumple"</formula>
    </cfRule>
    <cfRule type="containsText" dxfId="2668" priority="2560" stopIfTrue="1" operator="containsText" text="NO CUMPLE">
      <formula>NOT(ISERROR(SEARCH("NO CUMPLE",G164)))</formula>
    </cfRule>
  </conditionalFormatting>
  <conditionalFormatting sqref="G165">
    <cfRule type="cellIs" dxfId="2667" priority="2557" stopIfTrue="1" operator="equal">
      <formula>"cumple"</formula>
    </cfRule>
    <cfRule type="containsText" dxfId="2666" priority="2558" stopIfTrue="1" operator="containsText" text="NO CUMPLE">
      <formula>NOT(ISERROR(SEARCH("NO CUMPLE",G165)))</formula>
    </cfRule>
  </conditionalFormatting>
  <conditionalFormatting sqref="H159">
    <cfRule type="cellIs" dxfId="2665" priority="2555" stopIfTrue="1" operator="equal">
      <formula>"cumple"</formula>
    </cfRule>
    <cfRule type="containsText" dxfId="2664" priority="2556" stopIfTrue="1" operator="containsText" text="NO CUMPLE">
      <formula>NOT(ISERROR(SEARCH("NO CUMPLE",H159)))</formula>
    </cfRule>
  </conditionalFormatting>
  <conditionalFormatting sqref="N160">
    <cfRule type="cellIs" dxfId="2663" priority="2553" stopIfTrue="1" operator="equal">
      <formula>"cumple"</formula>
    </cfRule>
    <cfRule type="containsText" dxfId="2662" priority="2554" stopIfTrue="1" operator="containsText" text="NO CUMPLE">
      <formula>NOT(ISERROR(SEARCH("NO CUMPLE",N160)))</formula>
    </cfRule>
  </conditionalFormatting>
  <conditionalFormatting sqref="K161:K162">
    <cfRule type="cellIs" dxfId="2661" priority="2551" stopIfTrue="1" operator="equal">
      <formula>"cumple"</formula>
    </cfRule>
    <cfRule type="containsText" dxfId="2660" priority="2552" stopIfTrue="1" operator="containsText" text="NO CUMPLE">
      <formula>NOT(ISERROR(SEARCH("NO CUMPLE",K161)))</formula>
    </cfRule>
  </conditionalFormatting>
  <conditionalFormatting sqref="L161:L162">
    <cfRule type="cellIs" dxfId="2659" priority="2549" stopIfTrue="1" operator="equal">
      <formula>"cumple"</formula>
    </cfRule>
    <cfRule type="containsText" dxfId="2658" priority="2550" stopIfTrue="1" operator="containsText" text="NO CUMPLE">
      <formula>NOT(ISERROR(SEARCH("NO CUMPLE",L161)))</formula>
    </cfRule>
  </conditionalFormatting>
  <conditionalFormatting sqref="M161:M162">
    <cfRule type="cellIs" dxfId="2657" priority="2547" stopIfTrue="1" operator="equal">
      <formula>"cumple"</formula>
    </cfRule>
    <cfRule type="containsText" dxfId="2656" priority="2548" stopIfTrue="1" operator="containsText" text="NO CUMPLE">
      <formula>NOT(ISERROR(SEARCH("NO CUMPLE",M161)))</formula>
    </cfRule>
  </conditionalFormatting>
  <conditionalFormatting sqref="M163:M168">
    <cfRule type="cellIs" dxfId="2655" priority="2545" stopIfTrue="1" operator="equal">
      <formula>"cumple"</formula>
    </cfRule>
    <cfRule type="containsText" dxfId="2654" priority="2546" stopIfTrue="1" operator="containsText" text="NO CUMPLE">
      <formula>NOT(ISERROR(SEARCH("NO CUMPLE",M163)))</formula>
    </cfRule>
  </conditionalFormatting>
  <conditionalFormatting sqref="N163">
    <cfRule type="cellIs" dxfId="2653" priority="2543" stopIfTrue="1" operator="equal">
      <formula>"cumple"</formula>
    </cfRule>
    <cfRule type="containsText" dxfId="2652" priority="2544" stopIfTrue="1" operator="containsText" text="NO CUMPLE">
      <formula>NOT(ISERROR(SEARCH("NO CUMPLE",N163)))</formula>
    </cfRule>
  </conditionalFormatting>
  <conditionalFormatting sqref="N164:N168">
    <cfRule type="cellIs" dxfId="2651" priority="2541" stopIfTrue="1" operator="equal">
      <formula>"cumple"</formula>
    </cfRule>
    <cfRule type="containsText" dxfId="2650" priority="2542" stopIfTrue="1" operator="containsText" text="NO CUMPLE">
      <formula>NOT(ISERROR(SEARCH("NO CUMPLE",N164)))</formula>
    </cfRule>
  </conditionalFormatting>
  <conditionalFormatting sqref="B166">
    <cfRule type="cellIs" dxfId="2649" priority="2534" stopIfTrue="1" operator="equal">
      <formula>"cumple"</formula>
    </cfRule>
    <cfRule type="containsText" dxfId="2648" priority="2535" stopIfTrue="1" operator="containsText" text="NO CUMPLE">
      <formula>NOT(ISERROR(SEARCH("NO CUMPLE",B166)))</formula>
    </cfRule>
  </conditionalFormatting>
  <conditionalFormatting sqref="B167">
    <cfRule type="cellIs" dxfId="2647" priority="2532" stopIfTrue="1" operator="equal">
      <formula>"cumple"</formula>
    </cfRule>
    <cfRule type="containsText" dxfId="2646" priority="2533" stopIfTrue="1" operator="containsText" text="NO CUMPLE">
      <formula>NOT(ISERROR(SEARCH("NO CUMPLE",B167)))</formula>
    </cfRule>
  </conditionalFormatting>
  <conditionalFormatting sqref="G167">
    <cfRule type="cellIs" dxfId="2645" priority="2530" stopIfTrue="1" operator="equal">
      <formula>"cumple"</formula>
    </cfRule>
    <cfRule type="containsText" dxfId="2644" priority="2531" stopIfTrue="1" operator="containsText" text="NO CUMPLE">
      <formula>NOT(ISERROR(SEARCH("NO CUMPLE",G167)))</formula>
    </cfRule>
  </conditionalFormatting>
  <conditionalFormatting sqref="G168">
    <cfRule type="cellIs" dxfId="2643" priority="2528" stopIfTrue="1" operator="equal">
      <formula>"cumple"</formula>
    </cfRule>
    <cfRule type="containsText" dxfId="2642" priority="2529" stopIfTrue="1" operator="containsText" text="NO CUMPLE">
      <formula>NOT(ISERROR(SEARCH("NO CUMPLE",G168)))</formula>
    </cfRule>
  </conditionalFormatting>
  <conditionalFormatting sqref="E161">
    <cfRule type="cellIs" dxfId="2641" priority="2525" operator="greaterThan">
      <formula>0</formula>
    </cfRule>
    <cfRule type="cellIs" dxfId="2640" priority="2526" operator="equal">
      <formula>0</formula>
    </cfRule>
  </conditionalFormatting>
  <conditionalFormatting sqref="G161">
    <cfRule type="cellIs" dxfId="2639" priority="2524" stopIfTrue="1" operator="notBetween">
      <formula>"N/A"</formula>
      <formula>"REVISAR"</formula>
    </cfRule>
  </conditionalFormatting>
  <conditionalFormatting sqref="G161">
    <cfRule type="cellIs" dxfId="2638" priority="2523" operator="equal">
      <formula>"REVISAR"</formula>
    </cfRule>
  </conditionalFormatting>
  <conditionalFormatting sqref="E165">
    <cfRule type="cellIs" dxfId="2637" priority="2522" operator="equal">
      <formula>"NO APLICA"</formula>
    </cfRule>
  </conditionalFormatting>
  <conditionalFormatting sqref="O160">
    <cfRule type="cellIs" dxfId="2636" priority="2520" stopIfTrue="1" operator="equal">
      <formula>"cumple"</formula>
    </cfRule>
    <cfRule type="containsText" dxfId="2635" priority="2521" stopIfTrue="1" operator="containsText" text="NO CUMPLE">
      <formula>NOT(ISERROR(SEARCH("NO CUMPLE",O160)))</formula>
    </cfRule>
  </conditionalFormatting>
  <conditionalFormatting sqref="O163:O168">
    <cfRule type="cellIs" dxfId="2634" priority="2518" stopIfTrue="1" operator="equal">
      <formula>"cumple"</formula>
    </cfRule>
    <cfRule type="containsText" dxfId="2633" priority="2519" stopIfTrue="1" operator="containsText" text="NO CUMPLE">
      <formula>NOT(ISERROR(SEARCH("NO CUMPLE",O163)))</formula>
    </cfRule>
  </conditionalFormatting>
  <conditionalFormatting sqref="R159">
    <cfRule type="cellIs" dxfId="2632" priority="2516" stopIfTrue="1" operator="equal">
      <formula>"cumple"</formula>
    </cfRule>
    <cfRule type="containsText" dxfId="2631" priority="2517" stopIfTrue="1" operator="containsText" text="NO CUMPLE">
      <formula>NOT(ISERROR(SEARCH("NO CUMPLE",R159)))</formula>
    </cfRule>
  </conditionalFormatting>
  <conditionalFormatting sqref="R163:R168">
    <cfRule type="cellIs" dxfId="2630" priority="2514" stopIfTrue="1" operator="equal">
      <formula>"cumple"</formula>
    </cfRule>
    <cfRule type="containsText" dxfId="2629" priority="2515" stopIfTrue="1" operator="containsText" text="NO CUMPLE">
      <formula>NOT(ISERROR(SEARCH("NO CUMPLE",R163)))</formula>
    </cfRule>
  </conditionalFormatting>
  <conditionalFormatting sqref="C150:O150 Q150:S150">
    <cfRule type="cellIs" dxfId="2628" priority="2510" stopIfTrue="1" operator="greaterThan">
      <formula>0</formula>
    </cfRule>
  </conditionalFormatting>
  <conditionalFormatting sqref="P150">
    <cfRule type="cellIs" dxfId="2627" priority="2509" stopIfTrue="1" operator="greaterThan">
      <formula>0</formula>
    </cfRule>
  </conditionalFormatting>
  <conditionalFormatting sqref="U150">
    <cfRule type="cellIs" dxfId="2626" priority="2508" stopIfTrue="1" operator="greaterThan">
      <formula>0</formula>
    </cfRule>
  </conditionalFormatting>
  <conditionalFormatting sqref="P152">
    <cfRule type="cellIs" dxfId="2625" priority="2504" stopIfTrue="1" operator="greaterThan">
      <formula>0</formula>
    </cfRule>
  </conditionalFormatting>
  <conditionalFormatting sqref="U152">
    <cfRule type="cellIs" dxfId="2624" priority="2503" stopIfTrue="1" operator="greaterThan">
      <formula>0</formula>
    </cfRule>
  </conditionalFormatting>
  <conditionalFormatting sqref="P151">
    <cfRule type="cellIs" dxfId="2623" priority="2499" stopIfTrue="1" operator="greaterThan">
      <formula>0</formula>
    </cfRule>
  </conditionalFormatting>
  <conditionalFormatting sqref="U151">
    <cfRule type="cellIs" dxfId="2622" priority="2498" stopIfTrue="1" operator="greaterThan">
      <formula>0</formula>
    </cfRule>
  </conditionalFormatting>
  <conditionalFormatting sqref="V168">
    <cfRule type="cellIs" dxfId="2621" priority="2493" operator="equal">
      <formula>"NO VÁLIDOS"</formula>
    </cfRule>
    <cfRule type="cellIs" dxfId="2620" priority="2494" operator="equal">
      <formula>"VÁLIDOS"</formula>
    </cfRule>
  </conditionalFormatting>
  <conditionalFormatting sqref="P163:P168">
    <cfRule type="cellIs" dxfId="2619" priority="2491" stopIfTrue="1" operator="equal">
      <formula>"cumple"</formula>
    </cfRule>
    <cfRule type="containsText" dxfId="2618" priority="2492" stopIfTrue="1" operator="containsText" text="NO CUMPLE">
      <formula>NOT(ISERROR(SEARCH("NO CUMPLE",P163)))</formula>
    </cfRule>
  </conditionalFormatting>
  <conditionalFormatting sqref="N176:O176 Q176:R176 N180:O181 Q180:S181">
    <cfRule type="cellIs" dxfId="2617" priority="2470" stopIfTrue="1" operator="lessThan">
      <formula>0</formula>
    </cfRule>
  </conditionalFormatting>
  <conditionalFormatting sqref="B176:J181 L176:M181 O176:R181 U176:V181 V194">
    <cfRule type="cellIs" dxfId="2616" priority="2469" stopIfTrue="1" operator="greaterThan">
      <formula>0</formula>
    </cfRule>
  </conditionalFormatting>
  <conditionalFormatting sqref="P176 P180:P181">
    <cfRule type="cellIs" dxfId="2615" priority="2468" stopIfTrue="1" operator="greaterThan">
      <formula>0</formula>
    </cfRule>
  </conditionalFormatting>
  <conditionalFormatting sqref="U180">
    <cfRule type="cellIs" dxfId="2614" priority="2467" stopIfTrue="1" operator="greaterThan">
      <formula>0</formula>
    </cfRule>
  </conditionalFormatting>
  <conditionalFormatting sqref="U181">
    <cfRule type="cellIs" dxfId="2613" priority="2466" stopIfTrue="1" operator="greaterThan">
      <formula>0</formula>
    </cfRule>
  </conditionalFormatting>
  <conditionalFormatting sqref="S176">
    <cfRule type="cellIs" dxfId="2612" priority="2465" stopIfTrue="1" operator="greaterThan">
      <formula>0</formula>
    </cfRule>
  </conditionalFormatting>
  <conditionalFormatting sqref="S176">
    <cfRule type="cellIs" dxfId="2611" priority="2464" stopIfTrue="1" operator="lessThan">
      <formula>0</formula>
    </cfRule>
  </conditionalFormatting>
  <conditionalFormatting sqref="B186 S186 S190:S195">
    <cfRule type="cellIs" dxfId="2610" priority="2462" stopIfTrue="1" operator="equal">
      <formula>"cumple"</formula>
    </cfRule>
    <cfRule type="containsText" dxfId="2609" priority="2463" stopIfTrue="1" operator="containsText" text="NO CUMPLE">
      <formula>NOT(ISERROR(SEARCH("NO CUMPLE",B186)))</formula>
    </cfRule>
  </conditionalFormatting>
  <conditionalFormatting sqref="B187">
    <cfRule type="cellIs" dxfId="2608" priority="2460" stopIfTrue="1" operator="equal">
      <formula>"cumple"</formula>
    </cfRule>
    <cfRule type="containsText" dxfId="2607" priority="2461" stopIfTrue="1" operator="containsText" text="NO CUMPLE">
      <formula>NOT(ISERROR(SEARCH("NO CUMPLE",B187)))</formula>
    </cfRule>
  </conditionalFormatting>
  <conditionalFormatting sqref="B188">
    <cfRule type="cellIs" dxfId="2606" priority="2458" stopIfTrue="1" operator="equal">
      <formula>"cumple"</formula>
    </cfRule>
    <cfRule type="containsText" dxfId="2605" priority="2459" stopIfTrue="1" operator="containsText" text="NO CUMPLE">
      <formula>NOT(ISERROR(SEARCH("NO CUMPLE",B188)))</formula>
    </cfRule>
  </conditionalFormatting>
  <conditionalFormatting sqref="B190">
    <cfRule type="cellIs" dxfId="2604" priority="2456" stopIfTrue="1" operator="equal">
      <formula>"cumple"</formula>
    </cfRule>
    <cfRule type="containsText" dxfId="2603" priority="2457" stopIfTrue="1" operator="containsText" text="NO CUMPLE">
      <formula>NOT(ISERROR(SEARCH("NO CUMPLE",B190)))</formula>
    </cfRule>
  </conditionalFormatting>
  <conditionalFormatting sqref="B191">
    <cfRule type="cellIs" dxfId="2602" priority="2454" stopIfTrue="1" operator="equal">
      <formula>"cumple"</formula>
    </cfRule>
    <cfRule type="containsText" dxfId="2601" priority="2455" stopIfTrue="1" operator="containsText" text="NO CUMPLE">
      <formula>NOT(ISERROR(SEARCH("NO CUMPLE",B191)))</formula>
    </cfRule>
  </conditionalFormatting>
  <conditionalFormatting sqref="F188">
    <cfRule type="cellIs" dxfId="2600" priority="2452" stopIfTrue="1" operator="equal">
      <formula>"cumple"</formula>
    </cfRule>
    <cfRule type="containsText" dxfId="2599" priority="2453" stopIfTrue="1" operator="containsText" text="NO CUMPLE">
      <formula>NOT(ISERROR(SEARCH("NO CUMPLE",F188)))</formula>
    </cfRule>
  </conditionalFormatting>
  <conditionalFormatting sqref="E191:F191">
    <cfRule type="cellIs" dxfId="2598" priority="2450" stopIfTrue="1" operator="equal">
      <formula>"cumple"</formula>
    </cfRule>
    <cfRule type="containsText" dxfId="2597" priority="2451" stopIfTrue="1" operator="containsText" text="NO CUMPLE">
      <formula>NOT(ISERROR(SEARCH("NO CUMPLE",E191)))</formula>
    </cfRule>
  </conditionalFormatting>
  <conditionalFormatting sqref="G191">
    <cfRule type="cellIs" dxfId="2596" priority="2448" stopIfTrue="1" operator="equal">
      <formula>"cumple"</formula>
    </cfRule>
    <cfRule type="containsText" dxfId="2595" priority="2449" stopIfTrue="1" operator="containsText" text="NO CUMPLE">
      <formula>NOT(ISERROR(SEARCH("NO CUMPLE",G191)))</formula>
    </cfRule>
  </conditionalFormatting>
  <conditionalFormatting sqref="G192">
    <cfRule type="cellIs" dxfId="2594" priority="2446" stopIfTrue="1" operator="equal">
      <formula>"cumple"</formula>
    </cfRule>
    <cfRule type="containsText" dxfId="2593" priority="2447" stopIfTrue="1" operator="containsText" text="NO CUMPLE">
      <formula>NOT(ISERROR(SEARCH("NO CUMPLE",G192)))</formula>
    </cfRule>
  </conditionalFormatting>
  <conditionalFormatting sqref="H186">
    <cfRule type="cellIs" dxfId="2592" priority="2444" stopIfTrue="1" operator="equal">
      <formula>"cumple"</formula>
    </cfRule>
    <cfRule type="containsText" dxfId="2591" priority="2445" stopIfTrue="1" operator="containsText" text="NO CUMPLE">
      <formula>NOT(ISERROR(SEARCH("NO CUMPLE",H186)))</formula>
    </cfRule>
  </conditionalFormatting>
  <conditionalFormatting sqref="N187">
    <cfRule type="cellIs" dxfId="2590" priority="2442" stopIfTrue="1" operator="equal">
      <formula>"cumple"</formula>
    </cfRule>
    <cfRule type="containsText" dxfId="2589" priority="2443" stopIfTrue="1" operator="containsText" text="NO CUMPLE">
      <formula>NOT(ISERROR(SEARCH("NO CUMPLE",N187)))</formula>
    </cfRule>
  </conditionalFormatting>
  <conditionalFormatting sqref="K188:K189">
    <cfRule type="cellIs" dxfId="2588" priority="2440" stopIfTrue="1" operator="equal">
      <formula>"cumple"</formula>
    </cfRule>
    <cfRule type="containsText" dxfId="2587" priority="2441" stopIfTrue="1" operator="containsText" text="NO CUMPLE">
      <formula>NOT(ISERROR(SEARCH("NO CUMPLE",K188)))</formula>
    </cfRule>
  </conditionalFormatting>
  <conditionalFormatting sqref="L188:L189">
    <cfRule type="cellIs" dxfId="2586" priority="2438" stopIfTrue="1" operator="equal">
      <formula>"cumple"</formula>
    </cfRule>
    <cfRule type="containsText" dxfId="2585" priority="2439" stopIfTrue="1" operator="containsText" text="NO CUMPLE">
      <formula>NOT(ISERROR(SEARCH("NO CUMPLE",L188)))</formula>
    </cfRule>
  </conditionalFormatting>
  <conditionalFormatting sqref="M188:M189">
    <cfRule type="cellIs" dxfId="2584" priority="2436" stopIfTrue="1" operator="equal">
      <formula>"cumple"</formula>
    </cfRule>
    <cfRule type="containsText" dxfId="2583" priority="2437" stopIfTrue="1" operator="containsText" text="NO CUMPLE">
      <formula>NOT(ISERROR(SEARCH("NO CUMPLE",M188)))</formula>
    </cfRule>
  </conditionalFormatting>
  <conditionalFormatting sqref="M190:M195">
    <cfRule type="cellIs" dxfId="2582" priority="2434" stopIfTrue="1" operator="equal">
      <formula>"cumple"</formula>
    </cfRule>
    <cfRule type="containsText" dxfId="2581" priority="2435" stopIfTrue="1" operator="containsText" text="NO CUMPLE">
      <formula>NOT(ISERROR(SEARCH("NO CUMPLE",M190)))</formula>
    </cfRule>
  </conditionalFormatting>
  <conditionalFormatting sqref="N190">
    <cfRule type="cellIs" dxfId="2580" priority="2432" stopIfTrue="1" operator="equal">
      <formula>"cumple"</formula>
    </cfRule>
    <cfRule type="containsText" dxfId="2579" priority="2433" stopIfTrue="1" operator="containsText" text="NO CUMPLE">
      <formula>NOT(ISERROR(SEARCH("NO CUMPLE",N190)))</formula>
    </cfRule>
  </conditionalFormatting>
  <conditionalFormatting sqref="N191:N195">
    <cfRule type="cellIs" dxfId="2578" priority="2430" stopIfTrue="1" operator="equal">
      <formula>"cumple"</formula>
    </cfRule>
    <cfRule type="containsText" dxfId="2577" priority="2431" stopIfTrue="1" operator="containsText" text="NO CUMPLE">
      <formula>NOT(ISERROR(SEARCH("NO CUMPLE",N191)))</formula>
    </cfRule>
  </conditionalFormatting>
  <conditionalFormatting sqref="B193">
    <cfRule type="cellIs" dxfId="2576" priority="2423" stopIfTrue="1" operator="equal">
      <formula>"cumple"</formula>
    </cfRule>
    <cfRule type="containsText" dxfId="2575" priority="2424" stopIfTrue="1" operator="containsText" text="NO CUMPLE">
      <formula>NOT(ISERROR(SEARCH("NO CUMPLE",B193)))</formula>
    </cfRule>
  </conditionalFormatting>
  <conditionalFormatting sqref="B194">
    <cfRule type="cellIs" dxfId="2574" priority="2421" stopIfTrue="1" operator="equal">
      <formula>"cumple"</formula>
    </cfRule>
    <cfRule type="containsText" dxfId="2573" priority="2422" stopIfTrue="1" operator="containsText" text="NO CUMPLE">
      <formula>NOT(ISERROR(SEARCH("NO CUMPLE",B194)))</formula>
    </cfRule>
  </conditionalFormatting>
  <conditionalFormatting sqref="G194">
    <cfRule type="cellIs" dxfId="2572" priority="2419" stopIfTrue="1" operator="equal">
      <formula>"cumple"</formula>
    </cfRule>
    <cfRule type="containsText" dxfId="2571" priority="2420" stopIfTrue="1" operator="containsText" text="NO CUMPLE">
      <formula>NOT(ISERROR(SEARCH("NO CUMPLE",G194)))</formula>
    </cfRule>
  </conditionalFormatting>
  <conditionalFormatting sqref="G195">
    <cfRule type="cellIs" dxfId="2570" priority="2417" stopIfTrue="1" operator="equal">
      <formula>"cumple"</formula>
    </cfRule>
    <cfRule type="containsText" dxfId="2569" priority="2418" stopIfTrue="1" operator="containsText" text="NO CUMPLE">
      <formula>NOT(ISERROR(SEARCH("NO CUMPLE",G195)))</formula>
    </cfRule>
  </conditionalFormatting>
  <conditionalFormatting sqref="E188">
    <cfRule type="cellIs" dxfId="2568" priority="2414" operator="greaterThan">
      <formula>0</formula>
    </cfRule>
    <cfRule type="cellIs" dxfId="2567" priority="2415" operator="equal">
      <formula>0</formula>
    </cfRule>
  </conditionalFormatting>
  <conditionalFormatting sqref="G188">
    <cfRule type="cellIs" dxfId="2566" priority="2413" stopIfTrue="1" operator="notBetween">
      <formula>"N/A"</formula>
      <formula>"REVISAR"</formula>
    </cfRule>
  </conditionalFormatting>
  <conditionalFormatting sqref="G188">
    <cfRule type="cellIs" dxfId="2565" priority="2412" operator="equal">
      <formula>"REVISAR"</formula>
    </cfRule>
  </conditionalFormatting>
  <conditionalFormatting sqref="E192">
    <cfRule type="cellIs" dxfId="2564" priority="2411" operator="equal">
      <formula>"NO APLICA"</formula>
    </cfRule>
  </conditionalFormatting>
  <conditionalFormatting sqref="O187">
    <cfRule type="cellIs" dxfId="2563" priority="2409" stopIfTrue="1" operator="equal">
      <formula>"cumple"</formula>
    </cfRule>
    <cfRule type="containsText" dxfId="2562" priority="2410" stopIfTrue="1" operator="containsText" text="NO CUMPLE">
      <formula>NOT(ISERROR(SEARCH("NO CUMPLE",O187)))</formula>
    </cfRule>
  </conditionalFormatting>
  <conditionalFormatting sqref="O190:O195">
    <cfRule type="cellIs" dxfId="2561" priority="2407" stopIfTrue="1" operator="equal">
      <formula>"cumple"</formula>
    </cfRule>
    <cfRule type="containsText" dxfId="2560" priority="2408" stopIfTrue="1" operator="containsText" text="NO CUMPLE">
      <formula>NOT(ISERROR(SEARCH("NO CUMPLE",O190)))</formula>
    </cfRule>
  </conditionalFormatting>
  <conditionalFormatting sqref="R186">
    <cfRule type="cellIs" dxfId="2559" priority="2405" stopIfTrue="1" operator="equal">
      <formula>"cumple"</formula>
    </cfRule>
    <cfRule type="containsText" dxfId="2558" priority="2406" stopIfTrue="1" operator="containsText" text="NO CUMPLE">
      <formula>NOT(ISERROR(SEARCH("NO CUMPLE",R186)))</formula>
    </cfRule>
  </conditionalFormatting>
  <conditionalFormatting sqref="R190:R195">
    <cfRule type="cellIs" dxfId="2557" priority="2403" stopIfTrue="1" operator="equal">
      <formula>"cumple"</formula>
    </cfRule>
    <cfRule type="containsText" dxfId="2556" priority="2404" stopIfTrue="1" operator="containsText" text="NO CUMPLE">
      <formula>NOT(ISERROR(SEARCH("NO CUMPLE",R190)))</formula>
    </cfRule>
  </conditionalFormatting>
  <conditionalFormatting sqref="C177:O177 Q177:S177">
    <cfRule type="cellIs" dxfId="2555" priority="2399" stopIfTrue="1" operator="greaterThan">
      <formula>0</formula>
    </cfRule>
  </conditionalFormatting>
  <conditionalFormatting sqref="P177">
    <cfRule type="cellIs" dxfId="2554" priority="2398" stopIfTrue="1" operator="greaterThan">
      <formula>0</formula>
    </cfRule>
  </conditionalFormatting>
  <conditionalFormatting sqref="U177">
    <cfRule type="cellIs" dxfId="2553" priority="2397" stopIfTrue="1" operator="greaterThan">
      <formula>0</formula>
    </cfRule>
  </conditionalFormatting>
  <conditionalFormatting sqref="P179">
    <cfRule type="cellIs" dxfId="2552" priority="2393" stopIfTrue="1" operator="greaterThan">
      <formula>0</formula>
    </cfRule>
  </conditionalFormatting>
  <conditionalFormatting sqref="U179">
    <cfRule type="cellIs" dxfId="2551" priority="2392" stopIfTrue="1" operator="greaterThan">
      <formula>0</formula>
    </cfRule>
  </conditionalFormatting>
  <conditionalFormatting sqref="P178">
    <cfRule type="cellIs" dxfId="2550" priority="2388" stopIfTrue="1" operator="greaterThan">
      <formula>0</formula>
    </cfRule>
  </conditionalFormatting>
  <conditionalFormatting sqref="U178">
    <cfRule type="cellIs" dxfId="2549" priority="2387" stopIfTrue="1" operator="greaterThan">
      <formula>0</formula>
    </cfRule>
  </conditionalFormatting>
  <conditionalFormatting sqref="V195">
    <cfRule type="cellIs" dxfId="2548" priority="2382" operator="equal">
      <formula>"NO VÁLIDOS"</formula>
    </cfRule>
    <cfRule type="cellIs" dxfId="2547" priority="2383" operator="equal">
      <formula>"VÁLIDOS"</formula>
    </cfRule>
  </conditionalFormatting>
  <conditionalFormatting sqref="P190:P195">
    <cfRule type="cellIs" dxfId="2546" priority="2380" stopIfTrue="1" operator="equal">
      <formula>"cumple"</formula>
    </cfRule>
    <cfRule type="containsText" dxfId="2545" priority="2381" stopIfTrue="1" operator="containsText" text="NO CUMPLE">
      <formula>NOT(ISERROR(SEARCH("NO CUMPLE",P190)))</formula>
    </cfRule>
  </conditionalFormatting>
  <conditionalFormatting sqref="N203:O203 Q203:R203 N207:O208 Q207:S208">
    <cfRule type="cellIs" dxfId="2544" priority="2359" stopIfTrue="1" operator="lessThan">
      <formula>0</formula>
    </cfRule>
  </conditionalFormatting>
  <conditionalFormatting sqref="B203:J208 L203:M208 O203:R208 U203:V208 V221">
    <cfRule type="cellIs" dxfId="2543" priority="2358" stopIfTrue="1" operator="greaterThan">
      <formula>0</formula>
    </cfRule>
  </conditionalFormatting>
  <conditionalFormatting sqref="P203 P207:P208">
    <cfRule type="cellIs" dxfId="2542" priority="2357" stopIfTrue="1" operator="greaterThan">
      <formula>0</formula>
    </cfRule>
  </conditionalFormatting>
  <conditionalFormatting sqref="U207">
    <cfRule type="cellIs" dxfId="2541" priority="2356" stopIfTrue="1" operator="greaterThan">
      <formula>0</formula>
    </cfRule>
  </conditionalFormatting>
  <conditionalFormatting sqref="U208">
    <cfRule type="cellIs" dxfId="2540" priority="2355" stopIfTrue="1" operator="greaterThan">
      <formula>0</formula>
    </cfRule>
  </conditionalFormatting>
  <conditionalFormatting sqref="S203">
    <cfRule type="cellIs" dxfId="2539" priority="2354" stopIfTrue="1" operator="greaterThan">
      <formula>0</formula>
    </cfRule>
  </conditionalFormatting>
  <conditionalFormatting sqref="S203">
    <cfRule type="cellIs" dxfId="2538" priority="2353" stopIfTrue="1" operator="lessThan">
      <formula>0</formula>
    </cfRule>
  </conditionalFormatting>
  <conditionalFormatting sqref="B213 S213 S217:S222">
    <cfRule type="cellIs" dxfId="2537" priority="2351" stopIfTrue="1" operator="equal">
      <formula>"cumple"</formula>
    </cfRule>
    <cfRule type="containsText" dxfId="2536" priority="2352" stopIfTrue="1" operator="containsText" text="NO CUMPLE">
      <formula>NOT(ISERROR(SEARCH("NO CUMPLE",B213)))</formula>
    </cfRule>
  </conditionalFormatting>
  <conditionalFormatting sqref="B214">
    <cfRule type="cellIs" dxfId="2535" priority="2349" stopIfTrue="1" operator="equal">
      <formula>"cumple"</formula>
    </cfRule>
    <cfRule type="containsText" dxfId="2534" priority="2350" stopIfTrue="1" operator="containsText" text="NO CUMPLE">
      <formula>NOT(ISERROR(SEARCH("NO CUMPLE",B214)))</formula>
    </cfRule>
  </conditionalFormatting>
  <conditionalFormatting sqref="B215">
    <cfRule type="cellIs" dxfId="2533" priority="2347" stopIfTrue="1" operator="equal">
      <formula>"cumple"</formula>
    </cfRule>
    <cfRule type="containsText" dxfId="2532" priority="2348" stopIfTrue="1" operator="containsText" text="NO CUMPLE">
      <formula>NOT(ISERROR(SEARCH("NO CUMPLE",B215)))</formula>
    </cfRule>
  </conditionalFormatting>
  <conditionalFormatting sqref="B217">
    <cfRule type="cellIs" dxfId="2531" priority="2345" stopIfTrue="1" operator="equal">
      <formula>"cumple"</formula>
    </cfRule>
    <cfRule type="containsText" dxfId="2530" priority="2346" stopIfTrue="1" operator="containsText" text="NO CUMPLE">
      <formula>NOT(ISERROR(SEARCH("NO CUMPLE",B217)))</formula>
    </cfRule>
  </conditionalFormatting>
  <conditionalFormatting sqref="B218">
    <cfRule type="cellIs" dxfId="2529" priority="2343" stopIfTrue="1" operator="equal">
      <formula>"cumple"</formula>
    </cfRule>
    <cfRule type="containsText" dxfId="2528" priority="2344" stopIfTrue="1" operator="containsText" text="NO CUMPLE">
      <formula>NOT(ISERROR(SEARCH("NO CUMPLE",B218)))</formula>
    </cfRule>
  </conditionalFormatting>
  <conditionalFormatting sqref="F215">
    <cfRule type="cellIs" dxfId="2527" priority="2341" stopIfTrue="1" operator="equal">
      <formula>"cumple"</formula>
    </cfRule>
    <cfRule type="containsText" dxfId="2526" priority="2342" stopIfTrue="1" operator="containsText" text="NO CUMPLE">
      <formula>NOT(ISERROR(SEARCH("NO CUMPLE",F215)))</formula>
    </cfRule>
  </conditionalFormatting>
  <conditionalFormatting sqref="E218:F218">
    <cfRule type="cellIs" dxfId="2525" priority="2339" stopIfTrue="1" operator="equal">
      <formula>"cumple"</formula>
    </cfRule>
    <cfRule type="containsText" dxfId="2524" priority="2340" stopIfTrue="1" operator="containsText" text="NO CUMPLE">
      <formula>NOT(ISERROR(SEARCH("NO CUMPLE",E218)))</formula>
    </cfRule>
  </conditionalFormatting>
  <conditionalFormatting sqref="G218">
    <cfRule type="cellIs" dxfId="2523" priority="2337" stopIfTrue="1" operator="equal">
      <formula>"cumple"</formula>
    </cfRule>
    <cfRule type="containsText" dxfId="2522" priority="2338" stopIfTrue="1" operator="containsText" text="NO CUMPLE">
      <formula>NOT(ISERROR(SEARCH("NO CUMPLE",G218)))</formula>
    </cfRule>
  </conditionalFormatting>
  <conditionalFormatting sqref="G219">
    <cfRule type="cellIs" dxfId="2521" priority="2335" stopIfTrue="1" operator="equal">
      <formula>"cumple"</formula>
    </cfRule>
    <cfRule type="containsText" dxfId="2520" priority="2336" stopIfTrue="1" operator="containsText" text="NO CUMPLE">
      <formula>NOT(ISERROR(SEARCH("NO CUMPLE",G219)))</formula>
    </cfRule>
  </conditionalFormatting>
  <conditionalFormatting sqref="H213">
    <cfRule type="cellIs" dxfId="2519" priority="2333" stopIfTrue="1" operator="equal">
      <formula>"cumple"</formula>
    </cfRule>
    <cfRule type="containsText" dxfId="2518" priority="2334" stopIfTrue="1" operator="containsText" text="NO CUMPLE">
      <formula>NOT(ISERROR(SEARCH("NO CUMPLE",H213)))</formula>
    </cfRule>
  </conditionalFormatting>
  <conditionalFormatting sqref="N214">
    <cfRule type="cellIs" dxfId="2517" priority="2331" stopIfTrue="1" operator="equal">
      <formula>"cumple"</formula>
    </cfRule>
    <cfRule type="containsText" dxfId="2516" priority="2332" stopIfTrue="1" operator="containsText" text="NO CUMPLE">
      <formula>NOT(ISERROR(SEARCH("NO CUMPLE",N214)))</formula>
    </cfRule>
  </conditionalFormatting>
  <conditionalFormatting sqref="K215:K216">
    <cfRule type="cellIs" dxfId="2515" priority="2329" stopIfTrue="1" operator="equal">
      <formula>"cumple"</formula>
    </cfRule>
    <cfRule type="containsText" dxfId="2514" priority="2330" stopIfTrue="1" operator="containsText" text="NO CUMPLE">
      <formula>NOT(ISERROR(SEARCH("NO CUMPLE",K215)))</formula>
    </cfRule>
  </conditionalFormatting>
  <conditionalFormatting sqref="L215:L216">
    <cfRule type="cellIs" dxfId="2513" priority="2327" stopIfTrue="1" operator="equal">
      <formula>"cumple"</formula>
    </cfRule>
    <cfRule type="containsText" dxfId="2512" priority="2328" stopIfTrue="1" operator="containsText" text="NO CUMPLE">
      <formula>NOT(ISERROR(SEARCH("NO CUMPLE",L215)))</formula>
    </cfRule>
  </conditionalFormatting>
  <conditionalFormatting sqref="M215:M216">
    <cfRule type="cellIs" dxfId="2511" priority="2325" stopIfTrue="1" operator="equal">
      <formula>"cumple"</formula>
    </cfRule>
    <cfRule type="containsText" dxfId="2510" priority="2326" stopIfTrue="1" operator="containsText" text="NO CUMPLE">
      <formula>NOT(ISERROR(SEARCH("NO CUMPLE",M215)))</formula>
    </cfRule>
  </conditionalFormatting>
  <conditionalFormatting sqref="M217:M222">
    <cfRule type="cellIs" dxfId="2509" priority="2323" stopIfTrue="1" operator="equal">
      <formula>"cumple"</formula>
    </cfRule>
    <cfRule type="containsText" dxfId="2508" priority="2324" stopIfTrue="1" operator="containsText" text="NO CUMPLE">
      <formula>NOT(ISERROR(SEARCH("NO CUMPLE",M217)))</formula>
    </cfRule>
  </conditionalFormatting>
  <conditionalFormatting sqref="N217">
    <cfRule type="cellIs" dxfId="2507" priority="2321" stopIfTrue="1" operator="equal">
      <formula>"cumple"</formula>
    </cfRule>
    <cfRule type="containsText" dxfId="2506" priority="2322" stopIfTrue="1" operator="containsText" text="NO CUMPLE">
      <formula>NOT(ISERROR(SEARCH("NO CUMPLE",N217)))</formula>
    </cfRule>
  </conditionalFormatting>
  <conditionalFormatting sqref="N218:N222">
    <cfRule type="cellIs" dxfId="2505" priority="2319" stopIfTrue="1" operator="equal">
      <formula>"cumple"</formula>
    </cfRule>
    <cfRule type="containsText" dxfId="2504" priority="2320" stopIfTrue="1" operator="containsText" text="NO CUMPLE">
      <formula>NOT(ISERROR(SEARCH("NO CUMPLE",N218)))</formula>
    </cfRule>
  </conditionalFormatting>
  <conditionalFormatting sqref="B220">
    <cfRule type="cellIs" dxfId="2503" priority="2312" stopIfTrue="1" operator="equal">
      <formula>"cumple"</formula>
    </cfRule>
    <cfRule type="containsText" dxfId="2502" priority="2313" stopIfTrue="1" operator="containsText" text="NO CUMPLE">
      <formula>NOT(ISERROR(SEARCH("NO CUMPLE",B220)))</formula>
    </cfRule>
  </conditionalFormatting>
  <conditionalFormatting sqref="B221">
    <cfRule type="cellIs" dxfId="2501" priority="2310" stopIfTrue="1" operator="equal">
      <formula>"cumple"</formula>
    </cfRule>
    <cfRule type="containsText" dxfId="2500" priority="2311" stopIfTrue="1" operator="containsText" text="NO CUMPLE">
      <formula>NOT(ISERROR(SEARCH("NO CUMPLE",B221)))</formula>
    </cfRule>
  </conditionalFormatting>
  <conditionalFormatting sqref="G221">
    <cfRule type="cellIs" dxfId="2499" priority="2308" stopIfTrue="1" operator="equal">
      <formula>"cumple"</formula>
    </cfRule>
    <cfRule type="containsText" dxfId="2498" priority="2309" stopIfTrue="1" operator="containsText" text="NO CUMPLE">
      <formula>NOT(ISERROR(SEARCH("NO CUMPLE",G221)))</formula>
    </cfRule>
  </conditionalFormatting>
  <conditionalFormatting sqref="G222">
    <cfRule type="cellIs" dxfId="2497" priority="2306" stopIfTrue="1" operator="equal">
      <formula>"cumple"</formula>
    </cfRule>
    <cfRule type="containsText" dxfId="2496" priority="2307" stopIfTrue="1" operator="containsText" text="NO CUMPLE">
      <formula>NOT(ISERROR(SEARCH("NO CUMPLE",G222)))</formula>
    </cfRule>
  </conditionalFormatting>
  <conditionalFormatting sqref="E215">
    <cfRule type="cellIs" dxfId="2495" priority="2303" operator="greaterThan">
      <formula>0</formula>
    </cfRule>
    <cfRule type="cellIs" dxfId="2494" priority="2304" operator="equal">
      <formula>0</formula>
    </cfRule>
  </conditionalFormatting>
  <conditionalFormatting sqref="G215">
    <cfRule type="cellIs" dxfId="2493" priority="2302" stopIfTrue="1" operator="notBetween">
      <formula>"N/A"</formula>
      <formula>"REVISAR"</formula>
    </cfRule>
  </conditionalFormatting>
  <conditionalFormatting sqref="G215">
    <cfRule type="cellIs" dxfId="2492" priority="2301" operator="equal">
      <formula>"REVISAR"</formula>
    </cfRule>
  </conditionalFormatting>
  <conditionalFormatting sqref="E219">
    <cfRule type="cellIs" dxfId="2491" priority="2300" operator="equal">
      <formula>"NO APLICA"</formula>
    </cfRule>
  </conditionalFormatting>
  <conditionalFormatting sqref="O214">
    <cfRule type="cellIs" dxfId="2490" priority="2298" stopIfTrue="1" operator="equal">
      <formula>"cumple"</formula>
    </cfRule>
    <cfRule type="containsText" dxfId="2489" priority="2299" stopIfTrue="1" operator="containsText" text="NO CUMPLE">
      <formula>NOT(ISERROR(SEARCH("NO CUMPLE",O214)))</formula>
    </cfRule>
  </conditionalFormatting>
  <conditionalFormatting sqref="O217:O222">
    <cfRule type="cellIs" dxfId="2488" priority="2296" stopIfTrue="1" operator="equal">
      <formula>"cumple"</formula>
    </cfRule>
    <cfRule type="containsText" dxfId="2487" priority="2297" stopIfTrue="1" operator="containsText" text="NO CUMPLE">
      <formula>NOT(ISERROR(SEARCH("NO CUMPLE",O217)))</formula>
    </cfRule>
  </conditionalFormatting>
  <conditionalFormatting sqref="R213">
    <cfRule type="cellIs" dxfId="2486" priority="2294" stopIfTrue="1" operator="equal">
      <formula>"cumple"</formula>
    </cfRule>
    <cfRule type="containsText" dxfId="2485" priority="2295" stopIfTrue="1" operator="containsText" text="NO CUMPLE">
      <formula>NOT(ISERROR(SEARCH("NO CUMPLE",R213)))</formula>
    </cfRule>
  </conditionalFormatting>
  <conditionalFormatting sqref="R217:R222">
    <cfRule type="cellIs" dxfId="2484" priority="2292" stopIfTrue="1" operator="equal">
      <formula>"cumple"</formula>
    </cfRule>
    <cfRule type="containsText" dxfId="2483" priority="2293" stopIfTrue="1" operator="containsText" text="NO CUMPLE">
      <formula>NOT(ISERROR(SEARCH("NO CUMPLE",R217)))</formula>
    </cfRule>
  </conditionalFormatting>
  <conditionalFormatting sqref="C204:O204 Q204:S204">
    <cfRule type="cellIs" dxfId="2482" priority="2288" stopIfTrue="1" operator="greaterThan">
      <formula>0</formula>
    </cfRule>
  </conditionalFormatting>
  <conditionalFormatting sqref="P204">
    <cfRule type="cellIs" dxfId="2481" priority="2287" stopIfTrue="1" operator="greaterThan">
      <formula>0</formula>
    </cfRule>
  </conditionalFormatting>
  <conditionalFormatting sqref="U204">
    <cfRule type="cellIs" dxfId="2480" priority="2286" stopIfTrue="1" operator="greaterThan">
      <formula>0</formula>
    </cfRule>
  </conditionalFormatting>
  <conditionalFormatting sqref="P206">
    <cfRule type="cellIs" dxfId="2479" priority="2282" stopIfTrue="1" operator="greaterThan">
      <formula>0</formula>
    </cfRule>
  </conditionalFormatting>
  <conditionalFormatting sqref="U206">
    <cfRule type="cellIs" dxfId="2478" priority="2281" stopIfTrue="1" operator="greaterThan">
      <formula>0</formula>
    </cfRule>
  </conditionalFormatting>
  <conditionalFormatting sqref="P205">
    <cfRule type="cellIs" dxfId="2477" priority="2277" stopIfTrue="1" operator="greaterThan">
      <formula>0</formula>
    </cfRule>
  </conditionalFormatting>
  <conditionalFormatting sqref="U205">
    <cfRule type="cellIs" dxfId="2476" priority="2276" stopIfTrue="1" operator="greaterThan">
      <formula>0</formula>
    </cfRule>
  </conditionalFormatting>
  <conditionalFormatting sqref="V222">
    <cfRule type="cellIs" dxfId="2475" priority="2271" operator="equal">
      <formula>"NO VÁLIDOS"</formula>
    </cfRule>
    <cfRule type="cellIs" dxfId="2474" priority="2272" operator="equal">
      <formula>"VÁLIDOS"</formula>
    </cfRule>
  </conditionalFormatting>
  <conditionalFormatting sqref="P217:P222">
    <cfRule type="cellIs" dxfId="2473" priority="2269" stopIfTrue="1" operator="equal">
      <formula>"cumple"</formula>
    </cfRule>
    <cfRule type="containsText" dxfId="2472" priority="2270" stopIfTrue="1" operator="containsText" text="NO CUMPLE">
      <formula>NOT(ISERROR(SEARCH("NO CUMPLE",P217)))</formula>
    </cfRule>
  </conditionalFormatting>
  <conditionalFormatting sqref="N230:O230 Q230:R230 N234:O235 Q234:S235">
    <cfRule type="cellIs" dxfId="2471" priority="2248" stopIfTrue="1" operator="lessThan">
      <formula>0</formula>
    </cfRule>
  </conditionalFormatting>
  <conditionalFormatting sqref="B230:J235 L230:M235 O230:R235 U230:V235 V248">
    <cfRule type="cellIs" dxfId="2470" priority="2247" stopIfTrue="1" operator="greaterThan">
      <formula>0</formula>
    </cfRule>
  </conditionalFormatting>
  <conditionalFormatting sqref="P230 P234:P235">
    <cfRule type="cellIs" dxfId="2469" priority="2246" stopIfTrue="1" operator="greaterThan">
      <formula>0</formula>
    </cfRule>
  </conditionalFormatting>
  <conditionalFormatting sqref="U234">
    <cfRule type="cellIs" dxfId="2468" priority="2245" stopIfTrue="1" operator="greaterThan">
      <formula>0</formula>
    </cfRule>
  </conditionalFormatting>
  <conditionalFormatting sqref="U235">
    <cfRule type="cellIs" dxfId="2467" priority="2244" stopIfTrue="1" operator="greaterThan">
      <formula>0</formula>
    </cfRule>
  </conditionalFormatting>
  <conditionalFormatting sqref="S230">
    <cfRule type="cellIs" dxfId="2466" priority="2243" stopIfTrue="1" operator="greaterThan">
      <formula>0</formula>
    </cfRule>
  </conditionalFormatting>
  <conditionalFormatting sqref="S230">
    <cfRule type="cellIs" dxfId="2465" priority="2242" stopIfTrue="1" operator="lessThan">
      <formula>0</formula>
    </cfRule>
  </conditionalFormatting>
  <conditionalFormatting sqref="B240 S240 S244:S249">
    <cfRule type="cellIs" dxfId="2464" priority="2240" stopIfTrue="1" operator="equal">
      <formula>"cumple"</formula>
    </cfRule>
    <cfRule type="containsText" dxfId="2463" priority="2241" stopIfTrue="1" operator="containsText" text="NO CUMPLE">
      <formula>NOT(ISERROR(SEARCH("NO CUMPLE",B240)))</formula>
    </cfRule>
  </conditionalFormatting>
  <conditionalFormatting sqref="B241">
    <cfRule type="cellIs" dxfId="2462" priority="2238" stopIfTrue="1" operator="equal">
      <formula>"cumple"</formula>
    </cfRule>
    <cfRule type="containsText" dxfId="2461" priority="2239" stopIfTrue="1" operator="containsText" text="NO CUMPLE">
      <formula>NOT(ISERROR(SEARCH("NO CUMPLE",B241)))</formula>
    </cfRule>
  </conditionalFormatting>
  <conditionalFormatting sqref="B242">
    <cfRule type="cellIs" dxfId="2460" priority="2236" stopIfTrue="1" operator="equal">
      <formula>"cumple"</formula>
    </cfRule>
    <cfRule type="containsText" dxfId="2459" priority="2237" stopIfTrue="1" operator="containsText" text="NO CUMPLE">
      <formula>NOT(ISERROR(SEARCH("NO CUMPLE",B242)))</formula>
    </cfRule>
  </conditionalFormatting>
  <conditionalFormatting sqref="B244">
    <cfRule type="cellIs" dxfId="2458" priority="2234" stopIfTrue="1" operator="equal">
      <formula>"cumple"</formula>
    </cfRule>
    <cfRule type="containsText" dxfId="2457" priority="2235" stopIfTrue="1" operator="containsText" text="NO CUMPLE">
      <formula>NOT(ISERROR(SEARCH("NO CUMPLE",B244)))</formula>
    </cfRule>
  </conditionalFormatting>
  <conditionalFormatting sqref="B245">
    <cfRule type="cellIs" dxfId="2456" priority="2232" stopIfTrue="1" operator="equal">
      <formula>"cumple"</formula>
    </cfRule>
    <cfRule type="containsText" dxfId="2455" priority="2233" stopIfTrue="1" operator="containsText" text="NO CUMPLE">
      <formula>NOT(ISERROR(SEARCH("NO CUMPLE",B245)))</formula>
    </cfRule>
  </conditionalFormatting>
  <conditionalFormatting sqref="F242">
    <cfRule type="cellIs" dxfId="2454" priority="2230" stopIfTrue="1" operator="equal">
      <formula>"cumple"</formula>
    </cfRule>
    <cfRule type="containsText" dxfId="2453" priority="2231" stopIfTrue="1" operator="containsText" text="NO CUMPLE">
      <formula>NOT(ISERROR(SEARCH("NO CUMPLE",F242)))</formula>
    </cfRule>
  </conditionalFormatting>
  <conditionalFormatting sqref="E245:F245">
    <cfRule type="cellIs" dxfId="2452" priority="2228" stopIfTrue="1" operator="equal">
      <formula>"cumple"</formula>
    </cfRule>
    <cfRule type="containsText" dxfId="2451" priority="2229" stopIfTrue="1" operator="containsText" text="NO CUMPLE">
      <formula>NOT(ISERROR(SEARCH("NO CUMPLE",E245)))</formula>
    </cfRule>
  </conditionalFormatting>
  <conditionalFormatting sqref="G245">
    <cfRule type="cellIs" dxfId="2450" priority="2226" stopIfTrue="1" operator="equal">
      <formula>"cumple"</formula>
    </cfRule>
    <cfRule type="containsText" dxfId="2449" priority="2227" stopIfTrue="1" operator="containsText" text="NO CUMPLE">
      <formula>NOT(ISERROR(SEARCH("NO CUMPLE",G245)))</formula>
    </cfRule>
  </conditionalFormatting>
  <conditionalFormatting sqref="G246">
    <cfRule type="cellIs" dxfId="2448" priority="2224" stopIfTrue="1" operator="equal">
      <formula>"cumple"</formula>
    </cfRule>
    <cfRule type="containsText" dxfId="2447" priority="2225" stopIfTrue="1" operator="containsText" text="NO CUMPLE">
      <formula>NOT(ISERROR(SEARCH("NO CUMPLE",G246)))</formula>
    </cfRule>
  </conditionalFormatting>
  <conditionalFormatting sqref="H240">
    <cfRule type="cellIs" dxfId="2446" priority="2222" stopIfTrue="1" operator="equal">
      <formula>"cumple"</formula>
    </cfRule>
    <cfRule type="containsText" dxfId="2445" priority="2223" stopIfTrue="1" operator="containsText" text="NO CUMPLE">
      <formula>NOT(ISERROR(SEARCH("NO CUMPLE",H240)))</formula>
    </cfRule>
  </conditionalFormatting>
  <conditionalFormatting sqref="N241">
    <cfRule type="cellIs" dxfId="2444" priority="2220" stopIfTrue="1" operator="equal">
      <formula>"cumple"</formula>
    </cfRule>
    <cfRule type="containsText" dxfId="2443" priority="2221" stopIfTrue="1" operator="containsText" text="NO CUMPLE">
      <formula>NOT(ISERROR(SEARCH("NO CUMPLE",N241)))</formula>
    </cfRule>
  </conditionalFormatting>
  <conditionalFormatting sqref="K242:K243">
    <cfRule type="cellIs" dxfId="2442" priority="2218" stopIfTrue="1" operator="equal">
      <formula>"cumple"</formula>
    </cfRule>
    <cfRule type="containsText" dxfId="2441" priority="2219" stopIfTrue="1" operator="containsText" text="NO CUMPLE">
      <formula>NOT(ISERROR(SEARCH("NO CUMPLE",K242)))</formula>
    </cfRule>
  </conditionalFormatting>
  <conditionalFormatting sqref="L242:L243">
    <cfRule type="cellIs" dxfId="2440" priority="2216" stopIfTrue="1" operator="equal">
      <formula>"cumple"</formula>
    </cfRule>
    <cfRule type="containsText" dxfId="2439" priority="2217" stopIfTrue="1" operator="containsText" text="NO CUMPLE">
      <formula>NOT(ISERROR(SEARCH("NO CUMPLE",L242)))</formula>
    </cfRule>
  </conditionalFormatting>
  <conditionalFormatting sqref="M242:M243">
    <cfRule type="cellIs" dxfId="2438" priority="2214" stopIfTrue="1" operator="equal">
      <formula>"cumple"</formula>
    </cfRule>
    <cfRule type="containsText" dxfId="2437" priority="2215" stopIfTrue="1" operator="containsText" text="NO CUMPLE">
      <formula>NOT(ISERROR(SEARCH("NO CUMPLE",M242)))</formula>
    </cfRule>
  </conditionalFormatting>
  <conditionalFormatting sqref="M244:M249">
    <cfRule type="cellIs" dxfId="2436" priority="2212" stopIfTrue="1" operator="equal">
      <formula>"cumple"</formula>
    </cfRule>
    <cfRule type="containsText" dxfId="2435" priority="2213" stopIfTrue="1" operator="containsText" text="NO CUMPLE">
      <formula>NOT(ISERROR(SEARCH("NO CUMPLE",M244)))</formula>
    </cfRule>
  </conditionalFormatting>
  <conditionalFormatting sqref="N244">
    <cfRule type="cellIs" dxfId="2434" priority="2210" stopIfTrue="1" operator="equal">
      <formula>"cumple"</formula>
    </cfRule>
    <cfRule type="containsText" dxfId="2433" priority="2211" stopIfTrue="1" operator="containsText" text="NO CUMPLE">
      <formula>NOT(ISERROR(SEARCH("NO CUMPLE",N244)))</formula>
    </cfRule>
  </conditionalFormatting>
  <conditionalFormatting sqref="N245:N249">
    <cfRule type="cellIs" dxfId="2432" priority="2208" stopIfTrue="1" operator="equal">
      <formula>"cumple"</formula>
    </cfRule>
    <cfRule type="containsText" dxfId="2431" priority="2209" stopIfTrue="1" operator="containsText" text="NO CUMPLE">
      <formula>NOT(ISERROR(SEARCH("NO CUMPLE",N245)))</formula>
    </cfRule>
  </conditionalFormatting>
  <conditionalFormatting sqref="B247">
    <cfRule type="cellIs" dxfId="2430" priority="2201" stopIfTrue="1" operator="equal">
      <formula>"cumple"</formula>
    </cfRule>
    <cfRule type="containsText" dxfId="2429" priority="2202" stopIfTrue="1" operator="containsText" text="NO CUMPLE">
      <formula>NOT(ISERROR(SEARCH("NO CUMPLE",B247)))</formula>
    </cfRule>
  </conditionalFormatting>
  <conditionalFormatting sqref="B248">
    <cfRule type="cellIs" dxfId="2428" priority="2199" stopIfTrue="1" operator="equal">
      <formula>"cumple"</formula>
    </cfRule>
    <cfRule type="containsText" dxfId="2427" priority="2200" stopIfTrue="1" operator="containsText" text="NO CUMPLE">
      <formula>NOT(ISERROR(SEARCH("NO CUMPLE",B248)))</formula>
    </cfRule>
  </conditionalFormatting>
  <conditionalFormatting sqref="G248">
    <cfRule type="cellIs" dxfId="2426" priority="2197" stopIfTrue="1" operator="equal">
      <formula>"cumple"</formula>
    </cfRule>
    <cfRule type="containsText" dxfId="2425" priority="2198" stopIfTrue="1" operator="containsText" text="NO CUMPLE">
      <formula>NOT(ISERROR(SEARCH("NO CUMPLE",G248)))</formula>
    </cfRule>
  </conditionalFormatting>
  <conditionalFormatting sqref="G249">
    <cfRule type="cellIs" dxfId="2424" priority="2195" stopIfTrue="1" operator="equal">
      <formula>"cumple"</formula>
    </cfRule>
    <cfRule type="containsText" dxfId="2423" priority="2196" stopIfTrue="1" operator="containsText" text="NO CUMPLE">
      <formula>NOT(ISERROR(SEARCH("NO CUMPLE",G249)))</formula>
    </cfRule>
  </conditionalFormatting>
  <conditionalFormatting sqref="E242">
    <cfRule type="cellIs" dxfId="2422" priority="2192" operator="greaterThan">
      <formula>0</formula>
    </cfRule>
    <cfRule type="cellIs" dxfId="2421" priority="2193" operator="equal">
      <formula>0</formula>
    </cfRule>
  </conditionalFormatting>
  <conditionalFormatting sqref="G242">
    <cfRule type="cellIs" dxfId="2420" priority="2191" stopIfTrue="1" operator="notBetween">
      <formula>"N/A"</formula>
      <formula>"REVISAR"</formula>
    </cfRule>
  </conditionalFormatting>
  <conditionalFormatting sqref="G242">
    <cfRule type="cellIs" dxfId="2419" priority="2190" operator="equal">
      <formula>"REVISAR"</formula>
    </cfRule>
  </conditionalFormatting>
  <conditionalFormatting sqref="E246">
    <cfRule type="cellIs" dxfId="2418" priority="2189" operator="equal">
      <formula>"NO APLICA"</formula>
    </cfRule>
  </conditionalFormatting>
  <conditionalFormatting sqref="O241">
    <cfRule type="cellIs" dxfId="2417" priority="2187" stopIfTrue="1" operator="equal">
      <formula>"cumple"</formula>
    </cfRule>
    <cfRule type="containsText" dxfId="2416" priority="2188" stopIfTrue="1" operator="containsText" text="NO CUMPLE">
      <formula>NOT(ISERROR(SEARCH("NO CUMPLE",O241)))</formula>
    </cfRule>
  </conditionalFormatting>
  <conditionalFormatting sqref="O244:O249">
    <cfRule type="cellIs" dxfId="2415" priority="2185" stopIfTrue="1" operator="equal">
      <formula>"cumple"</formula>
    </cfRule>
    <cfRule type="containsText" dxfId="2414" priority="2186" stopIfTrue="1" operator="containsText" text="NO CUMPLE">
      <formula>NOT(ISERROR(SEARCH("NO CUMPLE",O244)))</formula>
    </cfRule>
  </conditionalFormatting>
  <conditionalFormatting sqref="R240">
    <cfRule type="cellIs" dxfId="2413" priority="2183" stopIfTrue="1" operator="equal">
      <formula>"cumple"</formula>
    </cfRule>
    <cfRule type="containsText" dxfId="2412" priority="2184" stopIfTrue="1" operator="containsText" text="NO CUMPLE">
      <formula>NOT(ISERROR(SEARCH("NO CUMPLE",R240)))</formula>
    </cfRule>
  </conditionalFormatting>
  <conditionalFormatting sqref="R244:R249">
    <cfRule type="cellIs" dxfId="2411" priority="2181" stopIfTrue="1" operator="equal">
      <formula>"cumple"</formula>
    </cfRule>
    <cfRule type="containsText" dxfId="2410" priority="2182" stopIfTrue="1" operator="containsText" text="NO CUMPLE">
      <formula>NOT(ISERROR(SEARCH("NO CUMPLE",R244)))</formula>
    </cfRule>
  </conditionalFormatting>
  <conditionalFormatting sqref="C231:O231 Q231:S231">
    <cfRule type="cellIs" dxfId="2409" priority="2177" stopIfTrue="1" operator="greaterThan">
      <formula>0</formula>
    </cfRule>
  </conditionalFormatting>
  <conditionalFormatting sqref="P231">
    <cfRule type="cellIs" dxfId="2408" priority="2176" stopIfTrue="1" operator="greaterThan">
      <formula>0</formula>
    </cfRule>
  </conditionalFormatting>
  <conditionalFormatting sqref="U231">
    <cfRule type="cellIs" dxfId="2407" priority="2175" stopIfTrue="1" operator="greaterThan">
      <formula>0</formula>
    </cfRule>
  </conditionalFormatting>
  <conditionalFormatting sqref="P233">
    <cfRule type="cellIs" dxfId="2406" priority="2171" stopIfTrue="1" operator="greaterThan">
      <formula>0</formula>
    </cfRule>
  </conditionalFormatting>
  <conditionalFormatting sqref="U233">
    <cfRule type="cellIs" dxfId="2405" priority="2170" stopIfTrue="1" operator="greaterThan">
      <formula>0</formula>
    </cfRule>
  </conditionalFormatting>
  <conditionalFormatting sqref="P232">
    <cfRule type="cellIs" dxfId="2404" priority="2166" stopIfTrue="1" operator="greaterThan">
      <formula>0</formula>
    </cfRule>
  </conditionalFormatting>
  <conditionalFormatting sqref="U232">
    <cfRule type="cellIs" dxfId="2403" priority="2165" stopIfTrue="1" operator="greaterThan">
      <formula>0</formula>
    </cfRule>
  </conditionalFormatting>
  <conditionalFormatting sqref="V249">
    <cfRule type="cellIs" dxfId="2402" priority="2160" operator="equal">
      <formula>"NO VÁLIDOS"</formula>
    </cfRule>
    <cfRule type="cellIs" dxfId="2401" priority="2161" operator="equal">
      <formula>"VÁLIDOS"</formula>
    </cfRule>
  </conditionalFormatting>
  <conditionalFormatting sqref="P244:P249">
    <cfRule type="cellIs" dxfId="2400" priority="2158" stopIfTrue="1" operator="equal">
      <formula>"cumple"</formula>
    </cfRule>
    <cfRule type="containsText" dxfId="2399" priority="2159" stopIfTrue="1" operator="containsText" text="NO CUMPLE">
      <formula>NOT(ISERROR(SEARCH("NO CUMPLE",P244)))</formula>
    </cfRule>
  </conditionalFormatting>
  <conditionalFormatting sqref="N257:O257 Q257:R257 N261:O262 Q261:S262">
    <cfRule type="cellIs" dxfId="2398" priority="2137" stopIfTrue="1" operator="lessThan">
      <formula>0</formula>
    </cfRule>
  </conditionalFormatting>
  <conditionalFormatting sqref="B257:J262 L257:M262 O257:R262 U257:V262 V275">
    <cfRule type="cellIs" dxfId="2397" priority="2136" stopIfTrue="1" operator="greaterThan">
      <formula>0</formula>
    </cfRule>
  </conditionalFormatting>
  <conditionalFormatting sqref="P257 P261:P262">
    <cfRule type="cellIs" dxfId="2396" priority="2135" stopIfTrue="1" operator="greaterThan">
      <formula>0</formula>
    </cfRule>
  </conditionalFormatting>
  <conditionalFormatting sqref="U261">
    <cfRule type="cellIs" dxfId="2395" priority="2134" stopIfTrue="1" operator="greaterThan">
      <formula>0</formula>
    </cfRule>
  </conditionalFormatting>
  <conditionalFormatting sqref="U262">
    <cfRule type="cellIs" dxfId="2394" priority="2133" stopIfTrue="1" operator="greaterThan">
      <formula>0</formula>
    </cfRule>
  </conditionalFormatting>
  <conditionalFormatting sqref="S257">
    <cfRule type="cellIs" dxfId="2393" priority="2132" stopIfTrue="1" operator="greaterThan">
      <formula>0</formula>
    </cfRule>
  </conditionalFormatting>
  <conditionalFormatting sqref="S257">
    <cfRule type="cellIs" dxfId="2392" priority="2131" stopIfTrue="1" operator="lessThan">
      <formula>0</formula>
    </cfRule>
  </conditionalFormatting>
  <conditionalFormatting sqref="B267 S267 S271:S276">
    <cfRule type="cellIs" dxfId="2391" priority="2129" stopIfTrue="1" operator="equal">
      <formula>"cumple"</formula>
    </cfRule>
    <cfRule type="containsText" dxfId="2390" priority="2130" stopIfTrue="1" operator="containsText" text="NO CUMPLE">
      <formula>NOT(ISERROR(SEARCH("NO CUMPLE",B267)))</formula>
    </cfRule>
  </conditionalFormatting>
  <conditionalFormatting sqref="B268">
    <cfRule type="cellIs" dxfId="2389" priority="2127" stopIfTrue="1" operator="equal">
      <formula>"cumple"</formula>
    </cfRule>
    <cfRule type="containsText" dxfId="2388" priority="2128" stopIfTrue="1" operator="containsText" text="NO CUMPLE">
      <formula>NOT(ISERROR(SEARCH("NO CUMPLE",B268)))</formula>
    </cfRule>
  </conditionalFormatting>
  <conditionalFormatting sqref="B269">
    <cfRule type="cellIs" dxfId="2387" priority="2125" stopIfTrue="1" operator="equal">
      <formula>"cumple"</formula>
    </cfRule>
    <cfRule type="containsText" dxfId="2386" priority="2126" stopIfTrue="1" operator="containsText" text="NO CUMPLE">
      <formula>NOT(ISERROR(SEARCH("NO CUMPLE",B269)))</formula>
    </cfRule>
  </conditionalFormatting>
  <conditionalFormatting sqref="B271">
    <cfRule type="cellIs" dxfId="2385" priority="2123" stopIfTrue="1" operator="equal">
      <formula>"cumple"</formula>
    </cfRule>
    <cfRule type="containsText" dxfId="2384" priority="2124" stopIfTrue="1" operator="containsText" text="NO CUMPLE">
      <formula>NOT(ISERROR(SEARCH("NO CUMPLE",B271)))</formula>
    </cfRule>
  </conditionalFormatting>
  <conditionalFormatting sqref="B272">
    <cfRule type="cellIs" dxfId="2383" priority="2121" stopIfTrue="1" operator="equal">
      <formula>"cumple"</formula>
    </cfRule>
    <cfRule type="containsText" dxfId="2382" priority="2122" stopIfTrue="1" operator="containsText" text="NO CUMPLE">
      <formula>NOT(ISERROR(SEARCH("NO CUMPLE",B272)))</formula>
    </cfRule>
  </conditionalFormatting>
  <conditionalFormatting sqref="F269">
    <cfRule type="cellIs" dxfId="2381" priority="2119" stopIfTrue="1" operator="equal">
      <formula>"cumple"</formula>
    </cfRule>
    <cfRule type="containsText" dxfId="2380" priority="2120" stopIfTrue="1" operator="containsText" text="NO CUMPLE">
      <formula>NOT(ISERROR(SEARCH("NO CUMPLE",F269)))</formula>
    </cfRule>
  </conditionalFormatting>
  <conditionalFormatting sqref="E272:F272">
    <cfRule type="cellIs" dxfId="2379" priority="2117" stopIfTrue="1" operator="equal">
      <formula>"cumple"</formula>
    </cfRule>
    <cfRule type="containsText" dxfId="2378" priority="2118" stopIfTrue="1" operator="containsText" text="NO CUMPLE">
      <formula>NOT(ISERROR(SEARCH("NO CUMPLE",E272)))</formula>
    </cfRule>
  </conditionalFormatting>
  <conditionalFormatting sqref="G272">
    <cfRule type="cellIs" dxfId="2377" priority="2115" stopIfTrue="1" operator="equal">
      <formula>"cumple"</formula>
    </cfRule>
    <cfRule type="containsText" dxfId="2376" priority="2116" stopIfTrue="1" operator="containsText" text="NO CUMPLE">
      <formula>NOT(ISERROR(SEARCH("NO CUMPLE",G272)))</formula>
    </cfRule>
  </conditionalFormatting>
  <conditionalFormatting sqref="G273">
    <cfRule type="cellIs" dxfId="2375" priority="2113" stopIfTrue="1" operator="equal">
      <formula>"cumple"</formula>
    </cfRule>
    <cfRule type="containsText" dxfId="2374" priority="2114" stopIfTrue="1" operator="containsText" text="NO CUMPLE">
      <formula>NOT(ISERROR(SEARCH("NO CUMPLE",G273)))</formula>
    </cfRule>
  </conditionalFormatting>
  <conditionalFormatting sqref="H267">
    <cfRule type="cellIs" dxfId="2373" priority="2111" stopIfTrue="1" operator="equal">
      <formula>"cumple"</formula>
    </cfRule>
    <cfRule type="containsText" dxfId="2372" priority="2112" stopIfTrue="1" operator="containsText" text="NO CUMPLE">
      <formula>NOT(ISERROR(SEARCH("NO CUMPLE",H267)))</formula>
    </cfRule>
  </conditionalFormatting>
  <conditionalFormatting sqref="N268">
    <cfRule type="cellIs" dxfId="2371" priority="2109" stopIfTrue="1" operator="equal">
      <formula>"cumple"</formula>
    </cfRule>
    <cfRule type="containsText" dxfId="2370" priority="2110" stopIfTrue="1" operator="containsText" text="NO CUMPLE">
      <formula>NOT(ISERROR(SEARCH("NO CUMPLE",N268)))</formula>
    </cfRule>
  </conditionalFormatting>
  <conditionalFormatting sqref="K269:K270">
    <cfRule type="cellIs" dxfId="2369" priority="2107" stopIfTrue="1" operator="equal">
      <formula>"cumple"</formula>
    </cfRule>
    <cfRule type="containsText" dxfId="2368" priority="2108" stopIfTrue="1" operator="containsText" text="NO CUMPLE">
      <formula>NOT(ISERROR(SEARCH("NO CUMPLE",K269)))</formula>
    </cfRule>
  </conditionalFormatting>
  <conditionalFormatting sqref="L269:L270">
    <cfRule type="cellIs" dxfId="2367" priority="2105" stopIfTrue="1" operator="equal">
      <formula>"cumple"</formula>
    </cfRule>
    <cfRule type="containsText" dxfId="2366" priority="2106" stopIfTrue="1" operator="containsText" text="NO CUMPLE">
      <formula>NOT(ISERROR(SEARCH("NO CUMPLE",L269)))</formula>
    </cfRule>
  </conditionalFormatting>
  <conditionalFormatting sqref="M269:M270">
    <cfRule type="cellIs" dxfId="2365" priority="2103" stopIfTrue="1" operator="equal">
      <formula>"cumple"</formula>
    </cfRule>
    <cfRule type="containsText" dxfId="2364" priority="2104" stopIfTrue="1" operator="containsText" text="NO CUMPLE">
      <formula>NOT(ISERROR(SEARCH("NO CUMPLE",M269)))</formula>
    </cfRule>
  </conditionalFormatting>
  <conditionalFormatting sqref="M271:M276">
    <cfRule type="cellIs" dxfId="2363" priority="2101" stopIfTrue="1" operator="equal">
      <formula>"cumple"</formula>
    </cfRule>
    <cfRule type="containsText" dxfId="2362" priority="2102" stopIfTrue="1" operator="containsText" text="NO CUMPLE">
      <formula>NOT(ISERROR(SEARCH("NO CUMPLE",M271)))</formula>
    </cfRule>
  </conditionalFormatting>
  <conditionalFormatting sqref="N271">
    <cfRule type="cellIs" dxfId="2361" priority="2099" stopIfTrue="1" operator="equal">
      <formula>"cumple"</formula>
    </cfRule>
    <cfRule type="containsText" dxfId="2360" priority="2100" stopIfTrue="1" operator="containsText" text="NO CUMPLE">
      <formula>NOT(ISERROR(SEARCH("NO CUMPLE",N271)))</formula>
    </cfRule>
  </conditionalFormatting>
  <conditionalFormatting sqref="N272:N276">
    <cfRule type="cellIs" dxfId="2359" priority="2097" stopIfTrue="1" operator="equal">
      <formula>"cumple"</formula>
    </cfRule>
    <cfRule type="containsText" dxfId="2358" priority="2098" stopIfTrue="1" operator="containsText" text="NO CUMPLE">
      <formula>NOT(ISERROR(SEARCH("NO CUMPLE",N272)))</formula>
    </cfRule>
  </conditionalFormatting>
  <conditionalFormatting sqref="B274">
    <cfRule type="cellIs" dxfId="2357" priority="2090" stopIfTrue="1" operator="equal">
      <formula>"cumple"</formula>
    </cfRule>
    <cfRule type="containsText" dxfId="2356" priority="2091" stopIfTrue="1" operator="containsText" text="NO CUMPLE">
      <formula>NOT(ISERROR(SEARCH("NO CUMPLE",B274)))</formula>
    </cfRule>
  </conditionalFormatting>
  <conditionalFormatting sqref="B275">
    <cfRule type="cellIs" dxfId="2355" priority="2088" stopIfTrue="1" operator="equal">
      <formula>"cumple"</formula>
    </cfRule>
    <cfRule type="containsText" dxfId="2354" priority="2089" stopIfTrue="1" operator="containsText" text="NO CUMPLE">
      <formula>NOT(ISERROR(SEARCH("NO CUMPLE",B275)))</formula>
    </cfRule>
  </conditionalFormatting>
  <conditionalFormatting sqref="G275">
    <cfRule type="cellIs" dxfId="2353" priority="2086" stopIfTrue="1" operator="equal">
      <formula>"cumple"</formula>
    </cfRule>
    <cfRule type="containsText" dxfId="2352" priority="2087" stopIfTrue="1" operator="containsText" text="NO CUMPLE">
      <formula>NOT(ISERROR(SEARCH("NO CUMPLE",G275)))</formula>
    </cfRule>
  </conditionalFormatting>
  <conditionalFormatting sqref="G276">
    <cfRule type="cellIs" dxfId="2351" priority="2084" stopIfTrue="1" operator="equal">
      <formula>"cumple"</formula>
    </cfRule>
    <cfRule type="containsText" dxfId="2350" priority="2085" stopIfTrue="1" operator="containsText" text="NO CUMPLE">
      <formula>NOT(ISERROR(SEARCH("NO CUMPLE",G276)))</formula>
    </cfRule>
  </conditionalFormatting>
  <conditionalFormatting sqref="E269">
    <cfRule type="cellIs" dxfId="2349" priority="2081" operator="greaterThan">
      <formula>0</formula>
    </cfRule>
    <cfRule type="cellIs" dxfId="2348" priority="2082" operator="equal">
      <formula>0</formula>
    </cfRule>
  </conditionalFormatting>
  <conditionalFormatting sqref="G269">
    <cfRule type="cellIs" dxfId="2347" priority="2080" stopIfTrue="1" operator="notBetween">
      <formula>"N/A"</formula>
      <formula>"REVISAR"</formula>
    </cfRule>
  </conditionalFormatting>
  <conditionalFormatting sqref="G269">
    <cfRule type="cellIs" dxfId="2346" priority="2079" operator="equal">
      <formula>"REVISAR"</formula>
    </cfRule>
  </conditionalFormatting>
  <conditionalFormatting sqref="E273">
    <cfRule type="cellIs" dxfId="2345" priority="2078" operator="equal">
      <formula>"NO APLICA"</formula>
    </cfRule>
  </conditionalFormatting>
  <conditionalFormatting sqref="O268">
    <cfRule type="cellIs" dxfId="2344" priority="2076" stopIfTrue="1" operator="equal">
      <formula>"cumple"</formula>
    </cfRule>
    <cfRule type="containsText" dxfId="2343" priority="2077" stopIfTrue="1" operator="containsText" text="NO CUMPLE">
      <formula>NOT(ISERROR(SEARCH("NO CUMPLE",O268)))</formula>
    </cfRule>
  </conditionalFormatting>
  <conditionalFormatting sqref="O271:O276">
    <cfRule type="cellIs" dxfId="2342" priority="2074" stopIfTrue="1" operator="equal">
      <formula>"cumple"</formula>
    </cfRule>
    <cfRule type="containsText" dxfId="2341" priority="2075" stopIfTrue="1" operator="containsText" text="NO CUMPLE">
      <formula>NOT(ISERROR(SEARCH("NO CUMPLE",O271)))</formula>
    </cfRule>
  </conditionalFormatting>
  <conditionalFormatting sqref="R267">
    <cfRule type="cellIs" dxfId="2340" priority="2072" stopIfTrue="1" operator="equal">
      <formula>"cumple"</formula>
    </cfRule>
    <cfRule type="containsText" dxfId="2339" priority="2073" stopIfTrue="1" operator="containsText" text="NO CUMPLE">
      <formula>NOT(ISERROR(SEARCH("NO CUMPLE",R267)))</formula>
    </cfRule>
  </conditionalFormatting>
  <conditionalFormatting sqref="R271:R276">
    <cfRule type="cellIs" dxfId="2338" priority="2070" stopIfTrue="1" operator="equal">
      <formula>"cumple"</formula>
    </cfRule>
    <cfRule type="containsText" dxfId="2337" priority="2071" stopIfTrue="1" operator="containsText" text="NO CUMPLE">
      <formula>NOT(ISERROR(SEARCH("NO CUMPLE",R271)))</formula>
    </cfRule>
  </conditionalFormatting>
  <conditionalFormatting sqref="C258:O258 Q258:S258">
    <cfRule type="cellIs" dxfId="2336" priority="2066" stopIfTrue="1" operator="greaterThan">
      <formula>0</formula>
    </cfRule>
  </conditionalFormatting>
  <conditionalFormatting sqref="P258">
    <cfRule type="cellIs" dxfId="2335" priority="2065" stopIfTrue="1" operator="greaterThan">
      <formula>0</formula>
    </cfRule>
  </conditionalFormatting>
  <conditionalFormatting sqref="U258">
    <cfRule type="cellIs" dxfId="2334" priority="2064" stopIfTrue="1" operator="greaterThan">
      <formula>0</formula>
    </cfRule>
  </conditionalFormatting>
  <conditionalFormatting sqref="P260">
    <cfRule type="cellIs" dxfId="2333" priority="2060" stopIfTrue="1" operator="greaterThan">
      <formula>0</formula>
    </cfRule>
  </conditionalFormatting>
  <conditionalFormatting sqref="U260">
    <cfRule type="cellIs" dxfId="2332" priority="2059" stopIfTrue="1" operator="greaterThan">
      <formula>0</formula>
    </cfRule>
  </conditionalFormatting>
  <conditionalFormatting sqref="P259">
    <cfRule type="cellIs" dxfId="2331" priority="2055" stopIfTrue="1" operator="greaterThan">
      <formula>0</formula>
    </cfRule>
  </conditionalFormatting>
  <conditionalFormatting sqref="U259">
    <cfRule type="cellIs" dxfId="2330" priority="2054" stopIfTrue="1" operator="greaterThan">
      <formula>0</formula>
    </cfRule>
  </conditionalFormatting>
  <conditionalFormatting sqref="V276">
    <cfRule type="cellIs" dxfId="2329" priority="2049" operator="equal">
      <formula>"NO VÁLIDOS"</formula>
    </cfRule>
    <cfRule type="cellIs" dxfId="2328" priority="2050" operator="equal">
      <formula>"VÁLIDOS"</formula>
    </cfRule>
  </conditionalFormatting>
  <conditionalFormatting sqref="P271:P276">
    <cfRule type="cellIs" dxfId="2327" priority="2047" stopIfTrue="1" operator="equal">
      <formula>"cumple"</formula>
    </cfRule>
    <cfRule type="containsText" dxfId="2326" priority="2048" stopIfTrue="1" operator="containsText" text="NO CUMPLE">
      <formula>NOT(ISERROR(SEARCH("NO CUMPLE",P271)))</formula>
    </cfRule>
  </conditionalFormatting>
  <conditionalFormatting sqref="N284:O284 Q284:R284 N288:O289 Q288:S289">
    <cfRule type="cellIs" dxfId="2325" priority="2026" stopIfTrue="1" operator="lessThan">
      <formula>0</formula>
    </cfRule>
  </conditionalFormatting>
  <conditionalFormatting sqref="B284:J289 L284:M289 O284:R289 U284:V289 V302">
    <cfRule type="cellIs" dxfId="2324" priority="2025" stopIfTrue="1" operator="greaterThan">
      <formula>0</formula>
    </cfRule>
  </conditionalFormatting>
  <conditionalFormatting sqref="P284 P288:P289">
    <cfRule type="cellIs" dxfId="2323" priority="2024" stopIfTrue="1" operator="greaterThan">
      <formula>0</formula>
    </cfRule>
  </conditionalFormatting>
  <conditionalFormatting sqref="U288">
    <cfRule type="cellIs" dxfId="2322" priority="2023" stopIfTrue="1" operator="greaterThan">
      <formula>0</formula>
    </cfRule>
  </conditionalFormatting>
  <conditionalFormatting sqref="U289">
    <cfRule type="cellIs" dxfId="2321" priority="2022" stopIfTrue="1" operator="greaterThan">
      <formula>0</formula>
    </cfRule>
  </conditionalFormatting>
  <conditionalFormatting sqref="S284">
    <cfRule type="cellIs" dxfId="2320" priority="2021" stopIfTrue="1" operator="greaterThan">
      <formula>0</formula>
    </cfRule>
  </conditionalFormatting>
  <conditionalFormatting sqref="S284">
    <cfRule type="cellIs" dxfId="2319" priority="2020" stopIfTrue="1" operator="lessThan">
      <formula>0</formula>
    </cfRule>
  </conditionalFormatting>
  <conditionalFormatting sqref="B294 S294 S298:S303">
    <cfRule type="cellIs" dxfId="2318" priority="2018" stopIfTrue="1" operator="equal">
      <formula>"cumple"</formula>
    </cfRule>
    <cfRule type="containsText" dxfId="2317" priority="2019" stopIfTrue="1" operator="containsText" text="NO CUMPLE">
      <formula>NOT(ISERROR(SEARCH("NO CUMPLE",B294)))</formula>
    </cfRule>
  </conditionalFormatting>
  <conditionalFormatting sqref="B295">
    <cfRule type="cellIs" dxfId="2316" priority="2016" stopIfTrue="1" operator="equal">
      <formula>"cumple"</formula>
    </cfRule>
    <cfRule type="containsText" dxfId="2315" priority="2017" stopIfTrue="1" operator="containsText" text="NO CUMPLE">
      <formula>NOT(ISERROR(SEARCH("NO CUMPLE",B295)))</formula>
    </cfRule>
  </conditionalFormatting>
  <conditionalFormatting sqref="B296">
    <cfRule type="cellIs" dxfId="2314" priority="2014" stopIfTrue="1" operator="equal">
      <formula>"cumple"</formula>
    </cfRule>
    <cfRule type="containsText" dxfId="2313" priority="2015" stopIfTrue="1" operator="containsText" text="NO CUMPLE">
      <formula>NOT(ISERROR(SEARCH("NO CUMPLE",B296)))</formula>
    </cfRule>
  </conditionalFormatting>
  <conditionalFormatting sqref="B298">
    <cfRule type="cellIs" dxfId="2312" priority="2012" stopIfTrue="1" operator="equal">
      <formula>"cumple"</formula>
    </cfRule>
    <cfRule type="containsText" dxfId="2311" priority="2013" stopIfTrue="1" operator="containsText" text="NO CUMPLE">
      <formula>NOT(ISERROR(SEARCH("NO CUMPLE",B298)))</formula>
    </cfRule>
  </conditionalFormatting>
  <conditionalFormatting sqref="B299">
    <cfRule type="cellIs" dxfId="2310" priority="2010" stopIfTrue="1" operator="equal">
      <formula>"cumple"</formula>
    </cfRule>
    <cfRule type="containsText" dxfId="2309" priority="2011" stopIfTrue="1" operator="containsText" text="NO CUMPLE">
      <formula>NOT(ISERROR(SEARCH("NO CUMPLE",B299)))</formula>
    </cfRule>
  </conditionalFormatting>
  <conditionalFormatting sqref="F296">
    <cfRule type="cellIs" dxfId="2308" priority="2008" stopIfTrue="1" operator="equal">
      <formula>"cumple"</formula>
    </cfRule>
    <cfRule type="containsText" dxfId="2307" priority="2009" stopIfTrue="1" operator="containsText" text="NO CUMPLE">
      <formula>NOT(ISERROR(SEARCH("NO CUMPLE",F296)))</formula>
    </cfRule>
  </conditionalFormatting>
  <conditionalFormatting sqref="E299:F299">
    <cfRule type="cellIs" dxfId="2306" priority="2006" stopIfTrue="1" operator="equal">
      <formula>"cumple"</formula>
    </cfRule>
    <cfRule type="containsText" dxfId="2305" priority="2007" stopIfTrue="1" operator="containsText" text="NO CUMPLE">
      <formula>NOT(ISERROR(SEARCH("NO CUMPLE",E299)))</formula>
    </cfRule>
  </conditionalFormatting>
  <conditionalFormatting sqref="G299">
    <cfRule type="cellIs" dxfId="2304" priority="2004" stopIfTrue="1" operator="equal">
      <formula>"cumple"</formula>
    </cfRule>
    <cfRule type="containsText" dxfId="2303" priority="2005" stopIfTrue="1" operator="containsText" text="NO CUMPLE">
      <formula>NOT(ISERROR(SEARCH("NO CUMPLE",G299)))</formula>
    </cfRule>
  </conditionalFormatting>
  <conditionalFormatting sqref="G300">
    <cfRule type="cellIs" dxfId="2302" priority="2002" stopIfTrue="1" operator="equal">
      <formula>"cumple"</formula>
    </cfRule>
    <cfRule type="containsText" dxfId="2301" priority="2003" stopIfTrue="1" operator="containsText" text="NO CUMPLE">
      <formula>NOT(ISERROR(SEARCH("NO CUMPLE",G300)))</formula>
    </cfRule>
  </conditionalFormatting>
  <conditionalFormatting sqref="H294">
    <cfRule type="cellIs" dxfId="2300" priority="2000" stopIfTrue="1" operator="equal">
      <formula>"cumple"</formula>
    </cfRule>
    <cfRule type="containsText" dxfId="2299" priority="2001" stopIfTrue="1" operator="containsText" text="NO CUMPLE">
      <formula>NOT(ISERROR(SEARCH("NO CUMPLE",H294)))</formula>
    </cfRule>
  </conditionalFormatting>
  <conditionalFormatting sqref="N295">
    <cfRule type="cellIs" dxfId="2298" priority="1998" stopIfTrue="1" operator="equal">
      <formula>"cumple"</formula>
    </cfRule>
    <cfRule type="containsText" dxfId="2297" priority="1999" stopIfTrue="1" operator="containsText" text="NO CUMPLE">
      <formula>NOT(ISERROR(SEARCH("NO CUMPLE",N295)))</formula>
    </cfRule>
  </conditionalFormatting>
  <conditionalFormatting sqref="K296:K297">
    <cfRule type="cellIs" dxfId="2296" priority="1996" stopIfTrue="1" operator="equal">
      <formula>"cumple"</formula>
    </cfRule>
    <cfRule type="containsText" dxfId="2295" priority="1997" stopIfTrue="1" operator="containsText" text="NO CUMPLE">
      <formula>NOT(ISERROR(SEARCH("NO CUMPLE",K296)))</formula>
    </cfRule>
  </conditionalFormatting>
  <conditionalFormatting sqref="L296:L297">
    <cfRule type="cellIs" dxfId="2294" priority="1994" stopIfTrue="1" operator="equal">
      <formula>"cumple"</formula>
    </cfRule>
    <cfRule type="containsText" dxfId="2293" priority="1995" stopIfTrue="1" operator="containsText" text="NO CUMPLE">
      <formula>NOT(ISERROR(SEARCH("NO CUMPLE",L296)))</formula>
    </cfRule>
  </conditionalFormatting>
  <conditionalFormatting sqref="M296:M297">
    <cfRule type="cellIs" dxfId="2292" priority="1992" stopIfTrue="1" operator="equal">
      <formula>"cumple"</formula>
    </cfRule>
    <cfRule type="containsText" dxfId="2291" priority="1993" stopIfTrue="1" operator="containsText" text="NO CUMPLE">
      <formula>NOT(ISERROR(SEARCH("NO CUMPLE",M296)))</formula>
    </cfRule>
  </conditionalFormatting>
  <conditionalFormatting sqref="M298:M303">
    <cfRule type="cellIs" dxfId="2290" priority="1990" stopIfTrue="1" operator="equal">
      <formula>"cumple"</formula>
    </cfRule>
    <cfRule type="containsText" dxfId="2289" priority="1991" stopIfTrue="1" operator="containsText" text="NO CUMPLE">
      <formula>NOT(ISERROR(SEARCH("NO CUMPLE",M298)))</formula>
    </cfRule>
  </conditionalFormatting>
  <conditionalFormatting sqref="N298">
    <cfRule type="cellIs" dxfId="2288" priority="1988" stopIfTrue="1" operator="equal">
      <formula>"cumple"</formula>
    </cfRule>
    <cfRule type="containsText" dxfId="2287" priority="1989" stopIfTrue="1" operator="containsText" text="NO CUMPLE">
      <formula>NOT(ISERROR(SEARCH("NO CUMPLE",N298)))</formula>
    </cfRule>
  </conditionalFormatting>
  <conditionalFormatting sqref="N299:N303">
    <cfRule type="cellIs" dxfId="2286" priority="1986" stopIfTrue="1" operator="equal">
      <formula>"cumple"</formula>
    </cfRule>
    <cfRule type="containsText" dxfId="2285" priority="1987" stopIfTrue="1" operator="containsText" text="NO CUMPLE">
      <formula>NOT(ISERROR(SEARCH("NO CUMPLE",N299)))</formula>
    </cfRule>
  </conditionalFormatting>
  <conditionalFormatting sqref="B301">
    <cfRule type="cellIs" dxfId="2284" priority="1979" stopIfTrue="1" operator="equal">
      <formula>"cumple"</formula>
    </cfRule>
    <cfRule type="containsText" dxfId="2283" priority="1980" stopIfTrue="1" operator="containsText" text="NO CUMPLE">
      <formula>NOT(ISERROR(SEARCH("NO CUMPLE",B301)))</formula>
    </cfRule>
  </conditionalFormatting>
  <conditionalFormatting sqref="B302">
    <cfRule type="cellIs" dxfId="2282" priority="1977" stopIfTrue="1" operator="equal">
      <formula>"cumple"</formula>
    </cfRule>
    <cfRule type="containsText" dxfId="2281" priority="1978" stopIfTrue="1" operator="containsText" text="NO CUMPLE">
      <formula>NOT(ISERROR(SEARCH("NO CUMPLE",B302)))</formula>
    </cfRule>
  </conditionalFormatting>
  <conditionalFormatting sqref="G302">
    <cfRule type="cellIs" dxfId="2280" priority="1975" stopIfTrue="1" operator="equal">
      <formula>"cumple"</formula>
    </cfRule>
    <cfRule type="containsText" dxfId="2279" priority="1976" stopIfTrue="1" operator="containsText" text="NO CUMPLE">
      <formula>NOT(ISERROR(SEARCH("NO CUMPLE",G302)))</formula>
    </cfRule>
  </conditionalFormatting>
  <conditionalFormatting sqref="G303">
    <cfRule type="cellIs" dxfId="2278" priority="1973" stopIfTrue="1" operator="equal">
      <formula>"cumple"</formula>
    </cfRule>
    <cfRule type="containsText" dxfId="2277" priority="1974" stopIfTrue="1" operator="containsText" text="NO CUMPLE">
      <formula>NOT(ISERROR(SEARCH("NO CUMPLE",G303)))</formula>
    </cfRule>
  </conditionalFormatting>
  <conditionalFormatting sqref="E296">
    <cfRule type="cellIs" dxfId="2276" priority="1970" operator="greaterThan">
      <formula>0</formula>
    </cfRule>
    <cfRule type="cellIs" dxfId="2275" priority="1971" operator="equal">
      <formula>0</formula>
    </cfRule>
  </conditionalFormatting>
  <conditionalFormatting sqref="G296">
    <cfRule type="cellIs" dxfId="2274" priority="1969" stopIfTrue="1" operator="notBetween">
      <formula>"N/A"</formula>
      <formula>"REVISAR"</formula>
    </cfRule>
  </conditionalFormatting>
  <conditionalFormatting sqref="G296">
    <cfRule type="cellIs" dxfId="2273" priority="1968" operator="equal">
      <formula>"REVISAR"</formula>
    </cfRule>
  </conditionalFormatting>
  <conditionalFormatting sqref="E300">
    <cfRule type="cellIs" dxfId="2272" priority="1967" operator="equal">
      <formula>"NO APLICA"</formula>
    </cfRule>
  </conditionalFormatting>
  <conditionalFormatting sqref="O295">
    <cfRule type="cellIs" dxfId="2271" priority="1965" stopIfTrue="1" operator="equal">
      <formula>"cumple"</formula>
    </cfRule>
    <cfRule type="containsText" dxfId="2270" priority="1966" stopIfTrue="1" operator="containsText" text="NO CUMPLE">
      <formula>NOT(ISERROR(SEARCH("NO CUMPLE",O295)))</formula>
    </cfRule>
  </conditionalFormatting>
  <conditionalFormatting sqref="O298:O303">
    <cfRule type="cellIs" dxfId="2269" priority="1963" stopIfTrue="1" operator="equal">
      <formula>"cumple"</formula>
    </cfRule>
    <cfRule type="containsText" dxfId="2268" priority="1964" stopIfTrue="1" operator="containsText" text="NO CUMPLE">
      <formula>NOT(ISERROR(SEARCH("NO CUMPLE",O298)))</formula>
    </cfRule>
  </conditionalFormatting>
  <conditionalFormatting sqref="R294">
    <cfRule type="cellIs" dxfId="2267" priority="1961" stopIfTrue="1" operator="equal">
      <formula>"cumple"</formula>
    </cfRule>
    <cfRule type="containsText" dxfId="2266" priority="1962" stopIfTrue="1" operator="containsText" text="NO CUMPLE">
      <formula>NOT(ISERROR(SEARCH("NO CUMPLE",R294)))</formula>
    </cfRule>
  </conditionalFormatting>
  <conditionalFormatting sqref="R298:R303">
    <cfRule type="cellIs" dxfId="2265" priority="1959" stopIfTrue="1" operator="equal">
      <formula>"cumple"</formula>
    </cfRule>
    <cfRule type="containsText" dxfId="2264" priority="1960" stopIfTrue="1" operator="containsText" text="NO CUMPLE">
      <formula>NOT(ISERROR(SEARCH("NO CUMPLE",R298)))</formula>
    </cfRule>
  </conditionalFormatting>
  <conditionalFormatting sqref="C285:O285 Q285:S285">
    <cfRule type="cellIs" dxfId="2263" priority="1955" stopIfTrue="1" operator="greaterThan">
      <formula>0</formula>
    </cfRule>
  </conditionalFormatting>
  <conditionalFormatting sqref="P285">
    <cfRule type="cellIs" dxfId="2262" priority="1954" stopIfTrue="1" operator="greaterThan">
      <formula>0</formula>
    </cfRule>
  </conditionalFormatting>
  <conditionalFormatting sqref="U285">
    <cfRule type="cellIs" dxfId="2261" priority="1953" stopIfTrue="1" operator="greaterThan">
      <formula>0</formula>
    </cfRule>
  </conditionalFormatting>
  <conditionalFormatting sqref="P287">
    <cfRule type="cellIs" dxfId="2260" priority="1949" stopIfTrue="1" operator="greaterThan">
      <formula>0</formula>
    </cfRule>
  </conditionalFormatting>
  <conditionalFormatting sqref="U287">
    <cfRule type="cellIs" dxfId="2259" priority="1948" stopIfTrue="1" operator="greaterThan">
      <formula>0</formula>
    </cfRule>
  </conditionalFormatting>
  <conditionalFormatting sqref="P286">
    <cfRule type="cellIs" dxfId="2258" priority="1944" stopIfTrue="1" operator="greaterThan">
      <formula>0</formula>
    </cfRule>
  </conditionalFormatting>
  <conditionalFormatting sqref="U286">
    <cfRule type="cellIs" dxfId="2257" priority="1943" stopIfTrue="1" operator="greaterThan">
      <formula>0</formula>
    </cfRule>
  </conditionalFormatting>
  <conditionalFormatting sqref="V303">
    <cfRule type="cellIs" dxfId="2256" priority="1938" operator="equal">
      <formula>"NO VÁLIDOS"</formula>
    </cfRule>
    <cfRule type="cellIs" dxfId="2255" priority="1939" operator="equal">
      <formula>"VÁLIDOS"</formula>
    </cfRule>
  </conditionalFormatting>
  <conditionalFormatting sqref="P298:P303">
    <cfRule type="cellIs" dxfId="2254" priority="1936" stopIfTrue="1" operator="equal">
      <formula>"cumple"</formula>
    </cfRule>
    <cfRule type="containsText" dxfId="2253" priority="1937" stopIfTrue="1" operator="containsText" text="NO CUMPLE">
      <formula>NOT(ISERROR(SEARCH("NO CUMPLE",P298)))</formula>
    </cfRule>
  </conditionalFormatting>
  <conditionalFormatting sqref="N311:O311 Q311:R311 N315:O316 Q315:S316">
    <cfRule type="cellIs" dxfId="2252" priority="1915" stopIfTrue="1" operator="lessThan">
      <formula>0</formula>
    </cfRule>
  </conditionalFormatting>
  <conditionalFormatting sqref="B311:J316 L311:M316 O311:R316 U311:V316 V329">
    <cfRule type="cellIs" dxfId="2251" priority="1914" stopIfTrue="1" operator="greaterThan">
      <formula>0</formula>
    </cfRule>
  </conditionalFormatting>
  <conditionalFormatting sqref="P311 P315:P316">
    <cfRule type="cellIs" dxfId="2250" priority="1913" stopIfTrue="1" operator="greaterThan">
      <formula>0</formula>
    </cfRule>
  </conditionalFormatting>
  <conditionalFormatting sqref="U315">
    <cfRule type="cellIs" dxfId="2249" priority="1912" stopIfTrue="1" operator="greaterThan">
      <formula>0</formula>
    </cfRule>
  </conditionalFormatting>
  <conditionalFormatting sqref="U316">
    <cfRule type="cellIs" dxfId="2248" priority="1911" stopIfTrue="1" operator="greaterThan">
      <formula>0</formula>
    </cfRule>
  </conditionalFormatting>
  <conditionalFormatting sqref="S311">
    <cfRule type="cellIs" dxfId="2247" priority="1910" stopIfTrue="1" operator="greaterThan">
      <formula>0</formula>
    </cfRule>
  </conditionalFormatting>
  <conditionalFormatting sqref="S311">
    <cfRule type="cellIs" dxfId="2246" priority="1909" stopIfTrue="1" operator="lessThan">
      <formula>0</formula>
    </cfRule>
  </conditionalFormatting>
  <conditionalFormatting sqref="B321 S321 S325:S330">
    <cfRule type="cellIs" dxfId="2245" priority="1907" stopIfTrue="1" operator="equal">
      <formula>"cumple"</formula>
    </cfRule>
    <cfRule type="containsText" dxfId="2244" priority="1908" stopIfTrue="1" operator="containsText" text="NO CUMPLE">
      <formula>NOT(ISERROR(SEARCH("NO CUMPLE",B321)))</formula>
    </cfRule>
  </conditionalFormatting>
  <conditionalFormatting sqref="B322">
    <cfRule type="cellIs" dxfId="2243" priority="1905" stopIfTrue="1" operator="equal">
      <formula>"cumple"</formula>
    </cfRule>
    <cfRule type="containsText" dxfId="2242" priority="1906" stopIfTrue="1" operator="containsText" text="NO CUMPLE">
      <formula>NOT(ISERROR(SEARCH("NO CUMPLE",B322)))</formula>
    </cfRule>
  </conditionalFormatting>
  <conditionalFormatting sqref="B323">
    <cfRule type="cellIs" dxfId="2241" priority="1903" stopIfTrue="1" operator="equal">
      <formula>"cumple"</formula>
    </cfRule>
    <cfRule type="containsText" dxfId="2240" priority="1904" stopIfTrue="1" operator="containsText" text="NO CUMPLE">
      <formula>NOT(ISERROR(SEARCH("NO CUMPLE",B323)))</formula>
    </cfRule>
  </conditionalFormatting>
  <conditionalFormatting sqref="B325">
    <cfRule type="cellIs" dxfId="2239" priority="1901" stopIfTrue="1" operator="equal">
      <formula>"cumple"</formula>
    </cfRule>
    <cfRule type="containsText" dxfId="2238" priority="1902" stopIfTrue="1" operator="containsText" text="NO CUMPLE">
      <formula>NOT(ISERROR(SEARCH("NO CUMPLE",B325)))</formula>
    </cfRule>
  </conditionalFormatting>
  <conditionalFormatting sqref="B326">
    <cfRule type="cellIs" dxfId="2237" priority="1899" stopIfTrue="1" operator="equal">
      <formula>"cumple"</formula>
    </cfRule>
    <cfRule type="containsText" dxfId="2236" priority="1900" stopIfTrue="1" operator="containsText" text="NO CUMPLE">
      <formula>NOT(ISERROR(SEARCH("NO CUMPLE",B326)))</formula>
    </cfRule>
  </conditionalFormatting>
  <conditionalFormatting sqref="F323">
    <cfRule type="cellIs" dxfId="2235" priority="1897" stopIfTrue="1" operator="equal">
      <formula>"cumple"</formula>
    </cfRule>
    <cfRule type="containsText" dxfId="2234" priority="1898" stopIfTrue="1" operator="containsText" text="NO CUMPLE">
      <formula>NOT(ISERROR(SEARCH("NO CUMPLE",F323)))</formula>
    </cfRule>
  </conditionalFormatting>
  <conditionalFormatting sqref="E326:F326">
    <cfRule type="cellIs" dxfId="2233" priority="1895" stopIfTrue="1" operator="equal">
      <formula>"cumple"</formula>
    </cfRule>
    <cfRule type="containsText" dxfId="2232" priority="1896" stopIfTrue="1" operator="containsText" text="NO CUMPLE">
      <formula>NOT(ISERROR(SEARCH("NO CUMPLE",E326)))</formula>
    </cfRule>
  </conditionalFormatting>
  <conditionalFormatting sqref="G326">
    <cfRule type="cellIs" dxfId="2231" priority="1893" stopIfTrue="1" operator="equal">
      <formula>"cumple"</formula>
    </cfRule>
    <cfRule type="containsText" dxfId="2230" priority="1894" stopIfTrue="1" operator="containsText" text="NO CUMPLE">
      <formula>NOT(ISERROR(SEARCH("NO CUMPLE",G326)))</formula>
    </cfRule>
  </conditionalFormatting>
  <conditionalFormatting sqref="G327">
    <cfRule type="cellIs" dxfId="2229" priority="1891" stopIfTrue="1" operator="equal">
      <formula>"cumple"</formula>
    </cfRule>
    <cfRule type="containsText" dxfId="2228" priority="1892" stopIfTrue="1" operator="containsText" text="NO CUMPLE">
      <formula>NOT(ISERROR(SEARCH("NO CUMPLE",G327)))</formula>
    </cfRule>
  </conditionalFormatting>
  <conditionalFormatting sqref="H321">
    <cfRule type="cellIs" dxfId="2227" priority="1889" stopIfTrue="1" operator="equal">
      <formula>"cumple"</formula>
    </cfRule>
    <cfRule type="containsText" dxfId="2226" priority="1890" stopIfTrue="1" operator="containsText" text="NO CUMPLE">
      <formula>NOT(ISERROR(SEARCH("NO CUMPLE",H321)))</formula>
    </cfRule>
  </conditionalFormatting>
  <conditionalFormatting sqref="N322">
    <cfRule type="cellIs" dxfId="2225" priority="1887" stopIfTrue="1" operator="equal">
      <formula>"cumple"</formula>
    </cfRule>
    <cfRule type="containsText" dxfId="2224" priority="1888" stopIfTrue="1" operator="containsText" text="NO CUMPLE">
      <formula>NOT(ISERROR(SEARCH("NO CUMPLE",N322)))</formula>
    </cfRule>
  </conditionalFormatting>
  <conditionalFormatting sqref="K323:K324">
    <cfRule type="cellIs" dxfId="2223" priority="1885" stopIfTrue="1" operator="equal">
      <formula>"cumple"</formula>
    </cfRule>
    <cfRule type="containsText" dxfId="2222" priority="1886" stopIfTrue="1" operator="containsText" text="NO CUMPLE">
      <formula>NOT(ISERROR(SEARCH("NO CUMPLE",K323)))</formula>
    </cfRule>
  </conditionalFormatting>
  <conditionalFormatting sqref="L323:L324">
    <cfRule type="cellIs" dxfId="2221" priority="1883" stopIfTrue="1" operator="equal">
      <formula>"cumple"</formula>
    </cfRule>
    <cfRule type="containsText" dxfId="2220" priority="1884" stopIfTrue="1" operator="containsText" text="NO CUMPLE">
      <formula>NOT(ISERROR(SEARCH("NO CUMPLE",L323)))</formula>
    </cfRule>
  </conditionalFormatting>
  <conditionalFormatting sqref="M323:M324">
    <cfRule type="cellIs" dxfId="2219" priority="1881" stopIfTrue="1" operator="equal">
      <formula>"cumple"</formula>
    </cfRule>
    <cfRule type="containsText" dxfId="2218" priority="1882" stopIfTrue="1" operator="containsText" text="NO CUMPLE">
      <formula>NOT(ISERROR(SEARCH("NO CUMPLE",M323)))</formula>
    </cfRule>
  </conditionalFormatting>
  <conditionalFormatting sqref="M325:M330">
    <cfRule type="cellIs" dxfId="2217" priority="1879" stopIfTrue="1" operator="equal">
      <formula>"cumple"</formula>
    </cfRule>
    <cfRule type="containsText" dxfId="2216" priority="1880" stopIfTrue="1" operator="containsText" text="NO CUMPLE">
      <formula>NOT(ISERROR(SEARCH("NO CUMPLE",M325)))</formula>
    </cfRule>
  </conditionalFormatting>
  <conditionalFormatting sqref="N325">
    <cfRule type="cellIs" dxfId="2215" priority="1877" stopIfTrue="1" operator="equal">
      <formula>"cumple"</formula>
    </cfRule>
    <cfRule type="containsText" dxfId="2214" priority="1878" stopIfTrue="1" operator="containsText" text="NO CUMPLE">
      <formula>NOT(ISERROR(SEARCH("NO CUMPLE",N325)))</formula>
    </cfRule>
  </conditionalFormatting>
  <conditionalFormatting sqref="N326:N330">
    <cfRule type="cellIs" dxfId="2213" priority="1875" stopIfTrue="1" operator="equal">
      <formula>"cumple"</formula>
    </cfRule>
    <cfRule type="containsText" dxfId="2212" priority="1876" stopIfTrue="1" operator="containsText" text="NO CUMPLE">
      <formula>NOT(ISERROR(SEARCH("NO CUMPLE",N326)))</formula>
    </cfRule>
  </conditionalFormatting>
  <conditionalFormatting sqref="B328">
    <cfRule type="cellIs" dxfId="2211" priority="1868" stopIfTrue="1" operator="equal">
      <formula>"cumple"</formula>
    </cfRule>
    <cfRule type="containsText" dxfId="2210" priority="1869" stopIfTrue="1" operator="containsText" text="NO CUMPLE">
      <formula>NOT(ISERROR(SEARCH("NO CUMPLE",B328)))</formula>
    </cfRule>
  </conditionalFormatting>
  <conditionalFormatting sqref="B329">
    <cfRule type="cellIs" dxfId="2209" priority="1866" stopIfTrue="1" operator="equal">
      <formula>"cumple"</formula>
    </cfRule>
    <cfRule type="containsText" dxfId="2208" priority="1867" stopIfTrue="1" operator="containsText" text="NO CUMPLE">
      <formula>NOT(ISERROR(SEARCH("NO CUMPLE",B329)))</formula>
    </cfRule>
  </conditionalFormatting>
  <conditionalFormatting sqref="G329">
    <cfRule type="cellIs" dxfId="2207" priority="1864" stopIfTrue="1" operator="equal">
      <formula>"cumple"</formula>
    </cfRule>
    <cfRule type="containsText" dxfId="2206" priority="1865" stopIfTrue="1" operator="containsText" text="NO CUMPLE">
      <formula>NOT(ISERROR(SEARCH("NO CUMPLE",G329)))</formula>
    </cfRule>
  </conditionalFormatting>
  <conditionalFormatting sqref="G330">
    <cfRule type="cellIs" dxfId="2205" priority="1862" stopIfTrue="1" operator="equal">
      <formula>"cumple"</formula>
    </cfRule>
    <cfRule type="containsText" dxfId="2204" priority="1863" stopIfTrue="1" operator="containsText" text="NO CUMPLE">
      <formula>NOT(ISERROR(SEARCH("NO CUMPLE",G330)))</formula>
    </cfRule>
  </conditionalFormatting>
  <conditionalFormatting sqref="E323">
    <cfRule type="cellIs" dxfId="2203" priority="1859" operator="greaterThan">
      <formula>0</formula>
    </cfRule>
    <cfRule type="cellIs" dxfId="2202" priority="1860" operator="equal">
      <formula>0</formula>
    </cfRule>
  </conditionalFormatting>
  <conditionalFormatting sqref="G323">
    <cfRule type="cellIs" dxfId="2201" priority="1858" stopIfTrue="1" operator="notBetween">
      <formula>"N/A"</formula>
      <formula>"REVISAR"</formula>
    </cfRule>
  </conditionalFormatting>
  <conditionalFormatting sqref="G323">
    <cfRule type="cellIs" dxfId="2200" priority="1857" operator="equal">
      <formula>"REVISAR"</formula>
    </cfRule>
  </conditionalFormatting>
  <conditionalFormatting sqref="E327">
    <cfRule type="cellIs" dxfId="2199" priority="1856" operator="equal">
      <formula>"NO APLICA"</formula>
    </cfRule>
  </conditionalFormatting>
  <conditionalFormatting sqref="O322">
    <cfRule type="cellIs" dxfId="2198" priority="1854" stopIfTrue="1" operator="equal">
      <formula>"cumple"</formula>
    </cfRule>
    <cfRule type="containsText" dxfId="2197" priority="1855" stopIfTrue="1" operator="containsText" text="NO CUMPLE">
      <formula>NOT(ISERROR(SEARCH("NO CUMPLE",O322)))</formula>
    </cfRule>
  </conditionalFormatting>
  <conditionalFormatting sqref="O325:O330">
    <cfRule type="cellIs" dxfId="2196" priority="1852" stopIfTrue="1" operator="equal">
      <formula>"cumple"</formula>
    </cfRule>
    <cfRule type="containsText" dxfId="2195" priority="1853" stopIfTrue="1" operator="containsText" text="NO CUMPLE">
      <formula>NOT(ISERROR(SEARCH("NO CUMPLE",O325)))</formula>
    </cfRule>
  </conditionalFormatting>
  <conditionalFormatting sqref="R321">
    <cfRule type="cellIs" dxfId="2194" priority="1850" stopIfTrue="1" operator="equal">
      <formula>"cumple"</formula>
    </cfRule>
    <cfRule type="containsText" dxfId="2193" priority="1851" stopIfTrue="1" operator="containsText" text="NO CUMPLE">
      <formula>NOT(ISERROR(SEARCH("NO CUMPLE",R321)))</formula>
    </cfRule>
  </conditionalFormatting>
  <conditionalFormatting sqref="R325:R330">
    <cfRule type="cellIs" dxfId="2192" priority="1848" stopIfTrue="1" operator="equal">
      <formula>"cumple"</formula>
    </cfRule>
    <cfRule type="containsText" dxfId="2191" priority="1849" stopIfTrue="1" operator="containsText" text="NO CUMPLE">
      <formula>NOT(ISERROR(SEARCH("NO CUMPLE",R325)))</formula>
    </cfRule>
  </conditionalFormatting>
  <conditionalFormatting sqref="C312:O312 Q312:S312">
    <cfRule type="cellIs" dxfId="2190" priority="1844" stopIfTrue="1" operator="greaterThan">
      <formula>0</formula>
    </cfRule>
  </conditionalFormatting>
  <conditionalFormatting sqref="P312">
    <cfRule type="cellIs" dxfId="2189" priority="1843" stopIfTrue="1" operator="greaterThan">
      <formula>0</formula>
    </cfRule>
  </conditionalFormatting>
  <conditionalFormatting sqref="U312">
    <cfRule type="cellIs" dxfId="2188" priority="1842" stopIfTrue="1" operator="greaterThan">
      <formula>0</formula>
    </cfRule>
  </conditionalFormatting>
  <conditionalFormatting sqref="P314">
    <cfRule type="cellIs" dxfId="2187" priority="1838" stopIfTrue="1" operator="greaterThan">
      <formula>0</formula>
    </cfRule>
  </conditionalFormatting>
  <conditionalFormatting sqref="U314">
    <cfRule type="cellIs" dxfId="2186" priority="1837" stopIfTrue="1" operator="greaterThan">
      <formula>0</formula>
    </cfRule>
  </conditionalFormatting>
  <conditionalFormatting sqref="P313">
    <cfRule type="cellIs" dxfId="2185" priority="1833" stopIfTrue="1" operator="greaterThan">
      <formula>0</formula>
    </cfRule>
  </conditionalFormatting>
  <conditionalFormatting sqref="U313">
    <cfRule type="cellIs" dxfId="2184" priority="1832" stopIfTrue="1" operator="greaterThan">
      <formula>0</formula>
    </cfRule>
  </conditionalFormatting>
  <conditionalFormatting sqref="V330">
    <cfRule type="cellIs" dxfId="2183" priority="1827" operator="equal">
      <formula>"NO VÁLIDOS"</formula>
    </cfRule>
    <cfRule type="cellIs" dxfId="2182" priority="1828" operator="equal">
      <formula>"VÁLIDOS"</formula>
    </cfRule>
  </conditionalFormatting>
  <conditionalFormatting sqref="P325:P330">
    <cfRule type="cellIs" dxfId="2181" priority="1825" stopIfTrue="1" operator="equal">
      <formula>"cumple"</formula>
    </cfRule>
    <cfRule type="containsText" dxfId="2180" priority="1826" stopIfTrue="1" operator="containsText" text="NO CUMPLE">
      <formula>NOT(ISERROR(SEARCH("NO CUMPLE",P325)))</formula>
    </cfRule>
  </conditionalFormatting>
  <conditionalFormatting sqref="N338:O338 Q338:R338 N342:O343 Q342:S343">
    <cfRule type="cellIs" dxfId="2179" priority="1804" stopIfTrue="1" operator="lessThan">
      <formula>0</formula>
    </cfRule>
  </conditionalFormatting>
  <conditionalFormatting sqref="B338:J343 L338:M343 O338:R343 U338:V343 V356">
    <cfRule type="cellIs" dxfId="2178" priority="1803" stopIfTrue="1" operator="greaterThan">
      <formula>0</formula>
    </cfRule>
  </conditionalFormatting>
  <conditionalFormatting sqref="P338 P342:P343">
    <cfRule type="cellIs" dxfId="2177" priority="1802" stopIfTrue="1" operator="greaterThan">
      <formula>0</formula>
    </cfRule>
  </conditionalFormatting>
  <conditionalFormatting sqref="U342">
    <cfRule type="cellIs" dxfId="2176" priority="1801" stopIfTrue="1" operator="greaterThan">
      <formula>0</formula>
    </cfRule>
  </conditionalFormatting>
  <conditionalFormatting sqref="U343">
    <cfRule type="cellIs" dxfId="2175" priority="1800" stopIfTrue="1" operator="greaterThan">
      <formula>0</formula>
    </cfRule>
  </conditionalFormatting>
  <conditionalFormatting sqref="S338">
    <cfRule type="cellIs" dxfId="2174" priority="1799" stopIfTrue="1" operator="greaterThan">
      <formula>0</formula>
    </cfRule>
  </conditionalFormatting>
  <conditionalFormatting sqref="S338">
    <cfRule type="cellIs" dxfId="2173" priority="1798" stopIfTrue="1" operator="lessThan">
      <formula>0</formula>
    </cfRule>
  </conditionalFormatting>
  <conditionalFormatting sqref="B348 S348 S352:S357">
    <cfRule type="cellIs" dxfId="2172" priority="1796" stopIfTrue="1" operator="equal">
      <formula>"cumple"</formula>
    </cfRule>
    <cfRule type="containsText" dxfId="2171" priority="1797" stopIfTrue="1" operator="containsText" text="NO CUMPLE">
      <formula>NOT(ISERROR(SEARCH("NO CUMPLE",B348)))</formula>
    </cfRule>
  </conditionalFormatting>
  <conditionalFormatting sqref="B349">
    <cfRule type="cellIs" dxfId="2170" priority="1794" stopIfTrue="1" operator="equal">
      <formula>"cumple"</formula>
    </cfRule>
    <cfRule type="containsText" dxfId="2169" priority="1795" stopIfTrue="1" operator="containsText" text="NO CUMPLE">
      <formula>NOT(ISERROR(SEARCH("NO CUMPLE",B349)))</formula>
    </cfRule>
  </conditionalFormatting>
  <conditionalFormatting sqref="B350">
    <cfRule type="cellIs" dxfId="2168" priority="1792" stopIfTrue="1" operator="equal">
      <formula>"cumple"</formula>
    </cfRule>
    <cfRule type="containsText" dxfId="2167" priority="1793" stopIfTrue="1" operator="containsText" text="NO CUMPLE">
      <formula>NOT(ISERROR(SEARCH("NO CUMPLE",B350)))</formula>
    </cfRule>
  </conditionalFormatting>
  <conditionalFormatting sqref="B352">
    <cfRule type="cellIs" dxfId="2166" priority="1790" stopIfTrue="1" operator="equal">
      <formula>"cumple"</formula>
    </cfRule>
    <cfRule type="containsText" dxfId="2165" priority="1791" stopIfTrue="1" operator="containsText" text="NO CUMPLE">
      <formula>NOT(ISERROR(SEARCH("NO CUMPLE",B352)))</formula>
    </cfRule>
  </conditionalFormatting>
  <conditionalFormatting sqref="B353">
    <cfRule type="cellIs" dxfId="2164" priority="1788" stopIfTrue="1" operator="equal">
      <formula>"cumple"</formula>
    </cfRule>
    <cfRule type="containsText" dxfId="2163" priority="1789" stopIfTrue="1" operator="containsText" text="NO CUMPLE">
      <formula>NOT(ISERROR(SEARCH("NO CUMPLE",B353)))</formula>
    </cfRule>
  </conditionalFormatting>
  <conditionalFormatting sqref="F350">
    <cfRule type="cellIs" dxfId="2162" priority="1786" stopIfTrue="1" operator="equal">
      <formula>"cumple"</formula>
    </cfRule>
    <cfRule type="containsText" dxfId="2161" priority="1787" stopIfTrue="1" operator="containsText" text="NO CUMPLE">
      <formula>NOT(ISERROR(SEARCH("NO CUMPLE",F350)))</formula>
    </cfRule>
  </conditionalFormatting>
  <conditionalFormatting sqref="E353:F353">
    <cfRule type="cellIs" dxfId="2160" priority="1784" stopIfTrue="1" operator="equal">
      <formula>"cumple"</formula>
    </cfRule>
    <cfRule type="containsText" dxfId="2159" priority="1785" stopIfTrue="1" operator="containsText" text="NO CUMPLE">
      <formula>NOT(ISERROR(SEARCH("NO CUMPLE",E353)))</formula>
    </cfRule>
  </conditionalFormatting>
  <conditionalFormatting sqref="G353">
    <cfRule type="cellIs" dxfId="2158" priority="1782" stopIfTrue="1" operator="equal">
      <formula>"cumple"</formula>
    </cfRule>
    <cfRule type="containsText" dxfId="2157" priority="1783" stopIfTrue="1" operator="containsText" text="NO CUMPLE">
      <formula>NOT(ISERROR(SEARCH("NO CUMPLE",G353)))</formula>
    </cfRule>
  </conditionalFormatting>
  <conditionalFormatting sqref="G354">
    <cfRule type="cellIs" dxfId="2156" priority="1780" stopIfTrue="1" operator="equal">
      <formula>"cumple"</formula>
    </cfRule>
    <cfRule type="containsText" dxfId="2155" priority="1781" stopIfTrue="1" operator="containsText" text="NO CUMPLE">
      <formula>NOT(ISERROR(SEARCH("NO CUMPLE",G354)))</formula>
    </cfRule>
  </conditionalFormatting>
  <conditionalFormatting sqref="H348">
    <cfRule type="cellIs" dxfId="2154" priority="1778" stopIfTrue="1" operator="equal">
      <formula>"cumple"</formula>
    </cfRule>
    <cfRule type="containsText" dxfId="2153" priority="1779" stopIfTrue="1" operator="containsText" text="NO CUMPLE">
      <formula>NOT(ISERROR(SEARCH("NO CUMPLE",H348)))</formula>
    </cfRule>
  </conditionalFormatting>
  <conditionalFormatting sqref="N349">
    <cfRule type="cellIs" dxfId="2152" priority="1776" stopIfTrue="1" operator="equal">
      <formula>"cumple"</formula>
    </cfRule>
    <cfRule type="containsText" dxfId="2151" priority="1777" stopIfTrue="1" operator="containsText" text="NO CUMPLE">
      <formula>NOT(ISERROR(SEARCH("NO CUMPLE",N349)))</formula>
    </cfRule>
  </conditionalFormatting>
  <conditionalFormatting sqref="K350:K351">
    <cfRule type="cellIs" dxfId="2150" priority="1774" stopIfTrue="1" operator="equal">
      <formula>"cumple"</formula>
    </cfRule>
    <cfRule type="containsText" dxfId="2149" priority="1775" stopIfTrue="1" operator="containsText" text="NO CUMPLE">
      <formula>NOT(ISERROR(SEARCH("NO CUMPLE",K350)))</formula>
    </cfRule>
  </conditionalFormatting>
  <conditionalFormatting sqref="L350:L351">
    <cfRule type="cellIs" dxfId="2148" priority="1772" stopIfTrue="1" operator="equal">
      <formula>"cumple"</formula>
    </cfRule>
    <cfRule type="containsText" dxfId="2147" priority="1773" stopIfTrue="1" operator="containsText" text="NO CUMPLE">
      <formula>NOT(ISERROR(SEARCH("NO CUMPLE",L350)))</formula>
    </cfRule>
  </conditionalFormatting>
  <conditionalFormatting sqref="M350:M351">
    <cfRule type="cellIs" dxfId="2146" priority="1770" stopIfTrue="1" operator="equal">
      <formula>"cumple"</formula>
    </cfRule>
    <cfRule type="containsText" dxfId="2145" priority="1771" stopIfTrue="1" operator="containsText" text="NO CUMPLE">
      <formula>NOT(ISERROR(SEARCH("NO CUMPLE",M350)))</formula>
    </cfRule>
  </conditionalFormatting>
  <conditionalFormatting sqref="M352:M357">
    <cfRule type="cellIs" dxfId="2144" priority="1768" stopIfTrue="1" operator="equal">
      <formula>"cumple"</formula>
    </cfRule>
    <cfRule type="containsText" dxfId="2143" priority="1769" stopIfTrue="1" operator="containsText" text="NO CUMPLE">
      <formula>NOT(ISERROR(SEARCH("NO CUMPLE",M352)))</formula>
    </cfRule>
  </conditionalFormatting>
  <conditionalFormatting sqref="N352">
    <cfRule type="cellIs" dxfId="2142" priority="1766" stopIfTrue="1" operator="equal">
      <formula>"cumple"</formula>
    </cfRule>
    <cfRule type="containsText" dxfId="2141" priority="1767" stopIfTrue="1" operator="containsText" text="NO CUMPLE">
      <formula>NOT(ISERROR(SEARCH("NO CUMPLE",N352)))</formula>
    </cfRule>
  </conditionalFormatting>
  <conditionalFormatting sqref="N353:N357">
    <cfRule type="cellIs" dxfId="2140" priority="1764" stopIfTrue="1" operator="equal">
      <formula>"cumple"</formula>
    </cfRule>
    <cfRule type="containsText" dxfId="2139" priority="1765" stopIfTrue="1" operator="containsText" text="NO CUMPLE">
      <formula>NOT(ISERROR(SEARCH("NO CUMPLE",N353)))</formula>
    </cfRule>
  </conditionalFormatting>
  <conditionalFormatting sqref="B355">
    <cfRule type="cellIs" dxfId="2138" priority="1757" stopIfTrue="1" operator="equal">
      <formula>"cumple"</formula>
    </cfRule>
    <cfRule type="containsText" dxfId="2137" priority="1758" stopIfTrue="1" operator="containsText" text="NO CUMPLE">
      <formula>NOT(ISERROR(SEARCH("NO CUMPLE",B355)))</formula>
    </cfRule>
  </conditionalFormatting>
  <conditionalFormatting sqref="B356">
    <cfRule type="cellIs" dxfId="2136" priority="1755" stopIfTrue="1" operator="equal">
      <formula>"cumple"</formula>
    </cfRule>
    <cfRule type="containsText" dxfId="2135" priority="1756" stopIfTrue="1" operator="containsText" text="NO CUMPLE">
      <formula>NOT(ISERROR(SEARCH("NO CUMPLE",B356)))</formula>
    </cfRule>
  </conditionalFormatting>
  <conditionalFormatting sqref="G356">
    <cfRule type="cellIs" dxfId="2134" priority="1753" stopIfTrue="1" operator="equal">
      <formula>"cumple"</formula>
    </cfRule>
    <cfRule type="containsText" dxfId="2133" priority="1754" stopIfTrue="1" operator="containsText" text="NO CUMPLE">
      <formula>NOT(ISERROR(SEARCH("NO CUMPLE",G356)))</formula>
    </cfRule>
  </conditionalFormatting>
  <conditionalFormatting sqref="G357">
    <cfRule type="cellIs" dxfId="2132" priority="1751" stopIfTrue="1" operator="equal">
      <formula>"cumple"</formula>
    </cfRule>
    <cfRule type="containsText" dxfId="2131" priority="1752" stopIfTrue="1" operator="containsText" text="NO CUMPLE">
      <formula>NOT(ISERROR(SEARCH("NO CUMPLE",G357)))</formula>
    </cfRule>
  </conditionalFormatting>
  <conditionalFormatting sqref="E350">
    <cfRule type="cellIs" dxfId="2130" priority="1748" operator="greaterThan">
      <formula>0</formula>
    </cfRule>
    <cfRule type="cellIs" dxfId="2129" priority="1749" operator="equal">
      <formula>0</formula>
    </cfRule>
  </conditionalFormatting>
  <conditionalFormatting sqref="G350">
    <cfRule type="cellIs" dxfId="2128" priority="1747" stopIfTrue="1" operator="notBetween">
      <formula>"N/A"</formula>
      <formula>"REVISAR"</formula>
    </cfRule>
  </conditionalFormatting>
  <conditionalFormatting sqref="G350">
    <cfRule type="cellIs" dxfId="2127" priority="1746" operator="equal">
      <formula>"REVISAR"</formula>
    </cfRule>
  </conditionalFormatting>
  <conditionalFormatting sqref="E354">
    <cfRule type="cellIs" dxfId="2126" priority="1745" operator="equal">
      <formula>"NO APLICA"</formula>
    </cfRule>
  </conditionalFormatting>
  <conditionalFormatting sqref="O349">
    <cfRule type="cellIs" dxfId="2125" priority="1743" stopIfTrue="1" operator="equal">
      <formula>"cumple"</formula>
    </cfRule>
    <cfRule type="containsText" dxfId="2124" priority="1744" stopIfTrue="1" operator="containsText" text="NO CUMPLE">
      <formula>NOT(ISERROR(SEARCH("NO CUMPLE",O349)))</formula>
    </cfRule>
  </conditionalFormatting>
  <conditionalFormatting sqref="O352:O357">
    <cfRule type="cellIs" dxfId="2123" priority="1741" stopIfTrue="1" operator="equal">
      <formula>"cumple"</formula>
    </cfRule>
    <cfRule type="containsText" dxfId="2122" priority="1742" stopIfTrue="1" operator="containsText" text="NO CUMPLE">
      <formula>NOT(ISERROR(SEARCH("NO CUMPLE",O352)))</formula>
    </cfRule>
  </conditionalFormatting>
  <conditionalFormatting sqref="R348">
    <cfRule type="cellIs" dxfId="2121" priority="1739" stopIfTrue="1" operator="equal">
      <formula>"cumple"</formula>
    </cfRule>
    <cfRule type="containsText" dxfId="2120" priority="1740" stopIfTrue="1" operator="containsText" text="NO CUMPLE">
      <formula>NOT(ISERROR(SEARCH("NO CUMPLE",R348)))</formula>
    </cfRule>
  </conditionalFormatting>
  <conditionalFormatting sqref="R352:R357">
    <cfRule type="cellIs" dxfId="2119" priority="1737" stopIfTrue="1" operator="equal">
      <formula>"cumple"</formula>
    </cfRule>
    <cfRule type="containsText" dxfId="2118" priority="1738" stopIfTrue="1" operator="containsText" text="NO CUMPLE">
      <formula>NOT(ISERROR(SEARCH("NO CUMPLE",R352)))</formula>
    </cfRule>
  </conditionalFormatting>
  <conditionalFormatting sqref="C339:O339 Q339:S339">
    <cfRule type="cellIs" dxfId="2117" priority="1733" stopIfTrue="1" operator="greaterThan">
      <formula>0</formula>
    </cfRule>
  </conditionalFormatting>
  <conditionalFormatting sqref="P339">
    <cfRule type="cellIs" dxfId="2116" priority="1732" stopIfTrue="1" operator="greaterThan">
      <formula>0</formula>
    </cfRule>
  </conditionalFormatting>
  <conditionalFormatting sqref="U339">
    <cfRule type="cellIs" dxfId="2115" priority="1731" stopIfTrue="1" operator="greaterThan">
      <formula>0</formula>
    </cfRule>
  </conditionalFormatting>
  <conditionalFormatting sqref="P341">
    <cfRule type="cellIs" dxfId="2114" priority="1727" stopIfTrue="1" operator="greaterThan">
      <formula>0</formula>
    </cfRule>
  </conditionalFormatting>
  <conditionalFormatting sqref="U341">
    <cfRule type="cellIs" dxfId="2113" priority="1726" stopIfTrue="1" operator="greaterThan">
      <formula>0</formula>
    </cfRule>
  </conditionalFormatting>
  <conditionalFormatting sqref="P340">
    <cfRule type="cellIs" dxfId="2112" priority="1722" stopIfTrue="1" operator="greaterThan">
      <formula>0</formula>
    </cfRule>
  </conditionalFormatting>
  <conditionalFormatting sqref="U340">
    <cfRule type="cellIs" dxfId="2111" priority="1721" stopIfTrue="1" operator="greaterThan">
      <formula>0</formula>
    </cfRule>
  </conditionalFormatting>
  <conditionalFormatting sqref="V357">
    <cfRule type="cellIs" dxfId="2110" priority="1716" operator="equal">
      <formula>"NO VÁLIDOS"</formula>
    </cfRule>
    <cfRule type="cellIs" dxfId="2109" priority="1717" operator="equal">
      <formula>"VÁLIDOS"</formula>
    </cfRule>
  </conditionalFormatting>
  <conditionalFormatting sqref="P352:P357">
    <cfRule type="cellIs" dxfId="2108" priority="1714" stopIfTrue="1" operator="equal">
      <formula>"cumple"</formula>
    </cfRule>
    <cfRule type="containsText" dxfId="2107" priority="1715" stopIfTrue="1" operator="containsText" text="NO CUMPLE">
      <formula>NOT(ISERROR(SEARCH("NO CUMPLE",P352)))</formula>
    </cfRule>
  </conditionalFormatting>
  <conditionalFormatting sqref="N365:O365 Q365:R365 N369:O370 Q369:S370">
    <cfRule type="cellIs" dxfId="2106" priority="1693" stopIfTrue="1" operator="lessThan">
      <formula>0</formula>
    </cfRule>
  </conditionalFormatting>
  <conditionalFormatting sqref="B365:J370 L365:M370 O365:R370 U365:V370 V383">
    <cfRule type="cellIs" dxfId="2105" priority="1692" stopIfTrue="1" operator="greaterThan">
      <formula>0</formula>
    </cfRule>
  </conditionalFormatting>
  <conditionalFormatting sqref="P365 P369:P370">
    <cfRule type="cellIs" dxfId="2104" priority="1691" stopIfTrue="1" operator="greaterThan">
      <formula>0</formula>
    </cfRule>
  </conditionalFormatting>
  <conditionalFormatting sqref="U369">
    <cfRule type="cellIs" dxfId="2103" priority="1690" stopIfTrue="1" operator="greaterThan">
      <formula>0</formula>
    </cfRule>
  </conditionalFormatting>
  <conditionalFormatting sqref="U370">
    <cfRule type="cellIs" dxfId="2102" priority="1689" stopIfTrue="1" operator="greaterThan">
      <formula>0</formula>
    </cfRule>
  </conditionalFormatting>
  <conditionalFormatting sqref="S365">
    <cfRule type="cellIs" dxfId="2101" priority="1688" stopIfTrue="1" operator="greaterThan">
      <formula>0</formula>
    </cfRule>
  </conditionalFormatting>
  <conditionalFormatting sqref="S365">
    <cfRule type="cellIs" dxfId="2100" priority="1687" stopIfTrue="1" operator="lessThan">
      <formula>0</formula>
    </cfRule>
  </conditionalFormatting>
  <conditionalFormatting sqref="B375 S375 S379:S384">
    <cfRule type="cellIs" dxfId="2099" priority="1685" stopIfTrue="1" operator="equal">
      <formula>"cumple"</formula>
    </cfRule>
    <cfRule type="containsText" dxfId="2098" priority="1686" stopIfTrue="1" operator="containsText" text="NO CUMPLE">
      <formula>NOT(ISERROR(SEARCH("NO CUMPLE",B375)))</formula>
    </cfRule>
  </conditionalFormatting>
  <conditionalFormatting sqref="B376">
    <cfRule type="cellIs" dxfId="2097" priority="1683" stopIfTrue="1" operator="equal">
      <formula>"cumple"</formula>
    </cfRule>
    <cfRule type="containsText" dxfId="2096" priority="1684" stopIfTrue="1" operator="containsText" text="NO CUMPLE">
      <formula>NOT(ISERROR(SEARCH("NO CUMPLE",B376)))</formula>
    </cfRule>
  </conditionalFormatting>
  <conditionalFormatting sqref="B377">
    <cfRule type="cellIs" dxfId="2095" priority="1681" stopIfTrue="1" operator="equal">
      <formula>"cumple"</formula>
    </cfRule>
    <cfRule type="containsText" dxfId="2094" priority="1682" stopIfTrue="1" operator="containsText" text="NO CUMPLE">
      <formula>NOT(ISERROR(SEARCH("NO CUMPLE",B377)))</formula>
    </cfRule>
  </conditionalFormatting>
  <conditionalFormatting sqref="B379">
    <cfRule type="cellIs" dxfId="2093" priority="1679" stopIfTrue="1" operator="equal">
      <formula>"cumple"</formula>
    </cfRule>
    <cfRule type="containsText" dxfId="2092" priority="1680" stopIfTrue="1" operator="containsText" text="NO CUMPLE">
      <formula>NOT(ISERROR(SEARCH("NO CUMPLE",B379)))</formula>
    </cfRule>
  </conditionalFormatting>
  <conditionalFormatting sqref="B380">
    <cfRule type="cellIs" dxfId="2091" priority="1677" stopIfTrue="1" operator="equal">
      <formula>"cumple"</formula>
    </cfRule>
    <cfRule type="containsText" dxfId="2090" priority="1678" stopIfTrue="1" operator="containsText" text="NO CUMPLE">
      <formula>NOT(ISERROR(SEARCH("NO CUMPLE",B380)))</formula>
    </cfRule>
  </conditionalFormatting>
  <conditionalFormatting sqref="F377">
    <cfRule type="cellIs" dxfId="2089" priority="1675" stopIfTrue="1" operator="equal">
      <formula>"cumple"</formula>
    </cfRule>
    <cfRule type="containsText" dxfId="2088" priority="1676" stopIfTrue="1" operator="containsText" text="NO CUMPLE">
      <formula>NOT(ISERROR(SEARCH("NO CUMPLE",F377)))</formula>
    </cfRule>
  </conditionalFormatting>
  <conditionalFormatting sqref="E380:F380">
    <cfRule type="cellIs" dxfId="2087" priority="1673" stopIfTrue="1" operator="equal">
      <formula>"cumple"</formula>
    </cfRule>
    <cfRule type="containsText" dxfId="2086" priority="1674" stopIfTrue="1" operator="containsText" text="NO CUMPLE">
      <formula>NOT(ISERROR(SEARCH("NO CUMPLE",E380)))</formula>
    </cfRule>
  </conditionalFormatting>
  <conditionalFormatting sqref="G380">
    <cfRule type="cellIs" dxfId="2085" priority="1671" stopIfTrue="1" operator="equal">
      <formula>"cumple"</formula>
    </cfRule>
    <cfRule type="containsText" dxfId="2084" priority="1672" stopIfTrue="1" operator="containsText" text="NO CUMPLE">
      <formula>NOT(ISERROR(SEARCH("NO CUMPLE",G380)))</formula>
    </cfRule>
  </conditionalFormatting>
  <conditionalFormatting sqref="G381">
    <cfRule type="cellIs" dxfId="2083" priority="1669" stopIfTrue="1" operator="equal">
      <formula>"cumple"</formula>
    </cfRule>
    <cfRule type="containsText" dxfId="2082" priority="1670" stopIfTrue="1" operator="containsText" text="NO CUMPLE">
      <formula>NOT(ISERROR(SEARCH("NO CUMPLE",G381)))</formula>
    </cfRule>
  </conditionalFormatting>
  <conditionalFormatting sqref="H375">
    <cfRule type="cellIs" dxfId="2081" priority="1667" stopIfTrue="1" operator="equal">
      <formula>"cumple"</formula>
    </cfRule>
    <cfRule type="containsText" dxfId="2080" priority="1668" stopIfTrue="1" operator="containsText" text="NO CUMPLE">
      <formula>NOT(ISERROR(SEARCH("NO CUMPLE",H375)))</formula>
    </cfRule>
  </conditionalFormatting>
  <conditionalFormatting sqref="N376">
    <cfRule type="cellIs" dxfId="2079" priority="1665" stopIfTrue="1" operator="equal">
      <formula>"cumple"</formula>
    </cfRule>
    <cfRule type="containsText" dxfId="2078" priority="1666" stopIfTrue="1" operator="containsText" text="NO CUMPLE">
      <formula>NOT(ISERROR(SEARCH("NO CUMPLE",N376)))</formula>
    </cfRule>
  </conditionalFormatting>
  <conditionalFormatting sqref="K377:K378">
    <cfRule type="cellIs" dxfId="2077" priority="1663" stopIfTrue="1" operator="equal">
      <formula>"cumple"</formula>
    </cfRule>
    <cfRule type="containsText" dxfId="2076" priority="1664" stopIfTrue="1" operator="containsText" text="NO CUMPLE">
      <formula>NOT(ISERROR(SEARCH("NO CUMPLE",K377)))</formula>
    </cfRule>
  </conditionalFormatting>
  <conditionalFormatting sqref="L377:L378">
    <cfRule type="cellIs" dxfId="2075" priority="1661" stopIfTrue="1" operator="equal">
      <formula>"cumple"</formula>
    </cfRule>
    <cfRule type="containsText" dxfId="2074" priority="1662" stopIfTrue="1" operator="containsText" text="NO CUMPLE">
      <formula>NOT(ISERROR(SEARCH("NO CUMPLE",L377)))</formula>
    </cfRule>
  </conditionalFormatting>
  <conditionalFormatting sqref="M377:M378">
    <cfRule type="cellIs" dxfId="2073" priority="1659" stopIfTrue="1" operator="equal">
      <formula>"cumple"</formula>
    </cfRule>
    <cfRule type="containsText" dxfId="2072" priority="1660" stopIfTrue="1" operator="containsText" text="NO CUMPLE">
      <formula>NOT(ISERROR(SEARCH("NO CUMPLE",M377)))</formula>
    </cfRule>
  </conditionalFormatting>
  <conditionalFormatting sqref="M379:M384">
    <cfRule type="cellIs" dxfId="2071" priority="1657" stopIfTrue="1" operator="equal">
      <formula>"cumple"</formula>
    </cfRule>
    <cfRule type="containsText" dxfId="2070" priority="1658" stopIfTrue="1" operator="containsText" text="NO CUMPLE">
      <formula>NOT(ISERROR(SEARCH("NO CUMPLE",M379)))</formula>
    </cfRule>
  </conditionalFormatting>
  <conditionalFormatting sqref="N379">
    <cfRule type="cellIs" dxfId="2069" priority="1655" stopIfTrue="1" operator="equal">
      <formula>"cumple"</formula>
    </cfRule>
    <cfRule type="containsText" dxfId="2068" priority="1656" stopIfTrue="1" operator="containsText" text="NO CUMPLE">
      <formula>NOT(ISERROR(SEARCH("NO CUMPLE",N379)))</formula>
    </cfRule>
  </conditionalFormatting>
  <conditionalFormatting sqref="N380:N384">
    <cfRule type="cellIs" dxfId="2067" priority="1653" stopIfTrue="1" operator="equal">
      <formula>"cumple"</formula>
    </cfRule>
    <cfRule type="containsText" dxfId="2066" priority="1654" stopIfTrue="1" operator="containsText" text="NO CUMPLE">
      <formula>NOT(ISERROR(SEARCH("NO CUMPLE",N380)))</formula>
    </cfRule>
  </conditionalFormatting>
  <conditionalFormatting sqref="B382">
    <cfRule type="cellIs" dxfId="2065" priority="1646" stopIfTrue="1" operator="equal">
      <formula>"cumple"</formula>
    </cfRule>
    <cfRule type="containsText" dxfId="2064" priority="1647" stopIfTrue="1" operator="containsText" text="NO CUMPLE">
      <formula>NOT(ISERROR(SEARCH("NO CUMPLE",B382)))</formula>
    </cfRule>
  </conditionalFormatting>
  <conditionalFormatting sqref="B383">
    <cfRule type="cellIs" dxfId="2063" priority="1644" stopIfTrue="1" operator="equal">
      <formula>"cumple"</formula>
    </cfRule>
    <cfRule type="containsText" dxfId="2062" priority="1645" stopIfTrue="1" operator="containsText" text="NO CUMPLE">
      <formula>NOT(ISERROR(SEARCH("NO CUMPLE",B383)))</formula>
    </cfRule>
  </conditionalFormatting>
  <conditionalFormatting sqref="G383">
    <cfRule type="cellIs" dxfId="2061" priority="1642" stopIfTrue="1" operator="equal">
      <formula>"cumple"</formula>
    </cfRule>
    <cfRule type="containsText" dxfId="2060" priority="1643" stopIfTrue="1" operator="containsText" text="NO CUMPLE">
      <formula>NOT(ISERROR(SEARCH("NO CUMPLE",G383)))</formula>
    </cfRule>
  </conditionalFormatting>
  <conditionalFormatting sqref="G384">
    <cfRule type="cellIs" dxfId="2059" priority="1640" stopIfTrue="1" operator="equal">
      <formula>"cumple"</formula>
    </cfRule>
    <cfRule type="containsText" dxfId="2058" priority="1641" stopIfTrue="1" operator="containsText" text="NO CUMPLE">
      <formula>NOT(ISERROR(SEARCH("NO CUMPLE",G384)))</formula>
    </cfRule>
  </conditionalFormatting>
  <conditionalFormatting sqref="E377">
    <cfRule type="cellIs" dxfId="2057" priority="1637" operator="greaterThan">
      <formula>0</formula>
    </cfRule>
    <cfRule type="cellIs" dxfId="2056" priority="1638" operator="equal">
      <formula>0</formula>
    </cfRule>
  </conditionalFormatting>
  <conditionalFormatting sqref="G377">
    <cfRule type="cellIs" dxfId="2055" priority="1636" stopIfTrue="1" operator="notBetween">
      <formula>"N/A"</formula>
      <formula>"REVISAR"</formula>
    </cfRule>
  </conditionalFormatting>
  <conditionalFormatting sqref="G377">
    <cfRule type="cellIs" dxfId="2054" priority="1635" operator="equal">
      <formula>"REVISAR"</formula>
    </cfRule>
  </conditionalFormatting>
  <conditionalFormatting sqref="E381">
    <cfRule type="cellIs" dxfId="2053" priority="1634" operator="equal">
      <formula>"NO APLICA"</formula>
    </cfRule>
  </conditionalFormatting>
  <conditionalFormatting sqref="O376">
    <cfRule type="cellIs" dxfId="2052" priority="1632" stopIfTrue="1" operator="equal">
      <formula>"cumple"</formula>
    </cfRule>
    <cfRule type="containsText" dxfId="2051" priority="1633" stopIfTrue="1" operator="containsText" text="NO CUMPLE">
      <formula>NOT(ISERROR(SEARCH("NO CUMPLE",O376)))</formula>
    </cfRule>
  </conditionalFormatting>
  <conditionalFormatting sqref="O379:O384">
    <cfRule type="cellIs" dxfId="2050" priority="1630" stopIfTrue="1" operator="equal">
      <formula>"cumple"</formula>
    </cfRule>
    <cfRule type="containsText" dxfId="2049" priority="1631" stopIfTrue="1" operator="containsText" text="NO CUMPLE">
      <formula>NOT(ISERROR(SEARCH("NO CUMPLE",O379)))</formula>
    </cfRule>
  </conditionalFormatting>
  <conditionalFormatting sqref="R375">
    <cfRule type="cellIs" dxfId="2048" priority="1628" stopIfTrue="1" operator="equal">
      <formula>"cumple"</formula>
    </cfRule>
    <cfRule type="containsText" dxfId="2047" priority="1629" stopIfTrue="1" operator="containsText" text="NO CUMPLE">
      <formula>NOT(ISERROR(SEARCH("NO CUMPLE",R375)))</formula>
    </cfRule>
  </conditionalFormatting>
  <conditionalFormatting sqref="R379:R384">
    <cfRule type="cellIs" dxfId="2046" priority="1626" stopIfTrue="1" operator="equal">
      <formula>"cumple"</formula>
    </cfRule>
    <cfRule type="containsText" dxfId="2045" priority="1627" stopIfTrue="1" operator="containsText" text="NO CUMPLE">
      <formula>NOT(ISERROR(SEARCH("NO CUMPLE",R379)))</formula>
    </cfRule>
  </conditionalFormatting>
  <conditionalFormatting sqref="C366:O366 Q366:S366">
    <cfRule type="cellIs" dxfId="2044" priority="1622" stopIfTrue="1" operator="greaterThan">
      <formula>0</formula>
    </cfRule>
  </conditionalFormatting>
  <conditionalFormatting sqref="P366">
    <cfRule type="cellIs" dxfId="2043" priority="1621" stopIfTrue="1" operator="greaterThan">
      <formula>0</formula>
    </cfRule>
  </conditionalFormatting>
  <conditionalFormatting sqref="U366">
    <cfRule type="cellIs" dxfId="2042" priority="1620" stopIfTrue="1" operator="greaterThan">
      <formula>0</formula>
    </cfRule>
  </conditionalFormatting>
  <conditionalFormatting sqref="P368">
    <cfRule type="cellIs" dxfId="2041" priority="1616" stopIfTrue="1" operator="greaterThan">
      <formula>0</formula>
    </cfRule>
  </conditionalFormatting>
  <conditionalFormatting sqref="U368">
    <cfRule type="cellIs" dxfId="2040" priority="1615" stopIfTrue="1" operator="greaterThan">
      <formula>0</formula>
    </cfRule>
  </conditionalFormatting>
  <conditionalFormatting sqref="P367">
    <cfRule type="cellIs" dxfId="2039" priority="1611" stopIfTrue="1" operator="greaterThan">
      <formula>0</formula>
    </cfRule>
  </conditionalFormatting>
  <conditionalFormatting sqref="U367">
    <cfRule type="cellIs" dxfId="2038" priority="1610" stopIfTrue="1" operator="greaterThan">
      <formula>0</formula>
    </cfRule>
  </conditionalFormatting>
  <conditionalFormatting sqref="V384">
    <cfRule type="cellIs" dxfId="2037" priority="1605" operator="equal">
      <formula>"NO VÁLIDOS"</formula>
    </cfRule>
    <cfRule type="cellIs" dxfId="2036" priority="1606" operator="equal">
      <formula>"VÁLIDOS"</formula>
    </cfRule>
  </conditionalFormatting>
  <conditionalFormatting sqref="P379:P384">
    <cfRule type="cellIs" dxfId="2035" priority="1603" stopIfTrue="1" operator="equal">
      <formula>"cumple"</formula>
    </cfRule>
    <cfRule type="containsText" dxfId="2034" priority="1604" stopIfTrue="1" operator="containsText" text="NO CUMPLE">
      <formula>NOT(ISERROR(SEARCH("NO CUMPLE",P379)))</formula>
    </cfRule>
  </conditionalFormatting>
  <conditionalFormatting sqref="N392:O392 Q392:R392 N396:O397 Q396:S397">
    <cfRule type="cellIs" dxfId="2033" priority="1582" stopIfTrue="1" operator="lessThan">
      <formula>0</formula>
    </cfRule>
  </conditionalFormatting>
  <conditionalFormatting sqref="B392:J397 L392:M397 O392:R397 U392:V397 V410">
    <cfRule type="cellIs" dxfId="2032" priority="1581" stopIfTrue="1" operator="greaterThan">
      <formula>0</formula>
    </cfRule>
  </conditionalFormatting>
  <conditionalFormatting sqref="P392 P396:P397">
    <cfRule type="cellIs" dxfId="2031" priority="1580" stopIfTrue="1" operator="greaterThan">
      <formula>0</formula>
    </cfRule>
  </conditionalFormatting>
  <conditionalFormatting sqref="U396">
    <cfRule type="cellIs" dxfId="2030" priority="1579" stopIfTrue="1" operator="greaterThan">
      <formula>0</formula>
    </cfRule>
  </conditionalFormatting>
  <conditionalFormatting sqref="U397">
    <cfRule type="cellIs" dxfId="2029" priority="1578" stopIfTrue="1" operator="greaterThan">
      <formula>0</formula>
    </cfRule>
  </conditionalFormatting>
  <conditionalFormatting sqref="S392">
    <cfRule type="cellIs" dxfId="2028" priority="1577" stopIfTrue="1" operator="greaterThan">
      <formula>0</formula>
    </cfRule>
  </conditionalFormatting>
  <conditionalFormatting sqref="S392">
    <cfRule type="cellIs" dxfId="2027" priority="1576" stopIfTrue="1" operator="lessThan">
      <formula>0</formula>
    </cfRule>
  </conditionalFormatting>
  <conditionalFormatting sqref="B402 S402 S406:S411">
    <cfRule type="cellIs" dxfId="2026" priority="1574" stopIfTrue="1" operator="equal">
      <formula>"cumple"</formula>
    </cfRule>
    <cfRule type="containsText" dxfId="2025" priority="1575" stopIfTrue="1" operator="containsText" text="NO CUMPLE">
      <formula>NOT(ISERROR(SEARCH("NO CUMPLE",B402)))</formula>
    </cfRule>
  </conditionalFormatting>
  <conditionalFormatting sqref="B403">
    <cfRule type="cellIs" dxfId="2024" priority="1572" stopIfTrue="1" operator="equal">
      <formula>"cumple"</formula>
    </cfRule>
    <cfRule type="containsText" dxfId="2023" priority="1573" stopIfTrue="1" operator="containsText" text="NO CUMPLE">
      <formula>NOT(ISERROR(SEARCH("NO CUMPLE",B403)))</formula>
    </cfRule>
  </conditionalFormatting>
  <conditionalFormatting sqref="B404">
    <cfRule type="cellIs" dxfId="2022" priority="1570" stopIfTrue="1" operator="equal">
      <formula>"cumple"</formula>
    </cfRule>
    <cfRule type="containsText" dxfId="2021" priority="1571" stopIfTrue="1" operator="containsText" text="NO CUMPLE">
      <formula>NOT(ISERROR(SEARCH("NO CUMPLE",B404)))</formula>
    </cfRule>
  </conditionalFormatting>
  <conditionalFormatting sqref="B406">
    <cfRule type="cellIs" dxfId="2020" priority="1568" stopIfTrue="1" operator="equal">
      <formula>"cumple"</formula>
    </cfRule>
    <cfRule type="containsText" dxfId="2019" priority="1569" stopIfTrue="1" operator="containsText" text="NO CUMPLE">
      <formula>NOT(ISERROR(SEARCH("NO CUMPLE",B406)))</formula>
    </cfRule>
  </conditionalFormatting>
  <conditionalFormatting sqref="B407">
    <cfRule type="cellIs" dxfId="2018" priority="1566" stopIfTrue="1" operator="equal">
      <formula>"cumple"</formula>
    </cfRule>
    <cfRule type="containsText" dxfId="2017" priority="1567" stopIfTrue="1" operator="containsText" text="NO CUMPLE">
      <formula>NOT(ISERROR(SEARCH("NO CUMPLE",B407)))</formula>
    </cfRule>
  </conditionalFormatting>
  <conditionalFormatting sqref="F404">
    <cfRule type="cellIs" dxfId="2016" priority="1564" stopIfTrue="1" operator="equal">
      <formula>"cumple"</formula>
    </cfRule>
    <cfRule type="containsText" dxfId="2015" priority="1565" stopIfTrue="1" operator="containsText" text="NO CUMPLE">
      <formula>NOT(ISERROR(SEARCH("NO CUMPLE",F404)))</formula>
    </cfRule>
  </conditionalFormatting>
  <conditionalFormatting sqref="E407:F407">
    <cfRule type="cellIs" dxfId="2014" priority="1562" stopIfTrue="1" operator="equal">
      <formula>"cumple"</formula>
    </cfRule>
    <cfRule type="containsText" dxfId="2013" priority="1563" stopIfTrue="1" operator="containsText" text="NO CUMPLE">
      <formula>NOT(ISERROR(SEARCH("NO CUMPLE",E407)))</formula>
    </cfRule>
  </conditionalFormatting>
  <conditionalFormatting sqref="G407">
    <cfRule type="cellIs" dxfId="2012" priority="1560" stopIfTrue="1" operator="equal">
      <formula>"cumple"</formula>
    </cfRule>
    <cfRule type="containsText" dxfId="2011" priority="1561" stopIfTrue="1" operator="containsText" text="NO CUMPLE">
      <formula>NOT(ISERROR(SEARCH("NO CUMPLE",G407)))</formula>
    </cfRule>
  </conditionalFormatting>
  <conditionalFormatting sqref="G408">
    <cfRule type="cellIs" dxfId="2010" priority="1558" stopIfTrue="1" operator="equal">
      <formula>"cumple"</formula>
    </cfRule>
    <cfRule type="containsText" dxfId="2009" priority="1559" stopIfTrue="1" operator="containsText" text="NO CUMPLE">
      <formula>NOT(ISERROR(SEARCH("NO CUMPLE",G408)))</formula>
    </cfRule>
  </conditionalFormatting>
  <conditionalFormatting sqref="H402">
    <cfRule type="cellIs" dxfId="2008" priority="1556" stopIfTrue="1" operator="equal">
      <formula>"cumple"</formula>
    </cfRule>
    <cfRule type="containsText" dxfId="2007" priority="1557" stopIfTrue="1" operator="containsText" text="NO CUMPLE">
      <formula>NOT(ISERROR(SEARCH("NO CUMPLE",H402)))</formula>
    </cfRule>
  </conditionalFormatting>
  <conditionalFormatting sqref="N403">
    <cfRule type="cellIs" dxfId="2006" priority="1554" stopIfTrue="1" operator="equal">
      <formula>"cumple"</formula>
    </cfRule>
    <cfRule type="containsText" dxfId="2005" priority="1555" stopIfTrue="1" operator="containsText" text="NO CUMPLE">
      <formula>NOT(ISERROR(SEARCH("NO CUMPLE",N403)))</formula>
    </cfRule>
  </conditionalFormatting>
  <conditionalFormatting sqref="K404:K405">
    <cfRule type="cellIs" dxfId="2004" priority="1552" stopIfTrue="1" operator="equal">
      <formula>"cumple"</formula>
    </cfRule>
    <cfRule type="containsText" dxfId="2003" priority="1553" stopIfTrue="1" operator="containsText" text="NO CUMPLE">
      <formula>NOT(ISERROR(SEARCH("NO CUMPLE",K404)))</formula>
    </cfRule>
  </conditionalFormatting>
  <conditionalFormatting sqref="L404:L405">
    <cfRule type="cellIs" dxfId="2002" priority="1550" stopIfTrue="1" operator="equal">
      <formula>"cumple"</formula>
    </cfRule>
    <cfRule type="containsText" dxfId="2001" priority="1551" stopIfTrue="1" operator="containsText" text="NO CUMPLE">
      <formula>NOT(ISERROR(SEARCH("NO CUMPLE",L404)))</formula>
    </cfRule>
  </conditionalFormatting>
  <conditionalFormatting sqref="M404:M405">
    <cfRule type="cellIs" dxfId="2000" priority="1548" stopIfTrue="1" operator="equal">
      <formula>"cumple"</formula>
    </cfRule>
    <cfRule type="containsText" dxfId="1999" priority="1549" stopIfTrue="1" operator="containsText" text="NO CUMPLE">
      <formula>NOT(ISERROR(SEARCH("NO CUMPLE",M404)))</formula>
    </cfRule>
  </conditionalFormatting>
  <conditionalFormatting sqref="M406:M411">
    <cfRule type="cellIs" dxfId="1998" priority="1546" stopIfTrue="1" operator="equal">
      <formula>"cumple"</formula>
    </cfRule>
    <cfRule type="containsText" dxfId="1997" priority="1547" stopIfTrue="1" operator="containsText" text="NO CUMPLE">
      <formula>NOT(ISERROR(SEARCH("NO CUMPLE",M406)))</formula>
    </cfRule>
  </conditionalFormatting>
  <conditionalFormatting sqref="N406">
    <cfRule type="cellIs" dxfId="1996" priority="1544" stopIfTrue="1" operator="equal">
      <formula>"cumple"</formula>
    </cfRule>
    <cfRule type="containsText" dxfId="1995" priority="1545" stopIfTrue="1" operator="containsText" text="NO CUMPLE">
      <formula>NOT(ISERROR(SEARCH("NO CUMPLE",N406)))</formula>
    </cfRule>
  </conditionalFormatting>
  <conditionalFormatting sqref="N407:N411">
    <cfRule type="cellIs" dxfId="1994" priority="1542" stopIfTrue="1" operator="equal">
      <formula>"cumple"</formula>
    </cfRule>
    <cfRule type="containsText" dxfId="1993" priority="1543" stopIfTrue="1" operator="containsText" text="NO CUMPLE">
      <formula>NOT(ISERROR(SEARCH("NO CUMPLE",N407)))</formula>
    </cfRule>
  </conditionalFormatting>
  <conditionalFormatting sqref="B409">
    <cfRule type="cellIs" dxfId="1992" priority="1535" stopIfTrue="1" operator="equal">
      <formula>"cumple"</formula>
    </cfRule>
    <cfRule type="containsText" dxfId="1991" priority="1536" stopIfTrue="1" operator="containsText" text="NO CUMPLE">
      <formula>NOT(ISERROR(SEARCH("NO CUMPLE",B409)))</formula>
    </cfRule>
  </conditionalFormatting>
  <conditionalFormatting sqref="B410">
    <cfRule type="cellIs" dxfId="1990" priority="1533" stopIfTrue="1" operator="equal">
      <formula>"cumple"</formula>
    </cfRule>
    <cfRule type="containsText" dxfId="1989" priority="1534" stopIfTrue="1" operator="containsText" text="NO CUMPLE">
      <formula>NOT(ISERROR(SEARCH("NO CUMPLE",B410)))</formula>
    </cfRule>
  </conditionalFormatting>
  <conditionalFormatting sqref="G410">
    <cfRule type="cellIs" dxfId="1988" priority="1531" stopIfTrue="1" operator="equal">
      <formula>"cumple"</formula>
    </cfRule>
    <cfRule type="containsText" dxfId="1987" priority="1532" stopIfTrue="1" operator="containsText" text="NO CUMPLE">
      <formula>NOT(ISERROR(SEARCH("NO CUMPLE",G410)))</formula>
    </cfRule>
  </conditionalFormatting>
  <conditionalFormatting sqref="G411">
    <cfRule type="cellIs" dxfId="1986" priority="1529" stopIfTrue="1" operator="equal">
      <formula>"cumple"</formula>
    </cfRule>
    <cfRule type="containsText" dxfId="1985" priority="1530" stopIfTrue="1" operator="containsText" text="NO CUMPLE">
      <formula>NOT(ISERROR(SEARCH("NO CUMPLE",G411)))</formula>
    </cfRule>
  </conditionalFormatting>
  <conditionalFormatting sqref="E404">
    <cfRule type="cellIs" dxfId="1984" priority="1526" operator="greaterThan">
      <formula>0</formula>
    </cfRule>
    <cfRule type="cellIs" dxfId="1983" priority="1527" operator="equal">
      <formula>0</formula>
    </cfRule>
  </conditionalFormatting>
  <conditionalFormatting sqref="G404">
    <cfRule type="cellIs" dxfId="1982" priority="1525" stopIfTrue="1" operator="notBetween">
      <formula>"N/A"</formula>
      <formula>"REVISAR"</formula>
    </cfRule>
  </conditionalFormatting>
  <conditionalFormatting sqref="G404">
    <cfRule type="cellIs" dxfId="1981" priority="1524" operator="equal">
      <formula>"REVISAR"</formula>
    </cfRule>
  </conditionalFormatting>
  <conditionalFormatting sqref="E408">
    <cfRule type="cellIs" dxfId="1980" priority="1523" operator="equal">
      <formula>"NO APLICA"</formula>
    </cfRule>
  </conditionalFormatting>
  <conditionalFormatting sqref="O403">
    <cfRule type="cellIs" dxfId="1979" priority="1521" stopIfTrue="1" operator="equal">
      <formula>"cumple"</formula>
    </cfRule>
    <cfRule type="containsText" dxfId="1978" priority="1522" stopIfTrue="1" operator="containsText" text="NO CUMPLE">
      <formula>NOT(ISERROR(SEARCH("NO CUMPLE",O403)))</formula>
    </cfRule>
  </conditionalFormatting>
  <conditionalFormatting sqref="O406:O411">
    <cfRule type="cellIs" dxfId="1977" priority="1519" stopIfTrue="1" operator="equal">
      <formula>"cumple"</formula>
    </cfRule>
    <cfRule type="containsText" dxfId="1976" priority="1520" stopIfTrue="1" operator="containsText" text="NO CUMPLE">
      <formula>NOT(ISERROR(SEARCH("NO CUMPLE",O406)))</formula>
    </cfRule>
  </conditionalFormatting>
  <conditionalFormatting sqref="R402">
    <cfRule type="cellIs" dxfId="1975" priority="1517" stopIfTrue="1" operator="equal">
      <formula>"cumple"</formula>
    </cfRule>
    <cfRule type="containsText" dxfId="1974" priority="1518" stopIfTrue="1" operator="containsText" text="NO CUMPLE">
      <formula>NOT(ISERROR(SEARCH("NO CUMPLE",R402)))</formula>
    </cfRule>
  </conditionalFormatting>
  <conditionalFormatting sqref="R406:R411">
    <cfRule type="cellIs" dxfId="1973" priority="1515" stopIfTrue="1" operator="equal">
      <formula>"cumple"</formula>
    </cfRule>
    <cfRule type="containsText" dxfId="1972" priority="1516" stopIfTrue="1" operator="containsText" text="NO CUMPLE">
      <formula>NOT(ISERROR(SEARCH("NO CUMPLE",R406)))</formula>
    </cfRule>
  </conditionalFormatting>
  <conditionalFormatting sqref="C393:O393 Q393:S393">
    <cfRule type="cellIs" dxfId="1971" priority="1511" stopIfTrue="1" operator="greaterThan">
      <formula>0</formula>
    </cfRule>
  </conditionalFormatting>
  <conditionalFormatting sqref="P393">
    <cfRule type="cellIs" dxfId="1970" priority="1510" stopIfTrue="1" operator="greaterThan">
      <formula>0</formula>
    </cfRule>
  </conditionalFormatting>
  <conditionalFormatting sqref="U393">
    <cfRule type="cellIs" dxfId="1969" priority="1509" stopIfTrue="1" operator="greaterThan">
      <formula>0</formula>
    </cfRule>
  </conditionalFormatting>
  <conditionalFormatting sqref="P395">
    <cfRule type="cellIs" dxfId="1968" priority="1505" stopIfTrue="1" operator="greaterThan">
      <formula>0</formula>
    </cfRule>
  </conditionalFormatting>
  <conditionalFormatting sqref="U395">
    <cfRule type="cellIs" dxfId="1967" priority="1504" stopIfTrue="1" operator="greaterThan">
      <formula>0</formula>
    </cfRule>
  </conditionalFormatting>
  <conditionalFormatting sqref="P394">
    <cfRule type="cellIs" dxfId="1966" priority="1500" stopIfTrue="1" operator="greaterThan">
      <formula>0</formula>
    </cfRule>
  </conditionalFormatting>
  <conditionalFormatting sqref="U394">
    <cfRule type="cellIs" dxfId="1965" priority="1499" stopIfTrue="1" operator="greaterThan">
      <formula>0</formula>
    </cfRule>
  </conditionalFormatting>
  <conditionalFormatting sqref="V411">
    <cfRule type="cellIs" dxfId="1964" priority="1494" operator="equal">
      <formula>"NO VÁLIDOS"</formula>
    </cfRule>
    <cfRule type="cellIs" dxfId="1963" priority="1495" operator="equal">
      <formula>"VÁLIDOS"</formula>
    </cfRule>
  </conditionalFormatting>
  <conditionalFormatting sqref="P406:P411">
    <cfRule type="cellIs" dxfId="1962" priority="1492" stopIfTrue="1" operator="equal">
      <formula>"cumple"</formula>
    </cfRule>
    <cfRule type="containsText" dxfId="1961" priority="1493" stopIfTrue="1" operator="containsText" text="NO CUMPLE">
      <formula>NOT(ISERROR(SEARCH("NO CUMPLE",P406)))</formula>
    </cfRule>
  </conditionalFormatting>
  <conditionalFormatting sqref="N419:O419 Q419:R419 N423:O424 Q423:S424">
    <cfRule type="cellIs" dxfId="1960" priority="1471" stopIfTrue="1" operator="lessThan">
      <formula>0</formula>
    </cfRule>
  </conditionalFormatting>
  <conditionalFormatting sqref="B419:J424 L419:M424 O419:R424 U419:V424 V437">
    <cfRule type="cellIs" dxfId="1959" priority="1470" stopIfTrue="1" operator="greaterThan">
      <formula>0</formula>
    </cfRule>
  </conditionalFormatting>
  <conditionalFormatting sqref="P419 P423:P424">
    <cfRule type="cellIs" dxfId="1958" priority="1469" stopIfTrue="1" operator="greaterThan">
      <formula>0</formula>
    </cfRule>
  </conditionalFormatting>
  <conditionalFormatting sqref="U423">
    <cfRule type="cellIs" dxfId="1957" priority="1468" stopIfTrue="1" operator="greaterThan">
      <formula>0</formula>
    </cfRule>
  </conditionalFormatting>
  <conditionalFormatting sqref="U424">
    <cfRule type="cellIs" dxfId="1956" priority="1467" stopIfTrue="1" operator="greaterThan">
      <formula>0</formula>
    </cfRule>
  </conditionalFormatting>
  <conditionalFormatting sqref="S419">
    <cfRule type="cellIs" dxfId="1955" priority="1466" stopIfTrue="1" operator="greaterThan">
      <formula>0</formula>
    </cfRule>
  </conditionalFormatting>
  <conditionalFormatting sqref="S419">
    <cfRule type="cellIs" dxfId="1954" priority="1465" stopIfTrue="1" operator="lessThan">
      <formula>0</formula>
    </cfRule>
  </conditionalFormatting>
  <conditionalFormatting sqref="B429 S429 S433:S438">
    <cfRule type="cellIs" dxfId="1953" priority="1463" stopIfTrue="1" operator="equal">
      <formula>"cumple"</formula>
    </cfRule>
    <cfRule type="containsText" dxfId="1952" priority="1464" stopIfTrue="1" operator="containsText" text="NO CUMPLE">
      <formula>NOT(ISERROR(SEARCH("NO CUMPLE",B429)))</formula>
    </cfRule>
  </conditionalFormatting>
  <conditionalFormatting sqref="B430">
    <cfRule type="cellIs" dxfId="1951" priority="1461" stopIfTrue="1" operator="equal">
      <formula>"cumple"</formula>
    </cfRule>
    <cfRule type="containsText" dxfId="1950" priority="1462" stopIfTrue="1" operator="containsText" text="NO CUMPLE">
      <formula>NOT(ISERROR(SEARCH("NO CUMPLE",B430)))</formula>
    </cfRule>
  </conditionalFormatting>
  <conditionalFormatting sqref="B431">
    <cfRule type="cellIs" dxfId="1949" priority="1459" stopIfTrue="1" operator="equal">
      <formula>"cumple"</formula>
    </cfRule>
    <cfRule type="containsText" dxfId="1948" priority="1460" stopIfTrue="1" operator="containsText" text="NO CUMPLE">
      <formula>NOT(ISERROR(SEARCH("NO CUMPLE",B431)))</formula>
    </cfRule>
  </conditionalFormatting>
  <conditionalFormatting sqref="B433">
    <cfRule type="cellIs" dxfId="1947" priority="1457" stopIfTrue="1" operator="equal">
      <formula>"cumple"</formula>
    </cfRule>
    <cfRule type="containsText" dxfId="1946" priority="1458" stopIfTrue="1" operator="containsText" text="NO CUMPLE">
      <formula>NOT(ISERROR(SEARCH("NO CUMPLE",B433)))</formula>
    </cfRule>
  </conditionalFormatting>
  <conditionalFormatting sqref="B434">
    <cfRule type="cellIs" dxfId="1945" priority="1455" stopIfTrue="1" operator="equal">
      <formula>"cumple"</formula>
    </cfRule>
    <cfRule type="containsText" dxfId="1944" priority="1456" stopIfTrue="1" operator="containsText" text="NO CUMPLE">
      <formula>NOT(ISERROR(SEARCH("NO CUMPLE",B434)))</formula>
    </cfRule>
  </conditionalFormatting>
  <conditionalFormatting sqref="F431">
    <cfRule type="cellIs" dxfId="1943" priority="1453" stopIfTrue="1" operator="equal">
      <formula>"cumple"</formula>
    </cfRule>
    <cfRule type="containsText" dxfId="1942" priority="1454" stopIfTrue="1" operator="containsText" text="NO CUMPLE">
      <formula>NOT(ISERROR(SEARCH("NO CUMPLE",F431)))</formula>
    </cfRule>
  </conditionalFormatting>
  <conditionalFormatting sqref="E434:F434">
    <cfRule type="cellIs" dxfId="1941" priority="1451" stopIfTrue="1" operator="equal">
      <formula>"cumple"</formula>
    </cfRule>
    <cfRule type="containsText" dxfId="1940" priority="1452" stopIfTrue="1" operator="containsText" text="NO CUMPLE">
      <formula>NOT(ISERROR(SEARCH("NO CUMPLE",E434)))</formula>
    </cfRule>
  </conditionalFormatting>
  <conditionalFormatting sqref="G434">
    <cfRule type="cellIs" dxfId="1939" priority="1449" stopIfTrue="1" operator="equal">
      <formula>"cumple"</formula>
    </cfRule>
    <cfRule type="containsText" dxfId="1938" priority="1450" stopIfTrue="1" operator="containsText" text="NO CUMPLE">
      <formula>NOT(ISERROR(SEARCH("NO CUMPLE",G434)))</formula>
    </cfRule>
  </conditionalFormatting>
  <conditionalFormatting sqref="G435">
    <cfRule type="cellIs" dxfId="1937" priority="1447" stopIfTrue="1" operator="equal">
      <formula>"cumple"</formula>
    </cfRule>
    <cfRule type="containsText" dxfId="1936" priority="1448" stopIfTrue="1" operator="containsText" text="NO CUMPLE">
      <formula>NOT(ISERROR(SEARCH("NO CUMPLE",G435)))</formula>
    </cfRule>
  </conditionalFormatting>
  <conditionalFormatting sqref="H429">
    <cfRule type="cellIs" dxfId="1935" priority="1445" stopIfTrue="1" operator="equal">
      <formula>"cumple"</formula>
    </cfRule>
    <cfRule type="containsText" dxfId="1934" priority="1446" stopIfTrue="1" operator="containsText" text="NO CUMPLE">
      <formula>NOT(ISERROR(SEARCH("NO CUMPLE",H429)))</formula>
    </cfRule>
  </conditionalFormatting>
  <conditionalFormatting sqref="N430">
    <cfRule type="cellIs" dxfId="1933" priority="1443" stopIfTrue="1" operator="equal">
      <formula>"cumple"</formula>
    </cfRule>
    <cfRule type="containsText" dxfId="1932" priority="1444" stopIfTrue="1" operator="containsText" text="NO CUMPLE">
      <formula>NOT(ISERROR(SEARCH("NO CUMPLE",N430)))</formula>
    </cfRule>
  </conditionalFormatting>
  <conditionalFormatting sqref="K431:K432">
    <cfRule type="cellIs" dxfId="1931" priority="1441" stopIfTrue="1" operator="equal">
      <formula>"cumple"</formula>
    </cfRule>
    <cfRule type="containsText" dxfId="1930" priority="1442" stopIfTrue="1" operator="containsText" text="NO CUMPLE">
      <formula>NOT(ISERROR(SEARCH("NO CUMPLE",K431)))</formula>
    </cfRule>
  </conditionalFormatting>
  <conditionalFormatting sqref="L431:L432">
    <cfRule type="cellIs" dxfId="1929" priority="1439" stopIfTrue="1" operator="equal">
      <formula>"cumple"</formula>
    </cfRule>
    <cfRule type="containsText" dxfId="1928" priority="1440" stopIfTrue="1" operator="containsText" text="NO CUMPLE">
      <formula>NOT(ISERROR(SEARCH("NO CUMPLE",L431)))</formula>
    </cfRule>
  </conditionalFormatting>
  <conditionalFormatting sqref="M431:M432">
    <cfRule type="cellIs" dxfId="1927" priority="1437" stopIfTrue="1" operator="equal">
      <formula>"cumple"</formula>
    </cfRule>
    <cfRule type="containsText" dxfId="1926" priority="1438" stopIfTrue="1" operator="containsText" text="NO CUMPLE">
      <formula>NOT(ISERROR(SEARCH("NO CUMPLE",M431)))</formula>
    </cfRule>
  </conditionalFormatting>
  <conditionalFormatting sqref="M433:M438">
    <cfRule type="cellIs" dxfId="1925" priority="1435" stopIfTrue="1" operator="equal">
      <formula>"cumple"</formula>
    </cfRule>
    <cfRule type="containsText" dxfId="1924" priority="1436" stopIfTrue="1" operator="containsText" text="NO CUMPLE">
      <formula>NOT(ISERROR(SEARCH("NO CUMPLE",M433)))</formula>
    </cfRule>
  </conditionalFormatting>
  <conditionalFormatting sqref="N433">
    <cfRule type="cellIs" dxfId="1923" priority="1433" stopIfTrue="1" operator="equal">
      <formula>"cumple"</formula>
    </cfRule>
    <cfRule type="containsText" dxfId="1922" priority="1434" stopIfTrue="1" operator="containsText" text="NO CUMPLE">
      <formula>NOT(ISERROR(SEARCH("NO CUMPLE",N433)))</formula>
    </cfRule>
  </conditionalFormatting>
  <conditionalFormatting sqref="N434:N438">
    <cfRule type="cellIs" dxfId="1921" priority="1431" stopIfTrue="1" operator="equal">
      <formula>"cumple"</formula>
    </cfRule>
    <cfRule type="containsText" dxfId="1920" priority="1432" stopIfTrue="1" operator="containsText" text="NO CUMPLE">
      <formula>NOT(ISERROR(SEARCH("NO CUMPLE",N434)))</formula>
    </cfRule>
  </conditionalFormatting>
  <conditionalFormatting sqref="B436">
    <cfRule type="cellIs" dxfId="1919" priority="1424" stopIfTrue="1" operator="equal">
      <formula>"cumple"</formula>
    </cfRule>
    <cfRule type="containsText" dxfId="1918" priority="1425" stopIfTrue="1" operator="containsText" text="NO CUMPLE">
      <formula>NOT(ISERROR(SEARCH("NO CUMPLE",B436)))</formula>
    </cfRule>
  </conditionalFormatting>
  <conditionalFormatting sqref="B437">
    <cfRule type="cellIs" dxfId="1917" priority="1422" stopIfTrue="1" operator="equal">
      <formula>"cumple"</formula>
    </cfRule>
    <cfRule type="containsText" dxfId="1916" priority="1423" stopIfTrue="1" operator="containsText" text="NO CUMPLE">
      <formula>NOT(ISERROR(SEARCH("NO CUMPLE",B437)))</formula>
    </cfRule>
  </conditionalFormatting>
  <conditionalFormatting sqref="G437">
    <cfRule type="cellIs" dxfId="1915" priority="1420" stopIfTrue="1" operator="equal">
      <formula>"cumple"</formula>
    </cfRule>
    <cfRule type="containsText" dxfId="1914" priority="1421" stopIfTrue="1" operator="containsText" text="NO CUMPLE">
      <formula>NOT(ISERROR(SEARCH("NO CUMPLE",G437)))</formula>
    </cfRule>
  </conditionalFormatting>
  <conditionalFormatting sqref="G438">
    <cfRule type="cellIs" dxfId="1913" priority="1418" stopIfTrue="1" operator="equal">
      <formula>"cumple"</formula>
    </cfRule>
    <cfRule type="containsText" dxfId="1912" priority="1419" stopIfTrue="1" operator="containsText" text="NO CUMPLE">
      <formula>NOT(ISERROR(SEARCH("NO CUMPLE",G438)))</formula>
    </cfRule>
  </conditionalFormatting>
  <conditionalFormatting sqref="E431">
    <cfRule type="cellIs" dxfId="1911" priority="1415" operator="greaterThan">
      <formula>0</formula>
    </cfRule>
    <cfRule type="cellIs" dxfId="1910" priority="1416" operator="equal">
      <formula>0</formula>
    </cfRule>
  </conditionalFormatting>
  <conditionalFormatting sqref="G431">
    <cfRule type="cellIs" dxfId="1909" priority="1414" stopIfTrue="1" operator="notBetween">
      <formula>"N/A"</formula>
      <formula>"REVISAR"</formula>
    </cfRule>
  </conditionalFormatting>
  <conditionalFormatting sqref="G431">
    <cfRule type="cellIs" dxfId="1908" priority="1413" operator="equal">
      <formula>"REVISAR"</formula>
    </cfRule>
  </conditionalFormatting>
  <conditionalFormatting sqref="E435">
    <cfRule type="cellIs" dxfId="1907" priority="1412" operator="equal">
      <formula>"NO APLICA"</formula>
    </cfRule>
  </conditionalFormatting>
  <conditionalFormatting sqref="O430">
    <cfRule type="cellIs" dxfId="1906" priority="1410" stopIfTrue="1" operator="equal">
      <formula>"cumple"</formula>
    </cfRule>
    <cfRule type="containsText" dxfId="1905" priority="1411" stopIfTrue="1" operator="containsText" text="NO CUMPLE">
      <formula>NOT(ISERROR(SEARCH("NO CUMPLE",O430)))</formula>
    </cfRule>
  </conditionalFormatting>
  <conditionalFormatting sqref="O433:O438">
    <cfRule type="cellIs" dxfId="1904" priority="1408" stopIfTrue="1" operator="equal">
      <formula>"cumple"</formula>
    </cfRule>
    <cfRule type="containsText" dxfId="1903" priority="1409" stopIfTrue="1" operator="containsText" text="NO CUMPLE">
      <formula>NOT(ISERROR(SEARCH("NO CUMPLE",O433)))</formula>
    </cfRule>
  </conditionalFormatting>
  <conditionalFormatting sqref="R429">
    <cfRule type="cellIs" dxfId="1902" priority="1406" stopIfTrue="1" operator="equal">
      <formula>"cumple"</formula>
    </cfRule>
    <cfRule type="containsText" dxfId="1901" priority="1407" stopIfTrue="1" operator="containsText" text="NO CUMPLE">
      <formula>NOT(ISERROR(SEARCH("NO CUMPLE",R429)))</formula>
    </cfRule>
  </conditionalFormatting>
  <conditionalFormatting sqref="R433:R438">
    <cfRule type="cellIs" dxfId="1900" priority="1404" stopIfTrue="1" operator="equal">
      <formula>"cumple"</formula>
    </cfRule>
    <cfRule type="containsText" dxfId="1899" priority="1405" stopIfTrue="1" operator="containsText" text="NO CUMPLE">
      <formula>NOT(ISERROR(SEARCH("NO CUMPLE",R433)))</formula>
    </cfRule>
  </conditionalFormatting>
  <conditionalFormatting sqref="C420:O420 Q420:S420">
    <cfRule type="cellIs" dxfId="1898" priority="1400" stopIfTrue="1" operator="greaterThan">
      <formula>0</formula>
    </cfRule>
  </conditionalFormatting>
  <conditionalFormatting sqref="P420">
    <cfRule type="cellIs" dxfId="1897" priority="1399" stopIfTrue="1" operator="greaterThan">
      <formula>0</formula>
    </cfRule>
  </conditionalFormatting>
  <conditionalFormatting sqref="U420">
    <cfRule type="cellIs" dxfId="1896" priority="1398" stopIfTrue="1" operator="greaterThan">
      <formula>0</formula>
    </cfRule>
  </conditionalFormatting>
  <conditionalFormatting sqref="P422">
    <cfRule type="cellIs" dxfId="1895" priority="1394" stopIfTrue="1" operator="greaterThan">
      <formula>0</formula>
    </cfRule>
  </conditionalFormatting>
  <conditionalFormatting sqref="U422">
    <cfRule type="cellIs" dxfId="1894" priority="1393" stopIfTrue="1" operator="greaterThan">
      <formula>0</formula>
    </cfRule>
  </conditionalFormatting>
  <conditionalFormatting sqref="P421">
    <cfRule type="cellIs" dxfId="1893" priority="1389" stopIfTrue="1" operator="greaterThan">
      <formula>0</formula>
    </cfRule>
  </conditionalFormatting>
  <conditionalFormatting sqref="U421">
    <cfRule type="cellIs" dxfId="1892" priority="1388" stopIfTrue="1" operator="greaterThan">
      <formula>0</formula>
    </cfRule>
  </conditionalFormatting>
  <conditionalFormatting sqref="V438">
    <cfRule type="cellIs" dxfId="1891" priority="1383" operator="equal">
      <formula>"NO VÁLIDOS"</formula>
    </cfRule>
    <cfRule type="cellIs" dxfId="1890" priority="1384" operator="equal">
      <formula>"VÁLIDOS"</formula>
    </cfRule>
  </conditionalFormatting>
  <conditionalFormatting sqref="P433:P438">
    <cfRule type="cellIs" dxfId="1889" priority="1381" stopIfTrue="1" operator="equal">
      <formula>"cumple"</formula>
    </cfRule>
    <cfRule type="containsText" dxfId="1888" priority="1382" stopIfTrue="1" operator="containsText" text="NO CUMPLE">
      <formula>NOT(ISERROR(SEARCH("NO CUMPLE",P433)))</formula>
    </cfRule>
  </conditionalFormatting>
  <conditionalFormatting sqref="N446:O446 Q446:R446 N450:O451 Q450:S451">
    <cfRule type="cellIs" dxfId="1887" priority="1360" stopIfTrue="1" operator="lessThan">
      <formula>0</formula>
    </cfRule>
  </conditionalFormatting>
  <conditionalFormatting sqref="B446:J451 L446:M451 O446:R451 U446:V451 V464">
    <cfRule type="cellIs" dxfId="1886" priority="1359" stopIfTrue="1" operator="greaterThan">
      <formula>0</formula>
    </cfRule>
  </conditionalFormatting>
  <conditionalFormatting sqref="P446 P450:P451">
    <cfRule type="cellIs" dxfId="1885" priority="1358" stopIfTrue="1" operator="greaterThan">
      <formula>0</formula>
    </cfRule>
  </conditionalFormatting>
  <conditionalFormatting sqref="U450">
    <cfRule type="cellIs" dxfId="1884" priority="1357" stopIfTrue="1" operator="greaterThan">
      <formula>0</formula>
    </cfRule>
  </conditionalFormatting>
  <conditionalFormatting sqref="U451">
    <cfRule type="cellIs" dxfId="1883" priority="1356" stopIfTrue="1" operator="greaterThan">
      <formula>0</formula>
    </cfRule>
  </conditionalFormatting>
  <conditionalFormatting sqref="S446">
    <cfRule type="cellIs" dxfId="1882" priority="1355" stopIfTrue="1" operator="greaterThan">
      <formula>0</formula>
    </cfRule>
  </conditionalFormatting>
  <conditionalFormatting sqref="S446">
    <cfRule type="cellIs" dxfId="1881" priority="1354" stopIfTrue="1" operator="lessThan">
      <formula>0</formula>
    </cfRule>
  </conditionalFormatting>
  <conditionalFormatting sqref="B456 S456 S460:S465">
    <cfRule type="cellIs" dxfId="1880" priority="1352" stopIfTrue="1" operator="equal">
      <formula>"cumple"</formula>
    </cfRule>
    <cfRule type="containsText" dxfId="1879" priority="1353" stopIfTrue="1" operator="containsText" text="NO CUMPLE">
      <formula>NOT(ISERROR(SEARCH("NO CUMPLE",B456)))</formula>
    </cfRule>
  </conditionalFormatting>
  <conditionalFormatting sqref="B457">
    <cfRule type="cellIs" dxfId="1878" priority="1350" stopIfTrue="1" operator="equal">
      <formula>"cumple"</formula>
    </cfRule>
    <cfRule type="containsText" dxfId="1877" priority="1351" stopIfTrue="1" operator="containsText" text="NO CUMPLE">
      <formula>NOT(ISERROR(SEARCH("NO CUMPLE",B457)))</formula>
    </cfRule>
  </conditionalFormatting>
  <conditionalFormatting sqref="B458">
    <cfRule type="cellIs" dxfId="1876" priority="1348" stopIfTrue="1" operator="equal">
      <formula>"cumple"</formula>
    </cfRule>
    <cfRule type="containsText" dxfId="1875" priority="1349" stopIfTrue="1" operator="containsText" text="NO CUMPLE">
      <formula>NOT(ISERROR(SEARCH("NO CUMPLE",B458)))</formula>
    </cfRule>
  </conditionalFormatting>
  <conditionalFormatting sqref="B460">
    <cfRule type="cellIs" dxfId="1874" priority="1346" stopIfTrue="1" operator="equal">
      <formula>"cumple"</formula>
    </cfRule>
    <cfRule type="containsText" dxfId="1873" priority="1347" stopIfTrue="1" operator="containsText" text="NO CUMPLE">
      <formula>NOT(ISERROR(SEARCH("NO CUMPLE",B460)))</formula>
    </cfRule>
  </conditionalFormatting>
  <conditionalFormatting sqref="B461">
    <cfRule type="cellIs" dxfId="1872" priority="1344" stopIfTrue="1" operator="equal">
      <formula>"cumple"</formula>
    </cfRule>
    <cfRule type="containsText" dxfId="1871" priority="1345" stopIfTrue="1" operator="containsText" text="NO CUMPLE">
      <formula>NOT(ISERROR(SEARCH("NO CUMPLE",B461)))</formula>
    </cfRule>
  </conditionalFormatting>
  <conditionalFormatting sqref="F458">
    <cfRule type="cellIs" dxfId="1870" priority="1342" stopIfTrue="1" operator="equal">
      <formula>"cumple"</formula>
    </cfRule>
    <cfRule type="containsText" dxfId="1869" priority="1343" stopIfTrue="1" operator="containsText" text="NO CUMPLE">
      <formula>NOT(ISERROR(SEARCH("NO CUMPLE",F458)))</formula>
    </cfRule>
  </conditionalFormatting>
  <conditionalFormatting sqref="E461:F461">
    <cfRule type="cellIs" dxfId="1868" priority="1340" stopIfTrue="1" operator="equal">
      <formula>"cumple"</formula>
    </cfRule>
    <cfRule type="containsText" dxfId="1867" priority="1341" stopIfTrue="1" operator="containsText" text="NO CUMPLE">
      <formula>NOT(ISERROR(SEARCH("NO CUMPLE",E461)))</formula>
    </cfRule>
  </conditionalFormatting>
  <conditionalFormatting sqref="G461">
    <cfRule type="cellIs" dxfId="1866" priority="1338" stopIfTrue="1" operator="equal">
      <formula>"cumple"</formula>
    </cfRule>
    <cfRule type="containsText" dxfId="1865" priority="1339" stopIfTrue="1" operator="containsText" text="NO CUMPLE">
      <formula>NOT(ISERROR(SEARCH("NO CUMPLE",G461)))</formula>
    </cfRule>
  </conditionalFormatting>
  <conditionalFormatting sqref="G462">
    <cfRule type="cellIs" dxfId="1864" priority="1336" stopIfTrue="1" operator="equal">
      <formula>"cumple"</formula>
    </cfRule>
    <cfRule type="containsText" dxfId="1863" priority="1337" stopIfTrue="1" operator="containsText" text="NO CUMPLE">
      <formula>NOT(ISERROR(SEARCH("NO CUMPLE",G462)))</formula>
    </cfRule>
  </conditionalFormatting>
  <conditionalFormatting sqref="H456">
    <cfRule type="cellIs" dxfId="1862" priority="1334" stopIfTrue="1" operator="equal">
      <formula>"cumple"</formula>
    </cfRule>
    <cfRule type="containsText" dxfId="1861" priority="1335" stopIfTrue="1" operator="containsText" text="NO CUMPLE">
      <formula>NOT(ISERROR(SEARCH("NO CUMPLE",H456)))</formula>
    </cfRule>
  </conditionalFormatting>
  <conditionalFormatting sqref="N457">
    <cfRule type="cellIs" dxfId="1860" priority="1332" stopIfTrue="1" operator="equal">
      <formula>"cumple"</formula>
    </cfRule>
    <cfRule type="containsText" dxfId="1859" priority="1333" stopIfTrue="1" operator="containsText" text="NO CUMPLE">
      <formula>NOT(ISERROR(SEARCH("NO CUMPLE",N457)))</formula>
    </cfRule>
  </conditionalFormatting>
  <conditionalFormatting sqref="K458:K459">
    <cfRule type="cellIs" dxfId="1858" priority="1330" stopIfTrue="1" operator="equal">
      <formula>"cumple"</formula>
    </cfRule>
    <cfRule type="containsText" dxfId="1857" priority="1331" stopIfTrue="1" operator="containsText" text="NO CUMPLE">
      <formula>NOT(ISERROR(SEARCH("NO CUMPLE",K458)))</formula>
    </cfRule>
  </conditionalFormatting>
  <conditionalFormatting sqref="L458:L459">
    <cfRule type="cellIs" dxfId="1856" priority="1328" stopIfTrue="1" operator="equal">
      <formula>"cumple"</formula>
    </cfRule>
    <cfRule type="containsText" dxfId="1855" priority="1329" stopIfTrue="1" operator="containsText" text="NO CUMPLE">
      <formula>NOT(ISERROR(SEARCH("NO CUMPLE",L458)))</formula>
    </cfRule>
  </conditionalFormatting>
  <conditionalFormatting sqref="M458:M459">
    <cfRule type="cellIs" dxfId="1854" priority="1326" stopIfTrue="1" operator="equal">
      <formula>"cumple"</formula>
    </cfRule>
    <cfRule type="containsText" dxfId="1853" priority="1327" stopIfTrue="1" operator="containsText" text="NO CUMPLE">
      <formula>NOT(ISERROR(SEARCH("NO CUMPLE",M458)))</formula>
    </cfRule>
  </conditionalFormatting>
  <conditionalFormatting sqref="M460:M465">
    <cfRule type="cellIs" dxfId="1852" priority="1324" stopIfTrue="1" operator="equal">
      <formula>"cumple"</formula>
    </cfRule>
    <cfRule type="containsText" dxfId="1851" priority="1325" stopIfTrue="1" operator="containsText" text="NO CUMPLE">
      <formula>NOT(ISERROR(SEARCH("NO CUMPLE",M460)))</formula>
    </cfRule>
  </conditionalFormatting>
  <conditionalFormatting sqref="N460">
    <cfRule type="cellIs" dxfId="1850" priority="1322" stopIfTrue="1" operator="equal">
      <formula>"cumple"</formula>
    </cfRule>
    <cfRule type="containsText" dxfId="1849" priority="1323" stopIfTrue="1" operator="containsText" text="NO CUMPLE">
      <formula>NOT(ISERROR(SEARCH("NO CUMPLE",N460)))</formula>
    </cfRule>
  </conditionalFormatting>
  <conditionalFormatting sqref="N461:N465">
    <cfRule type="cellIs" dxfId="1848" priority="1320" stopIfTrue="1" operator="equal">
      <formula>"cumple"</formula>
    </cfRule>
    <cfRule type="containsText" dxfId="1847" priority="1321" stopIfTrue="1" operator="containsText" text="NO CUMPLE">
      <formula>NOT(ISERROR(SEARCH("NO CUMPLE",N461)))</formula>
    </cfRule>
  </conditionalFormatting>
  <conditionalFormatting sqref="B463">
    <cfRule type="cellIs" dxfId="1846" priority="1313" stopIfTrue="1" operator="equal">
      <formula>"cumple"</formula>
    </cfRule>
    <cfRule type="containsText" dxfId="1845" priority="1314" stopIfTrue="1" operator="containsText" text="NO CUMPLE">
      <formula>NOT(ISERROR(SEARCH("NO CUMPLE",B463)))</formula>
    </cfRule>
  </conditionalFormatting>
  <conditionalFormatting sqref="B464">
    <cfRule type="cellIs" dxfId="1844" priority="1311" stopIfTrue="1" operator="equal">
      <formula>"cumple"</formula>
    </cfRule>
    <cfRule type="containsText" dxfId="1843" priority="1312" stopIfTrue="1" operator="containsText" text="NO CUMPLE">
      <formula>NOT(ISERROR(SEARCH("NO CUMPLE",B464)))</formula>
    </cfRule>
  </conditionalFormatting>
  <conditionalFormatting sqref="G464">
    <cfRule type="cellIs" dxfId="1842" priority="1309" stopIfTrue="1" operator="equal">
      <formula>"cumple"</formula>
    </cfRule>
    <cfRule type="containsText" dxfId="1841" priority="1310" stopIfTrue="1" operator="containsText" text="NO CUMPLE">
      <formula>NOT(ISERROR(SEARCH("NO CUMPLE",G464)))</formula>
    </cfRule>
  </conditionalFormatting>
  <conditionalFormatting sqref="G465">
    <cfRule type="cellIs" dxfId="1840" priority="1307" stopIfTrue="1" operator="equal">
      <formula>"cumple"</formula>
    </cfRule>
    <cfRule type="containsText" dxfId="1839" priority="1308" stopIfTrue="1" operator="containsText" text="NO CUMPLE">
      <formula>NOT(ISERROR(SEARCH("NO CUMPLE",G465)))</formula>
    </cfRule>
  </conditionalFormatting>
  <conditionalFormatting sqref="E458">
    <cfRule type="cellIs" dxfId="1838" priority="1304" operator="greaterThan">
      <formula>0</formula>
    </cfRule>
    <cfRule type="cellIs" dxfId="1837" priority="1305" operator="equal">
      <formula>0</formula>
    </cfRule>
  </conditionalFormatting>
  <conditionalFormatting sqref="G458">
    <cfRule type="cellIs" dxfId="1836" priority="1303" stopIfTrue="1" operator="notBetween">
      <formula>"N/A"</formula>
      <formula>"REVISAR"</formula>
    </cfRule>
  </conditionalFormatting>
  <conditionalFormatting sqref="G458">
    <cfRule type="cellIs" dxfId="1835" priority="1302" operator="equal">
      <formula>"REVISAR"</formula>
    </cfRule>
  </conditionalFormatting>
  <conditionalFormatting sqref="E462">
    <cfRule type="cellIs" dxfId="1834" priority="1301" operator="equal">
      <formula>"NO APLICA"</formula>
    </cfRule>
  </conditionalFormatting>
  <conditionalFormatting sqref="O457">
    <cfRule type="cellIs" dxfId="1833" priority="1299" stopIfTrue="1" operator="equal">
      <formula>"cumple"</formula>
    </cfRule>
    <cfRule type="containsText" dxfId="1832" priority="1300" stopIfTrue="1" operator="containsText" text="NO CUMPLE">
      <formula>NOT(ISERROR(SEARCH("NO CUMPLE",O457)))</formula>
    </cfRule>
  </conditionalFormatting>
  <conditionalFormatting sqref="O460:O465">
    <cfRule type="cellIs" dxfId="1831" priority="1297" stopIfTrue="1" operator="equal">
      <formula>"cumple"</formula>
    </cfRule>
    <cfRule type="containsText" dxfId="1830" priority="1298" stopIfTrue="1" operator="containsText" text="NO CUMPLE">
      <formula>NOT(ISERROR(SEARCH("NO CUMPLE",O460)))</formula>
    </cfRule>
  </conditionalFormatting>
  <conditionalFormatting sqref="R456">
    <cfRule type="cellIs" dxfId="1829" priority="1295" stopIfTrue="1" operator="equal">
      <formula>"cumple"</formula>
    </cfRule>
    <cfRule type="containsText" dxfId="1828" priority="1296" stopIfTrue="1" operator="containsText" text="NO CUMPLE">
      <formula>NOT(ISERROR(SEARCH("NO CUMPLE",R456)))</formula>
    </cfRule>
  </conditionalFormatting>
  <conditionalFormatting sqref="R460:R465">
    <cfRule type="cellIs" dxfId="1827" priority="1293" stopIfTrue="1" operator="equal">
      <formula>"cumple"</formula>
    </cfRule>
    <cfRule type="containsText" dxfId="1826" priority="1294" stopIfTrue="1" operator="containsText" text="NO CUMPLE">
      <formula>NOT(ISERROR(SEARCH("NO CUMPLE",R460)))</formula>
    </cfRule>
  </conditionalFormatting>
  <conditionalFormatting sqref="C447:O447 Q447:S447">
    <cfRule type="cellIs" dxfId="1825" priority="1289" stopIfTrue="1" operator="greaterThan">
      <formula>0</formula>
    </cfRule>
  </conditionalFormatting>
  <conditionalFormatting sqref="P447">
    <cfRule type="cellIs" dxfId="1824" priority="1288" stopIfTrue="1" operator="greaterThan">
      <formula>0</formula>
    </cfRule>
  </conditionalFormatting>
  <conditionalFormatting sqref="U447">
    <cfRule type="cellIs" dxfId="1823" priority="1287" stopIfTrue="1" operator="greaterThan">
      <formula>0</formula>
    </cfRule>
  </conditionalFormatting>
  <conditionalFormatting sqref="P449">
    <cfRule type="cellIs" dxfId="1822" priority="1283" stopIfTrue="1" operator="greaterThan">
      <formula>0</formula>
    </cfRule>
  </conditionalFormatting>
  <conditionalFormatting sqref="U449">
    <cfRule type="cellIs" dxfId="1821" priority="1282" stopIfTrue="1" operator="greaterThan">
      <formula>0</formula>
    </cfRule>
  </conditionalFormatting>
  <conditionalFormatting sqref="P448">
    <cfRule type="cellIs" dxfId="1820" priority="1278" stopIfTrue="1" operator="greaterThan">
      <formula>0</formula>
    </cfRule>
  </conditionalFormatting>
  <conditionalFormatting sqref="U448">
    <cfRule type="cellIs" dxfId="1819" priority="1277" stopIfTrue="1" operator="greaterThan">
      <formula>0</formula>
    </cfRule>
  </conditionalFormatting>
  <conditionalFormatting sqref="V465">
    <cfRule type="cellIs" dxfId="1818" priority="1272" operator="equal">
      <formula>"NO VÁLIDOS"</formula>
    </cfRule>
    <cfRule type="cellIs" dxfId="1817" priority="1273" operator="equal">
      <formula>"VÁLIDOS"</formula>
    </cfRule>
  </conditionalFormatting>
  <conditionalFormatting sqref="P460:P465">
    <cfRule type="cellIs" dxfId="1816" priority="1270" stopIfTrue="1" operator="equal">
      <formula>"cumple"</formula>
    </cfRule>
    <cfRule type="containsText" dxfId="1815" priority="1271" stopIfTrue="1" operator="containsText" text="NO CUMPLE">
      <formula>NOT(ISERROR(SEARCH("NO CUMPLE",P460)))</formula>
    </cfRule>
  </conditionalFormatting>
  <conditionalFormatting sqref="N473:O473 Q473:R473 N477:O478 Q477:S478">
    <cfRule type="cellIs" dxfId="1814" priority="1249" stopIfTrue="1" operator="lessThan">
      <formula>0</formula>
    </cfRule>
  </conditionalFormatting>
  <conditionalFormatting sqref="B473:J478 L473:M478 O473:R478 U473:V478 V491">
    <cfRule type="cellIs" dxfId="1813" priority="1248" stopIfTrue="1" operator="greaterThan">
      <formula>0</formula>
    </cfRule>
  </conditionalFormatting>
  <conditionalFormatting sqref="P473 P477:P478">
    <cfRule type="cellIs" dxfId="1812" priority="1247" stopIfTrue="1" operator="greaterThan">
      <formula>0</formula>
    </cfRule>
  </conditionalFormatting>
  <conditionalFormatting sqref="U477">
    <cfRule type="cellIs" dxfId="1811" priority="1246" stopIfTrue="1" operator="greaterThan">
      <formula>0</formula>
    </cfRule>
  </conditionalFormatting>
  <conditionalFormatting sqref="U478">
    <cfRule type="cellIs" dxfId="1810" priority="1245" stopIfTrue="1" operator="greaterThan">
      <formula>0</formula>
    </cfRule>
  </conditionalFormatting>
  <conditionalFormatting sqref="S473">
    <cfRule type="cellIs" dxfId="1809" priority="1244" stopIfTrue="1" operator="greaterThan">
      <formula>0</formula>
    </cfRule>
  </conditionalFormatting>
  <conditionalFormatting sqref="S473">
    <cfRule type="cellIs" dxfId="1808" priority="1243" stopIfTrue="1" operator="lessThan">
      <formula>0</formula>
    </cfRule>
  </conditionalFormatting>
  <conditionalFormatting sqref="B483 S483 S487:S492">
    <cfRule type="cellIs" dxfId="1807" priority="1241" stopIfTrue="1" operator="equal">
      <formula>"cumple"</formula>
    </cfRule>
    <cfRule type="containsText" dxfId="1806" priority="1242" stopIfTrue="1" operator="containsText" text="NO CUMPLE">
      <formula>NOT(ISERROR(SEARCH("NO CUMPLE",B483)))</formula>
    </cfRule>
  </conditionalFormatting>
  <conditionalFormatting sqref="B484">
    <cfRule type="cellIs" dxfId="1805" priority="1239" stopIfTrue="1" operator="equal">
      <formula>"cumple"</formula>
    </cfRule>
    <cfRule type="containsText" dxfId="1804" priority="1240" stopIfTrue="1" operator="containsText" text="NO CUMPLE">
      <formula>NOT(ISERROR(SEARCH("NO CUMPLE",B484)))</formula>
    </cfRule>
  </conditionalFormatting>
  <conditionalFormatting sqref="B485">
    <cfRule type="cellIs" dxfId="1803" priority="1237" stopIfTrue="1" operator="equal">
      <formula>"cumple"</formula>
    </cfRule>
    <cfRule type="containsText" dxfId="1802" priority="1238" stopIfTrue="1" operator="containsText" text="NO CUMPLE">
      <formula>NOT(ISERROR(SEARCH("NO CUMPLE",B485)))</formula>
    </cfRule>
  </conditionalFormatting>
  <conditionalFormatting sqref="B487">
    <cfRule type="cellIs" dxfId="1801" priority="1235" stopIfTrue="1" operator="equal">
      <formula>"cumple"</formula>
    </cfRule>
    <cfRule type="containsText" dxfId="1800" priority="1236" stopIfTrue="1" operator="containsText" text="NO CUMPLE">
      <formula>NOT(ISERROR(SEARCH("NO CUMPLE",B487)))</formula>
    </cfRule>
  </conditionalFormatting>
  <conditionalFormatting sqref="B488">
    <cfRule type="cellIs" dxfId="1799" priority="1233" stopIfTrue="1" operator="equal">
      <formula>"cumple"</formula>
    </cfRule>
    <cfRule type="containsText" dxfId="1798" priority="1234" stopIfTrue="1" operator="containsText" text="NO CUMPLE">
      <formula>NOT(ISERROR(SEARCH("NO CUMPLE",B488)))</formula>
    </cfRule>
  </conditionalFormatting>
  <conditionalFormatting sqref="F485">
    <cfRule type="cellIs" dxfId="1797" priority="1231" stopIfTrue="1" operator="equal">
      <formula>"cumple"</formula>
    </cfRule>
    <cfRule type="containsText" dxfId="1796" priority="1232" stopIfTrue="1" operator="containsText" text="NO CUMPLE">
      <formula>NOT(ISERROR(SEARCH("NO CUMPLE",F485)))</formula>
    </cfRule>
  </conditionalFormatting>
  <conditionalFormatting sqref="E488:F488">
    <cfRule type="cellIs" dxfId="1795" priority="1229" stopIfTrue="1" operator="equal">
      <formula>"cumple"</formula>
    </cfRule>
    <cfRule type="containsText" dxfId="1794" priority="1230" stopIfTrue="1" operator="containsText" text="NO CUMPLE">
      <formula>NOT(ISERROR(SEARCH("NO CUMPLE",E488)))</formula>
    </cfRule>
  </conditionalFormatting>
  <conditionalFormatting sqref="G488">
    <cfRule type="cellIs" dxfId="1793" priority="1227" stopIfTrue="1" operator="equal">
      <formula>"cumple"</formula>
    </cfRule>
    <cfRule type="containsText" dxfId="1792" priority="1228" stopIfTrue="1" operator="containsText" text="NO CUMPLE">
      <formula>NOT(ISERROR(SEARCH("NO CUMPLE",G488)))</formula>
    </cfRule>
  </conditionalFormatting>
  <conditionalFormatting sqref="G489">
    <cfRule type="cellIs" dxfId="1791" priority="1225" stopIfTrue="1" operator="equal">
      <formula>"cumple"</formula>
    </cfRule>
    <cfRule type="containsText" dxfId="1790" priority="1226" stopIfTrue="1" operator="containsText" text="NO CUMPLE">
      <formula>NOT(ISERROR(SEARCH("NO CUMPLE",G489)))</formula>
    </cfRule>
  </conditionalFormatting>
  <conditionalFormatting sqref="H483">
    <cfRule type="cellIs" dxfId="1789" priority="1223" stopIfTrue="1" operator="equal">
      <formula>"cumple"</formula>
    </cfRule>
    <cfRule type="containsText" dxfId="1788" priority="1224" stopIfTrue="1" operator="containsText" text="NO CUMPLE">
      <formula>NOT(ISERROR(SEARCH("NO CUMPLE",H483)))</formula>
    </cfRule>
  </conditionalFormatting>
  <conditionalFormatting sqref="N484">
    <cfRule type="cellIs" dxfId="1787" priority="1221" stopIfTrue="1" operator="equal">
      <formula>"cumple"</formula>
    </cfRule>
    <cfRule type="containsText" dxfId="1786" priority="1222" stopIfTrue="1" operator="containsText" text="NO CUMPLE">
      <formula>NOT(ISERROR(SEARCH("NO CUMPLE",N484)))</formula>
    </cfRule>
  </conditionalFormatting>
  <conditionalFormatting sqref="K485:K486">
    <cfRule type="cellIs" dxfId="1785" priority="1219" stopIfTrue="1" operator="equal">
      <formula>"cumple"</formula>
    </cfRule>
    <cfRule type="containsText" dxfId="1784" priority="1220" stopIfTrue="1" operator="containsText" text="NO CUMPLE">
      <formula>NOT(ISERROR(SEARCH("NO CUMPLE",K485)))</formula>
    </cfRule>
  </conditionalFormatting>
  <conditionalFormatting sqref="L485:L486">
    <cfRule type="cellIs" dxfId="1783" priority="1217" stopIfTrue="1" operator="equal">
      <formula>"cumple"</formula>
    </cfRule>
    <cfRule type="containsText" dxfId="1782" priority="1218" stopIfTrue="1" operator="containsText" text="NO CUMPLE">
      <formula>NOT(ISERROR(SEARCH("NO CUMPLE",L485)))</formula>
    </cfRule>
  </conditionalFormatting>
  <conditionalFormatting sqref="M485:M486">
    <cfRule type="cellIs" dxfId="1781" priority="1215" stopIfTrue="1" operator="equal">
      <formula>"cumple"</formula>
    </cfRule>
    <cfRule type="containsText" dxfId="1780" priority="1216" stopIfTrue="1" operator="containsText" text="NO CUMPLE">
      <formula>NOT(ISERROR(SEARCH("NO CUMPLE",M485)))</formula>
    </cfRule>
  </conditionalFormatting>
  <conditionalFormatting sqref="M487:M492">
    <cfRule type="cellIs" dxfId="1779" priority="1213" stopIfTrue="1" operator="equal">
      <formula>"cumple"</formula>
    </cfRule>
    <cfRule type="containsText" dxfId="1778" priority="1214" stopIfTrue="1" operator="containsText" text="NO CUMPLE">
      <formula>NOT(ISERROR(SEARCH("NO CUMPLE",M487)))</formula>
    </cfRule>
  </conditionalFormatting>
  <conditionalFormatting sqref="N487">
    <cfRule type="cellIs" dxfId="1777" priority="1211" stopIfTrue="1" operator="equal">
      <formula>"cumple"</formula>
    </cfRule>
    <cfRule type="containsText" dxfId="1776" priority="1212" stopIfTrue="1" operator="containsText" text="NO CUMPLE">
      <formula>NOT(ISERROR(SEARCH("NO CUMPLE",N487)))</formula>
    </cfRule>
  </conditionalFormatting>
  <conditionalFormatting sqref="N488:N492">
    <cfRule type="cellIs" dxfId="1775" priority="1209" stopIfTrue="1" operator="equal">
      <formula>"cumple"</formula>
    </cfRule>
    <cfRule type="containsText" dxfId="1774" priority="1210" stopIfTrue="1" operator="containsText" text="NO CUMPLE">
      <formula>NOT(ISERROR(SEARCH("NO CUMPLE",N488)))</formula>
    </cfRule>
  </conditionalFormatting>
  <conditionalFormatting sqref="B490">
    <cfRule type="cellIs" dxfId="1773" priority="1202" stopIfTrue="1" operator="equal">
      <formula>"cumple"</formula>
    </cfRule>
    <cfRule type="containsText" dxfId="1772" priority="1203" stopIfTrue="1" operator="containsText" text="NO CUMPLE">
      <formula>NOT(ISERROR(SEARCH("NO CUMPLE",B490)))</formula>
    </cfRule>
  </conditionalFormatting>
  <conditionalFormatting sqref="B491">
    <cfRule type="cellIs" dxfId="1771" priority="1200" stopIfTrue="1" operator="equal">
      <formula>"cumple"</formula>
    </cfRule>
    <cfRule type="containsText" dxfId="1770" priority="1201" stopIfTrue="1" operator="containsText" text="NO CUMPLE">
      <formula>NOT(ISERROR(SEARCH("NO CUMPLE",B491)))</formula>
    </cfRule>
  </conditionalFormatting>
  <conditionalFormatting sqref="G491">
    <cfRule type="cellIs" dxfId="1769" priority="1198" stopIfTrue="1" operator="equal">
      <formula>"cumple"</formula>
    </cfRule>
    <cfRule type="containsText" dxfId="1768" priority="1199" stopIfTrue="1" operator="containsText" text="NO CUMPLE">
      <formula>NOT(ISERROR(SEARCH("NO CUMPLE",G491)))</formula>
    </cfRule>
  </conditionalFormatting>
  <conditionalFormatting sqref="G492">
    <cfRule type="cellIs" dxfId="1767" priority="1196" stopIfTrue="1" operator="equal">
      <formula>"cumple"</formula>
    </cfRule>
    <cfRule type="containsText" dxfId="1766" priority="1197" stopIfTrue="1" operator="containsText" text="NO CUMPLE">
      <formula>NOT(ISERROR(SEARCH("NO CUMPLE",G492)))</formula>
    </cfRule>
  </conditionalFormatting>
  <conditionalFormatting sqref="E485">
    <cfRule type="cellIs" dxfId="1765" priority="1193" operator="greaterThan">
      <formula>0</formula>
    </cfRule>
    <cfRule type="cellIs" dxfId="1764" priority="1194" operator="equal">
      <formula>0</formula>
    </cfRule>
  </conditionalFormatting>
  <conditionalFormatting sqref="G485">
    <cfRule type="cellIs" dxfId="1763" priority="1192" stopIfTrue="1" operator="notBetween">
      <formula>"N/A"</formula>
      <formula>"REVISAR"</formula>
    </cfRule>
  </conditionalFormatting>
  <conditionalFormatting sqref="G485">
    <cfRule type="cellIs" dxfId="1762" priority="1191" operator="equal">
      <formula>"REVISAR"</formula>
    </cfRule>
  </conditionalFormatting>
  <conditionalFormatting sqref="E489">
    <cfRule type="cellIs" dxfId="1761" priority="1190" operator="equal">
      <formula>"NO APLICA"</formula>
    </cfRule>
  </conditionalFormatting>
  <conditionalFormatting sqref="O484">
    <cfRule type="cellIs" dxfId="1760" priority="1188" stopIfTrue="1" operator="equal">
      <formula>"cumple"</formula>
    </cfRule>
    <cfRule type="containsText" dxfId="1759" priority="1189" stopIfTrue="1" operator="containsText" text="NO CUMPLE">
      <formula>NOT(ISERROR(SEARCH("NO CUMPLE",O484)))</formula>
    </cfRule>
  </conditionalFormatting>
  <conditionalFormatting sqref="O487:O492">
    <cfRule type="cellIs" dxfId="1758" priority="1186" stopIfTrue="1" operator="equal">
      <formula>"cumple"</formula>
    </cfRule>
    <cfRule type="containsText" dxfId="1757" priority="1187" stopIfTrue="1" operator="containsText" text="NO CUMPLE">
      <formula>NOT(ISERROR(SEARCH("NO CUMPLE",O487)))</formula>
    </cfRule>
  </conditionalFormatting>
  <conditionalFormatting sqref="R483">
    <cfRule type="cellIs" dxfId="1756" priority="1184" stopIfTrue="1" operator="equal">
      <formula>"cumple"</formula>
    </cfRule>
    <cfRule type="containsText" dxfId="1755" priority="1185" stopIfTrue="1" operator="containsText" text="NO CUMPLE">
      <formula>NOT(ISERROR(SEARCH("NO CUMPLE",R483)))</formula>
    </cfRule>
  </conditionalFormatting>
  <conditionalFormatting sqref="R487:R492">
    <cfRule type="cellIs" dxfId="1754" priority="1182" stopIfTrue="1" operator="equal">
      <formula>"cumple"</formula>
    </cfRule>
    <cfRule type="containsText" dxfId="1753" priority="1183" stopIfTrue="1" operator="containsText" text="NO CUMPLE">
      <formula>NOT(ISERROR(SEARCH("NO CUMPLE",R487)))</formula>
    </cfRule>
  </conditionalFormatting>
  <conditionalFormatting sqref="C474:O474 Q474:S474">
    <cfRule type="cellIs" dxfId="1752" priority="1178" stopIfTrue="1" operator="greaterThan">
      <formula>0</formula>
    </cfRule>
  </conditionalFormatting>
  <conditionalFormatting sqref="P474">
    <cfRule type="cellIs" dxfId="1751" priority="1177" stopIfTrue="1" operator="greaterThan">
      <formula>0</formula>
    </cfRule>
  </conditionalFormatting>
  <conditionalFormatting sqref="U474">
    <cfRule type="cellIs" dxfId="1750" priority="1176" stopIfTrue="1" operator="greaterThan">
      <formula>0</formula>
    </cfRule>
  </conditionalFormatting>
  <conditionalFormatting sqref="P476">
    <cfRule type="cellIs" dxfId="1749" priority="1172" stopIfTrue="1" operator="greaterThan">
      <formula>0</formula>
    </cfRule>
  </conditionalFormatting>
  <conditionalFormatting sqref="U476">
    <cfRule type="cellIs" dxfId="1748" priority="1171" stopIfTrue="1" operator="greaterThan">
      <formula>0</formula>
    </cfRule>
  </conditionalFormatting>
  <conditionalFormatting sqref="P475">
    <cfRule type="cellIs" dxfId="1747" priority="1167" stopIfTrue="1" operator="greaterThan">
      <formula>0</formula>
    </cfRule>
  </conditionalFormatting>
  <conditionalFormatting sqref="U475">
    <cfRule type="cellIs" dxfId="1746" priority="1166" stopIfTrue="1" operator="greaterThan">
      <formula>0</formula>
    </cfRule>
  </conditionalFormatting>
  <conditionalFormatting sqref="V492">
    <cfRule type="cellIs" dxfId="1745" priority="1161" operator="equal">
      <formula>"NO VÁLIDOS"</formula>
    </cfRule>
    <cfRule type="cellIs" dxfId="1744" priority="1162" operator="equal">
      <formula>"VÁLIDOS"</formula>
    </cfRule>
  </conditionalFormatting>
  <conditionalFormatting sqref="P487:P492">
    <cfRule type="cellIs" dxfId="1743" priority="1159" stopIfTrue="1" operator="equal">
      <formula>"cumple"</formula>
    </cfRule>
    <cfRule type="containsText" dxfId="1742" priority="1160" stopIfTrue="1" operator="containsText" text="NO CUMPLE">
      <formula>NOT(ISERROR(SEARCH("NO CUMPLE",P487)))</formula>
    </cfRule>
  </conditionalFormatting>
  <conditionalFormatting sqref="N500:O500 Q500:R500 N504:O505 Q504:S505">
    <cfRule type="cellIs" dxfId="1741" priority="1138" stopIfTrue="1" operator="lessThan">
      <formula>0</formula>
    </cfRule>
  </conditionalFormatting>
  <conditionalFormatting sqref="B500:J505 L500:M505 O500:R505 U500:V505 V518">
    <cfRule type="cellIs" dxfId="1740" priority="1137" stopIfTrue="1" operator="greaterThan">
      <formula>0</formula>
    </cfRule>
  </conditionalFormatting>
  <conditionalFormatting sqref="P500 P504:P505">
    <cfRule type="cellIs" dxfId="1739" priority="1136" stopIfTrue="1" operator="greaterThan">
      <formula>0</formula>
    </cfRule>
  </conditionalFormatting>
  <conditionalFormatting sqref="U504">
    <cfRule type="cellIs" dxfId="1738" priority="1135" stopIfTrue="1" operator="greaterThan">
      <formula>0</formula>
    </cfRule>
  </conditionalFormatting>
  <conditionalFormatting sqref="U505">
    <cfRule type="cellIs" dxfId="1737" priority="1134" stopIfTrue="1" operator="greaterThan">
      <formula>0</formula>
    </cfRule>
  </conditionalFormatting>
  <conditionalFormatting sqref="S500">
    <cfRule type="cellIs" dxfId="1736" priority="1133" stopIfTrue="1" operator="greaterThan">
      <formula>0</formula>
    </cfRule>
  </conditionalFormatting>
  <conditionalFormatting sqref="S500">
    <cfRule type="cellIs" dxfId="1735" priority="1132" stopIfTrue="1" operator="lessThan">
      <formula>0</formula>
    </cfRule>
  </conditionalFormatting>
  <conditionalFormatting sqref="B510 S510 S514:S519">
    <cfRule type="cellIs" dxfId="1734" priority="1130" stopIfTrue="1" operator="equal">
      <formula>"cumple"</formula>
    </cfRule>
    <cfRule type="containsText" dxfId="1733" priority="1131" stopIfTrue="1" operator="containsText" text="NO CUMPLE">
      <formula>NOT(ISERROR(SEARCH("NO CUMPLE",B510)))</formula>
    </cfRule>
  </conditionalFormatting>
  <conditionalFormatting sqref="B511">
    <cfRule type="cellIs" dxfId="1732" priority="1128" stopIfTrue="1" operator="equal">
      <formula>"cumple"</formula>
    </cfRule>
    <cfRule type="containsText" dxfId="1731" priority="1129" stopIfTrue="1" operator="containsText" text="NO CUMPLE">
      <formula>NOT(ISERROR(SEARCH("NO CUMPLE",B511)))</formula>
    </cfRule>
  </conditionalFormatting>
  <conditionalFormatting sqref="B512">
    <cfRule type="cellIs" dxfId="1730" priority="1126" stopIfTrue="1" operator="equal">
      <formula>"cumple"</formula>
    </cfRule>
    <cfRule type="containsText" dxfId="1729" priority="1127" stopIfTrue="1" operator="containsText" text="NO CUMPLE">
      <formula>NOT(ISERROR(SEARCH("NO CUMPLE",B512)))</formula>
    </cfRule>
  </conditionalFormatting>
  <conditionalFormatting sqref="B514">
    <cfRule type="cellIs" dxfId="1728" priority="1124" stopIfTrue="1" operator="equal">
      <formula>"cumple"</formula>
    </cfRule>
    <cfRule type="containsText" dxfId="1727" priority="1125" stopIfTrue="1" operator="containsText" text="NO CUMPLE">
      <formula>NOT(ISERROR(SEARCH("NO CUMPLE",B514)))</formula>
    </cfRule>
  </conditionalFormatting>
  <conditionalFormatting sqref="B515">
    <cfRule type="cellIs" dxfId="1726" priority="1122" stopIfTrue="1" operator="equal">
      <formula>"cumple"</formula>
    </cfRule>
    <cfRule type="containsText" dxfId="1725" priority="1123" stopIfTrue="1" operator="containsText" text="NO CUMPLE">
      <formula>NOT(ISERROR(SEARCH("NO CUMPLE",B515)))</formula>
    </cfRule>
  </conditionalFormatting>
  <conditionalFormatting sqref="F512">
    <cfRule type="cellIs" dxfId="1724" priority="1120" stopIfTrue="1" operator="equal">
      <formula>"cumple"</formula>
    </cfRule>
    <cfRule type="containsText" dxfId="1723" priority="1121" stopIfTrue="1" operator="containsText" text="NO CUMPLE">
      <formula>NOT(ISERROR(SEARCH("NO CUMPLE",F512)))</formula>
    </cfRule>
  </conditionalFormatting>
  <conditionalFormatting sqref="E515:F515">
    <cfRule type="cellIs" dxfId="1722" priority="1118" stopIfTrue="1" operator="equal">
      <formula>"cumple"</formula>
    </cfRule>
    <cfRule type="containsText" dxfId="1721" priority="1119" stopIfTrue="1" operator="containsText" text="NO CUMPLE">
      <formula>NOT(ISERROR(SEARCH("NO CUMPLE",E515)))</formula>
    </cfRule>
  </conditionalFormatting>
  <conditionalFormatting sqref="G515">
    <cfRule type="cellIs" dxfId="1720" priority="1116" stopIfTrue="1" operator="equal">
      <formula>"cumple"</formula>
    </cfRule>
    <cfRule type="containsText" dxfId="1719" priority="1117" stopIfTrue="1" operator="containsText" text="NO CUMPLE">
      <formula>NOT(ISERROR(SEARCH("NO CUMPLE",G515)))</formula>
    </cfRule>
  </conditionalFormatting>
  <conditionalFormatting sqref="G516">
    <cfRule type="cellIs" dxfId="1718" priority="1114" stopIfTrue="1" operator="equal">
      <formula>"cumple"</formula>
    </cfRule>
    <cfRule type="containsText" dxfId="1717" priority="1115" stopIfTrue="1" operator="containsText" text="NO CUMPLE">
      <formula>NOT(ISERROR(SEARCH("NO CUMPLE",G516)))</formula>
    </cfRule>
  </conditionalFormatting>
  <conditionalFormatting sqref="H510">
    <cfRule type="cellIs" dxfId="1716" priority="1112" stopIfTrue="1" operator="equal">
      <formula>"cumple"</formula>
    </cfRule>
    <cfRule type="containsText" dxfId="1715" priority="1113" stopIfTrue="1" operator="containsText" text="NO CUMPLE">
      <formula>NOT(ISERROR(SEARCH("NO CUMPLE",H510)))</formula>
    </cfRule>
  </conditionalFormatting>
  <conditionalFormatting sqref="N511">
    <cfRule type="cellIs" dxfId="1714" priority="1110" stopIfTrue="1" operator="equal">
      <formula>"cumple"</formula>
    </cfRule>
    <cfRule type="containsText" dxfId="1713" priority="1111" stopIfTrue="1" operator="containsText" text="NO CUMPLE">
      <formula>NOT(ISERROR(SEARCH("NO CUMPLE",N511)))</formula>
    </cfRule>
  </conditionalFormatting>
  <conditionalFormatting sqref="K512:K513">
    <cfRule type="cellIs" dxfId="1712" priority="1108" stopIfTrue="1" operator="equal">
      <formula>"cumple"</formula>
    </cfRule>
    <cfRule type="containsText" dxfId="1711" priority="1109" stopIfTrue="1" operator="containsText" text="NO CUMPLE">
      <formula>NOT(ISERROR(SEARCH("NO CUMPLE",K512)))</formula>
    </cfRule>
  </conditionalFormatting>
  <conditionalFormatting sqref="L512:L513">
    <cfRule type="cellIs" dxfId="1710" priority="1106" stopIfTrue="1" operator="equal">
      <formula>"cumple"</formula>
    </cfRule>
    <cfRule type="containsText" dxfId="1709" priority="1107" stopIfTrue="1" operator="containsText" text="NO CUMPLE">
      <formula>NOT(ISERROR(SEARCH("NO CUMPLE",L512)))</formula>
    </cfRule>
  </conditionalFormatting>
  <conditionalFormatting sqref="M512:M513">
    <cfRule type="cellIs" dxfId="1708" priority="1104" stopIfTrue="1" operator="equal">
      <formula>"cumple"</formula>
    </cfRule>
    <cfRule type="containsText" dxfId="1707" priority="1105" stopIfTrue="1" operator="containsText" text="NO CUMPLE">
      <formula>NOT(ISERROR(SEARCH("NO CUMPLE",M512)))</formula>
    </cfRule>
  </conditionalFormatting>
  <conditionalFormatting sqref="M514:M519">
    <cfRule type="cellIs" dxfId="1706" priority="1102" stopIfTrue="1" operator="equal">
      <formula>"cumple"</formula>
    </cfRule>
    <cfRule type="containsText" dxfId="1705" priority="1103" stopIfTrue="1" operator="containsText" text="NO CUMPLE">
      <formula>NOT(ISERROR(SEARCH("NO CUMPLE",M514)))</formula>
    </cfRule>
  </conditionalFormatting>
  <conditionalFormatting sqref="N514">
    <cfRule type="cellIs" dxfId="1704" priority="1100" stopIfTrue="1" operator="equal">
      <formula>"cumple"</formula>
    </cfRule>
    <cfRule type="containsText" dxfId="1703" priority="1101" stopIfTrue="1" operator="containsText" text="NO CUMPLE">
      <formula>NOT(ISERROR(SEARCH("NO CUMPLE",N514)))</formula>
    </cfRule>
  </conditionalFormatting>
  <conditionalFormatting sqref="N515:N519">
    <cfRule type="cellIs" dxfId="1702" priority="1098" stopIfTrue="1" operator="equal">
      <formula>"cumple"</formula>
    </cfRule>
    <cfRule type="containsText" dxfId="1701" priority="1099" stopIfTrue="1" operator="containsText" text="NO CUMPLE">
      <formula>NOT(ISERROR(SEARCH("NO CUMPLE",N515)))</formula>
    </cfRule>
  </conditionalFormatting>
  <conditionalFormatting sqref="B517">
    <cfRule type="cellIs" dxfId="1700" priority="1091" stopIfTrue="1" operator="equal">
      <formula>"cumple"</formula>
    </cfRule>
    <cfRule type="containsText" dxfId="1699" priority="1092" stopIfTrue="1" operator="containsText" text="NO CUMPLE">
      <formula>NOT(ISERROR(SEARCH("NO CUMPLE",B517)))</formula>
    </cfRule>
  </conditionalFormatting>
  <conditionalFormatting sqref="B518">
    <cfRule type="cellIs" dxfId="1698" priority="1089" stopIfTrue="1" operator="equal">
      <formula>"cumple"</formula>
    </cfRule>
    <cfRule type="containsText" dxfId="1697" priority="1090" stopIfTrue="1" operator="containsText" text="NO CUMPLE">
      <formula>NOT(ISERROR(SEARCH("NO CUMPLE",B518)))</formula>
    </cfRule>
  </conditionalFormatting>
  <conditionalFormatting sqref="G518">
    <cfRule type="cellIs" dxfId="1696" priority="1087" stopIfTrue="1" operator="equal">
      <formula>"cumple"</formula>
    </cfRule>
    <cfRule type="containsText" dxfId="1695" priority="1088" stopIfTrue="1" operator="containsText" text="NO CUMPLE">
      <formula>NOT(ISERROR(SEARCH("NO CUMPLE",G518)))</formula>
    </cfRule>
  </conditionalFormatting>
  <conditionalFormatting sqref="G519">
    <cfRule type="cellIs" dxfId="1694" priority="1085" stopIfTrue="1" operator="equal">
      <formula>"cumple"</formula>
    </cfRule>
    <cfRule type="containsText" dxfId="1693" priority="1086" stopIfTrue="1" operator="containsText" text="NO CUMPLE">
      <formula>NOT(ISERROR(SEARCH("NO CUMPLE",G519)))</formula>
    </cfRule>
  </conditionalFormatting>
  <conditionalFormatting sqref="E512">
    <cfRule type="cellIs" dxfId="1692" priority="1082" operator="greaterThan">
      <formula>0</formula>
    </cfRule>
    <cfRule type="cellIs" dxfId="1691" priority="1083" operator="equal">
      <formula>0</formula>
    </cfRule>
  </conditionalFormatting>
  <conditionalFormatting sqref="G512">
    <cfRule type="cellIs" dxfId="1690" priority="1081" stopIfTrue="1" operator="notBetween">
      <formula>"N/A"</formula>
      <formula>"REVISAR"</formula>
    </cfRule>
  </conditionalFormatting>
  <conditionalFormatting sqref="G512">
    <cfRule type="cellIs" dxfId="1689" priority="1080" operator="equal">
      <formula>"REVISAR"</formula>
    </cfRule>
  </conditionalFormatting>
  <conditionalFormatting sqref="E516">
    <cfRule type="cellIs" dxfId="1688" priority="1079" operator="equal">
      <formula>"NO APLICA"</formula>
    </cfRule>
  </conditionalFormatting>
  <conditionalFormatting sqref="O511">
    <cfRule type="cellIs" dxfId="1687" priority="1077" stopIfTrue="1" operator="equal">
      <formula>"cumple"</formula>
    </cfRule>
    <cfRule type="containsText" dxfId="1686" priority="1078" stopIfTrue="1" operator="containsText" text="NO CUMPLE">
      <formula>NOT(ISERROR(SEARCH("NO CUMPLE",O511)))</formula>
    </cfRule>
  </conditionalFormatting>
  <conditionalFormatting sqref="O514:O519">
    <cfRule type="cellIs" dxfId="1685" priority="1075" stopIfTrue="1" operator="equal">
      <formula>"cumple"</formula>
    </cfRule>
    <cfRule type="containsText" dxfId="1684" priority="1076" stopIfTrue="1" operator="containsText" text="NO CUMPLE">
      <formula>NOT(ISERROR(SEARCH("NO CUMPLE",O514)))</formula>
    </cfRule>
  </conditionalFormatting>
  <conditionalFormatting sqref="R510">
    <cfRule type="cellIs" dxfId="1683" priority="1073" stopIfTrue="1" operator="equal">
      <formula>"cumple"</formula>
    </cfRule>
    <cfRule type="containsText" dxfId="1682" priority="1074" stopIfTrue="1" operator="containsText" text="NO CUMPLE">
      <formula>NOT(ISERROR(SEARCH("NO CUMPLE",R510)))</formula>
    </cfRule>
  </conditionalFormatting>
  <conditionalFormatting sqref="R514:R519">
    <cfRule type="cellIs" dxfId="1681" priority="1071" stopIfTrue="1" operator="equal">
      <formula>"cumple"</formula>
    </cfRule>
    <cfRule type="containsText" dxfId="1680" priority="1072" stopIfTrue="1" operator="containsText" text="NO CUMPLE">
      <formula>NOT(ISERROR(SEARCH("NO CUMPLE",R514)))</formula>
    </cfRule>
  </conditionalFormatting>
  <conditionalFormatting sqref="C501:O501 Q501:S501">
    <cfRule type="cellIs" dxfId="1679" priority="1067" stopIfTrue="1" operator="greaterThan">
      <formula>0</formula>
    </cfRule>
  </conditionalFormatting>
  <conditionalFormatting sqref="P501">
    <cfRule type="cellIs" dxfId="1678" priority="1066" stopIfTrue="1" operator="greaterThan">
      <formula>0</formula>
    </cfRule>
  </conditionalFormatting>
  <conditionalFormatting sqref="U501">
    <cfRule type="cellIs" dxfId="1677" priority="1065" stopIfTrue="1" operator="greaterThan">
      <formula>0</formula>
    </cfRule>
  </conditionalFormatting>
  <conditionalFormatting sqref="P503">
    <cfRule type="cellIs" dxfId="1676" priority="1061" stopIfTrue="1" operator="greaterThan">
      <formula>0</formula>
    </cfRule>
  </conditionalFormatting>
  <conditionalFormatting sqref="U503">
    <cfRule type="cellIs" dxfId="1675" priority="1060" stopIfTrue="1" operator="greaterThan">
      <formula>0</formula>
    </cfRule>
  </conditionalFormatting>
  <conditionalFormatting sqref="P502">
    <cfRule type="cellIs" dxfId="1674" priority="1056" stopIfTrue="1" operator="greaterThan">
      <formula>0</formula>
    </cfRule>
  </conditionalFormatting>
  <conditionalFormatting sqref="U502">
    <cfRule type="cellIs" dxfId="1673" priority="1055" stopIfTrue="1" operator="greaterThan">
      <formula>0</formula>
    </cfRule>
  </conditionalFormatting>
  <conditionalFormatting sqref="V519">
    <cfRule type="cellIs" dxfId="1672" priority="1050" operator="equal">
      <formula>"NO VÁLIDOS"</formula>
    </cfRule>
    <cfRule type="cellIs" dxfId="1671" priority="1051" operator="equal">
      <formula>"VÁLIDOS"</formula>
    </cfRule>
  </conditionalFormatting>
  <conditionalFormatting sqref="P514:P519">
    <cfRule type="cellIs" dxfId="1670" priority="1048" stopIfTrue="1" operator="equal">
      <formula>"cumple"</formula>
    </cfRule>
    <cfRule type="containsText" dxfId="1669" priority="1049" stopIfTrue="1" operator="containsText" text="NO CUMPLE">
      <formula>NOT(ISERROR(SEARCH("NO CUMPLE",P514)))</formula>
    </cfRule>
  </conditionalFormatting>
  <conditionalFormatting sqref="N527:O527 Q527:R527 N531:O532 Q531:S532">
    <cfRule type="cellIs" dxfId="1668" priority="1027" stopIfTrue="1" operator="lessThan">
      <formula>0</formula>
    </cfRule>
  </conditionalFormatting>
  <conditionalFormatting sqref="B527:J532 L527:M532 O527:R532 U527:V532 V545">
    <cfRule type="cellIs" dxfId="1667" priority="1026" stopIfTrue="1" operator="greaterThan">
      <formula>0</formula>
    </cfRule>
  </conditionalFormatting>
  <conditionalFormatting sqref="P527 P531:P532">
    <cfRule type="cellIs" dxfId="1666" priority="1025" stopIfTrue="1" operator="greaterThan">
      <formula>0</formula>
    </cfRule>
  </conditionalFormatting>
  <conditionalFormatting sqref="U531">
    <cfRule type="cellIs" dxfId="1665" priority="1024" stopIfTrue="1" operator="greaterThan">
      <formula>0</formula>
    </cfRule>
  </conditionalFormatting>
  <conditionalFormatting sqref="U532">
    <cfRule type="cellIs" dxfId="1664" priority="1023" stopIfTrue="1" operator="greaterThan">
      <formula>0</formula>
    </cfRule>
  </conditionalFormatting>
  <conditionalFormatting sqref="S527">
    <cfRule type="cellIs" dxfId="1663" priority="1022" stopIfTrue="1" operator="greaterThan">
      <formula>0</formula>
    </cfRule>
  </conditionalFormatting>
  <conditionalFormatting sqref="S527">
    <cfRule type="cellIs" dxfId="1662" priority="1021" stopIfTrue="1" operator="lessThan">
      <formula>0</formula>
    </cfRule>
  </conditionalFormatting>
  <conditionalFormatting sqref="B537 S537 S541:S546">
    <cfRule type="cellIs" dxfId="1661" priority="1019" stopIfTrue="1" operator="equal">
      <formula>"cumple"</formula>
    </cfRule>
    <cfRule type="containsText" dxfId="1660" priority="1020" stopIfTrue="1" operator="containsText" text="NO CUMPLE">
      <formula>NOT(ISERROR(SEARCH("NO CUMPLE",B537)))</formula>
    </cfRule>
  </conditionalFormatting>
  <conditionalFormatting sqref="B538">
    <cfRule type="cellIs" dxfId="1659" priority="1017" stopIfTrue="1" operator="equal">
      <formula>"cumple"</formula>
    </cfRule>
    <cfRule type="containsText" dxfId="1658" priority="1018" stopIfTrue="1" operator="containsText" text="NO CUMPLE">
      <formula>NOT(ISERROR(SEARCH("NO CUMPLE",B538)))</formula>
    </cfRule>
  </conditionalFormatting>
  <conditionalFormatting sqref="B539">
    <cfRule type="cellIs" dxfId="1657" priority="1015" stopIfTrue="1" operator="equal">
      <formula>"cumple"</formula>
    </cfRule>
    <cfRule type="containsText" dxfId="1656" priority="1016" stopIfTrue="1" operator="containsText" text="NO CUMPLE">
      <formula>NOT(ISERROR(SEARCH("NO CUMPLE",B539)))</formula>
    </cfRule>
  </conditionalFormatting>
  <conditionalFormatting sqref="B541">
    <cfRule type="cellIs" dxfId="1655" priority="1013" stopIfTrue="1" operator="equal">
      <formula>"cumple"</formula>
    </cfRule>
    <cfRule type="containsText" dxfId="1654" priority="1014" stopIfTrue="1" operator="containsText" text="NO CUMPLE">
      <formula>NOT(ISERROR(SEARCH("NO CUMPLE",B541)))</formula>
    </cfRule>
  </conditionalFormatting>
  <conditionalFormatting sqref="B542">
    <cfRule type="cellIs" dxfId="1653" priority="1011" stopIfTrue="1" operator="equal">
      <formula>"cumple"</formula>
    </cfRule>
    <cfRule type="containsText" dxfId="1652" priority="1012" stopIfTrue="1" operator="containsText" text="NO CUMPLE">
      <formula>NOT(ISERROR(SEARCH("NO CUMPLE",B542)))</formula>
    </cfRule>
  </conditionalFormatting>
  <conditionalFormatting sqref="F539">
    <cfRule type="cellIs" dxfId="1651" priority="1009" stopIfTrue="1" operator="equal">
      <formula>"cumple"</formula>
    </cfRule>
    <cfRule type="containsText" dxfId="1650" priority="1010" stopIfTrue="1" operator="containsText" text="NO CUMPLE">
      <formula>NOT(ISERROR(SEARCH("NO CUMPLE",F539)))</formula>
    </cfRule>
  </conditionalFormatting>
  <conditionalFormatting sqref="E542:F542">
    <cfRule type="cellIs" dxfId="1649" priority="1007" stopIfTrue="1" operator="equal">
      <formula>"cumple"</formula>
    </cfRule>
    <cfRule type="containsText" dxfId="1648" priority="1008" stopIfTrue="1" operator="containsText" text="NO CUMPLE">
      <formula>NOT(ISERROR(SEARCH("NO CUMPLE",E542)))</formula>
    </cfRule>
  </conditionalFormatting>
  <conditionalFormatting sqref="G542">
    <cfRule type="cellIs" dxfId="1647" priority="1005" stopIfTrue="1" operator="equal">
      <formula>"cumple"</formula>
    </cfRule>
    <cfRule type="containsText" dxfId="1646" priority="1006" stopIfTrue="1" operator="containsText" text="NO CUMPLE">
      <formula>NOT(ISERROR(SEARCH("NO CUMPLE",G542)))</formula>
    </cfRule>
  </conditionalFormatting>
  <conditionalFormatting sqref="G543">
    <cfRule type="cellIs" dxfId="1645" priority="1003" stopIfTrue="1" operator="equal">
      <formula>"cumple"</formula>
    </cfRule>
    <cfRule type="containsText" dxfId="1644" priority="1004" stopIfTrue="1" operator="containsText" text="NO CUMPLE">
      <formula>NOT(ISERROR(SEARCH("NO CUMPLE",G543)))</formula>
    </cfRule>
  </conditionalFormatting>
  <conditionalFormatting sqref="H537">
    <cfRule type="cellIs" dxfId="1643" priority="1001" stopIfTrue="1" operator="equal">
      <formula>"cumple"</formula>
    </cfRule>
    <cfRule type="containsText" dxfId="1642" priority="1002" stopIfTrue="1" operator="containsText" text="NO CUMPLE">
      <formula>NOT(ISERROR(SEARCH("NO CUMPLE",H537)))</formula>
    </cfRule>
  </conditionalFormatting>
  <conditionalFormatting sqref="N538">
    <cfRule type="cellIs" dxfId="1641" priority="999" stopIfTrue="1" operator="equal">
      <formula>"cumple"</formula>
    </cfRule>
    <cfRule type="containsText" dxfId="1640" priority="1000" stopIfTrue="1" operator="containsText" text="NO CUMPLE">
      <formula>NOT(ISERROR(SEARCH("NO CUMPLE",N538)))</formula>
    </cfRule>
  </conditionalFormatting>
  <conditionalFormatting sqref="K539:K540">
    <cfRule type="cellIs" dxfId="1639" priority="997" stopIfTrue="1" operator="equal">
      <formula>"cumple"</formula>
    </cfRule>
    <cfRule type="containsText" dxfId="1638" priority="998" stopIfTrue="1" operator="containsText" text="NO CUMPLE">
      <formula>NOT(ISERROR(SEARCH("NO CUMPLE",K539)))</formula>
    </cfRule>
  </conditionalFormatting>
  <conditionalFormatting sqref="L539:L540">
    <cfRule type="cellIs" dxfId="1637" priority="995" stopIfTrue="1" operator="equal">
      <formula>"cumple"</formula>
    </cfRule>
    <cfRule type="containsText" dxfId="1636" priority="996" stopIfTrue="1" operator="containsText" text="NO CUMPLE">
      <formula>NOT(ISERROR(SEARCH("NO CUMPLE",L539)))</formula>
    </cfRule>
  </conditionalFormatting>
  <conditionalFormatting sqref="M539:M540">
    <cfRule type="cellIs" dxfId="1635" priority="993" stopIfTrue="1" operator="equal">
      <formula>"cumple"</formula>
    </cfRule>
    <cfRule type="containsText" dxfId="1634" priority="994" stopIfTrue="1" operator="containsText" text="NO CUMPLE">
      <formula>NOT(ISERROR(SEARCH("NO CUMPLE",M539)))</formula>
    </cfRule>
  </conditionalFormatting>
  <conditionalFormatting sqref="M541:M546">
    <cfRule type="cellIs" dxfId="1633" priority="991" stopIfTrue="1" operator="equal">
      <formula>"cumple"</formula>
    </cfRule>
    <cfRule type="containsText" dxfId="1632" priority="992" stopIfTrue="1" operator="containsText" text="NO CUMPLE">
      <formula>NOT(ISERROR(SEARCH("NO CUMPLE",M541)))</formula>
    </cfRule>
  </conditionalFormatting>
  <conditionalFormatting sqref="N541">
    <cfRule type="cellIs" dxfId="1631" priority="989" stopIfTrue="1" operator="equal">
      <formula>"cumple"</formula>
    </cfRule>
    <cfRule type="containsText" dxfId="1630" priority="990" stopIfTrue="1" operator="containsText" text="NO CUMPLE">
      <formula>NOT(ISERROR(SEARCH("NO CUMPLE",N541)))</formula>
    </cfRule>
  </conditionalFormatting>
  <conditionalFormatting sqref="N542:N546">
    <cfRule type="cellIs" dxfId="1629" priority="987" stopIfTrue="1" operator="equal">
      <formula>"cumple"</formula>
    </cfRule>
    <cfRule type="containsText" dxfId="1628" priority="988" stopIfTrue="1" operator="containsText" text="NO CUMPLE">
      <formula>NOT(ISERROR(SEARCH("NO CUMPLE",N542)))</formula>
    </cfRule>
  </conditionalFormatting>
  <conditionalFormatting sqref="B544">
    <cfRule type="cellIs" dxfId="1627" priority="980" stopIfTrue="1" operator="equal">
      <formula>"cumple"</formula>
    </cfRule>
    <cfRule type="containsText" dxfId="1626" priority="981" stopIfTrue="1" operator="containsText" text="NO CUMPLE">
      <formula>NOT(ISERROR(SEARCH("NO CUMPLE",B544)))</formula>
    </cfRule>
  </conditionalFormatting>
  <conditionalFormatting sqref="B545">
    <cfRule type="cellIs" dxfId="1625" priority="978" stopIfTrue="1" operator="equal">
      <formula>"cumple"</formula>
    </cfRule>
    <cfRule type="containsText" dxfId="1624" priority="979" stopIfTrue="1" operator="containsText" text="NO CUMPLE">
      <formula>NOT(ISERROR(SEARCH("NO CUMPLE",B545)))</formula>
    </cfRule>
  </conditionalFormatting>
  <conditionalFormatting sqref="G545">
    <cfRule type="cellIs" dxfId="1623" priority="976" stopIfTrue="1" operator="equal">
      <formula>"cumple"</formula>
    </cfRule>
    <cfRule type="containsText" dxfId="1622" priority="977" stopIfTrue="1" operator="containsText" text="NO CUMPLE">
      <formula>NOT(ISERROR(SEARCH("NO CUMPLE",G545)))</formula>
    </cfRule>
  </conditionalFormatting>
  <conditionalFormatting sqref="G546">
    <cfRule type="cellIs" dxfId="1621" priority="974" stopIfTrue="1" operator="equal">
      <formula>"cumple"</formula>
    </cfRule>
    <cfRule type="containsText" dxfId="1620" priority="975" stopIfTrue="1" operator="containsText" text="NO CUMPLE">
      <formula>NOT(ISERROR(SEARCH("NO CUMPLE",G546)))</formula>
    </cfRule>
  </conditionalFormatting>
  <conditionalFormatting sqref="E539">
    <cfRule type="cellIs" dxfId="1619" priority="971" operator="greaterThan">
      <formula>0</formula>
    </cfRule>
    <cfRule type="cellIs" dxfId="1618" priority="972" operator="equal">
      <formula>0</formula>
    </cfRule>
  </conditionalFormatting>
  <conditionalFormatting sqref="G539">
    <cfRule type="cellIs" dxfId="1617" priority="970" stopIfTrue="1" operator="notBetween">
      <formula>"N/A"</formula>
      <formula>"REVISAR"</formula>
    </cfRule>
  </conditionalFormatting>
  <conditionalFormatting sqref="G539">
    <cfRule type="cellIs" dxfId="1616" priority="969" operator="equal">
      <formula>"REVISAR"</formula>
    </cfRule>
  </conditionalFormatting>
  <conditionalFormatting sqref="E543">
    <cfRule type="cellIs" dxfId="1615" priority="968" operator="equal">
      <formula>"NO APLICA"</formula>
    </cfRule>
  </conditionalFormatting>
  <conditionalFormatting sqref="O538">
    <cfRule type="cellIs" dxfId="1614" priority="966" stopIfTrue="1" operator="equal">
      <formula>"cumple"</formula>
    </cfRule>
    <cfRule type="containsText" dxfId="1613" priority="967" stopIfTrue="1" operator="containsText" text="NO CUMPLE">
      <formula>NOT(ISERROR(SEARCH("NO CUMPLE",O538)))</formula>
    </cfRule>
  </conditionalFormatting>
  <conditionalFormatting sqref="O541:O546">
    <cfRule type="cellIs" dxfId="1612" priority="964" stopIfTrue="1" operator="equal">
      <formula>"cumple"</formula>
    </cfRule>
    <cfRule type="containsText" dxfId="1611" priority="965" stopIfTrue="1" operator="containsText" text="NO CUMPLE">
      <formula>NOT(ISERROR(SEARCH("NO CUMPLE",O541)))</formula>
    </cfRule>
  </conditionalFormatting>
  <conditionalFormatting sqref="R537">
    <cfRule type="cellIs" dxfId="1610" priority="962" stopIfTrue="1" operator="equal">
      <formula>"cumple"</formula>
    </cfRule>
    <cfRule type="containsText" dxfId="1609" priority="963" stopIfTrue="1" operator="containsText" text="NO CUMPLE">
      <formula>NOT(ISERROR(SEARCH("NO CUMPLE",R537)))</formula>
    </cfRule>
  </conditionalFormatting>
  <conditionalFormatting sqref="R541:R546">
    <cfRule type="cellIs" dxfId="1608" priority="960" stopIfTrue="1" operator="equal">
      <formula>"cumple"</formula>
    </cfRule>
    <cfRule type="containsText" dxfId="1607" priority="961" stopIfTrue="1" operator="containsText" text="NO CUMPLE">
      <formula>NOT(ISERROR(SEARCH("NO CUMPLE",R541)))</formula>
    </cfRule>
  </conditionalFormatting>
  <conditionalFormatting sqref="C528:O528 Q528:S528">
    <cfRule type="cellIs" dxfId="1606" priority="956" stopIfTrue="1" operator="greaterThan">
      <formula>0</formula>
    </cfRule>
  </conditionalFormatting>
  <conditionalFormatting sqref="P528">
    <cfRule type="cellIs" dxfId="1605" priority="955" stopIfTrue="1" operator="greaterThan">
      <formula>0</formula>
    </cfRule>
  </conditionalFormatting>
  <conditionalFormatting sqref="U528">
    <cfRule type="cellIs" dxfId="1604" priority="954" stopIfTrue="1" operator="greaterThan">
      <formula>0</formula>
    </cfRule>
  </conditionalFormatting>
  <conditionalFormatting sqref="P530">
    <cfRule type="cellIs" dxfId="1603" priority="950" stopIfTrue="1" operator="greaterThan">
      <formula>0</formula>
    </cfRule>
  </conditionalFormatting>
  <conditionalFormatting sqref="U530">
    <cfRule type="cellIs" dxfId="1602" priority="949" stopIfTrue="1" operator="greaterThan">
      <formula>0</formula>
    </cfRule>
  </conditionalFormatting>
  <conditionalFormatting sqref="P529">
    <cfRule type="cellIs" dxfId="1601" priority="945" stopIfTrue="1" operator="greaterThan">
      <formula>0</formula>
    </cfRule>
  </conditionalFormatting>
  <conditionalFormatting sqref="U529">
    <cfRule type="cellIs" dxfId="1600" priority="944" stopIfTrue="1" operator="greaterThan">
      <formula>0</formula>
    </cfRule>
  </conditionalFormatting>
  <conditionalFormatting sqref="V546">
    <cfRule type="cellIs" dxfId="1599" priority="939" operator="equal">
      <formula>"NO VÁLIDOS"</formula>
    </cfRule>
    <cfRule type="cellIs" dxfId="1598" priority="940" operator="equal">
      <formula>"VÁLIDOS"</formula>
    </cfRule>
  </conditionalFormatting>
  <conditionalFormatting sqref="P541:P546">
    <cfRule type="cellIs" dxfId="1597" priority="937" stopIfTrue="1" operator="equal">
      <formula>"cumple"</formula>
    </cfRule>
    <cfRule type="containsText" dxfId="1596" priority="938" stopIfTrue="1" operator="containsText" text="NO CUMPLE">
      <formula>NOT(ISERROR(SEARCH("NO CUMPLE",P541)))</formula>
    </cfRule>
  </conditionalFormatting>
  <conditionalFormatting sqref="N554:O554 Q554:R554 N558:O559 Q558:S559">
    <cfRule type="cellIs" dxfId="1595" priority="916" stopIfTrue="1" operator="lessThan">
      <formula>0</formula>
    </cfRule>
  </conditionalFormatting>
  <conditionalFormatting sqref="B554:J559 L554:M559 O554:R559 U554:V559 V572">
    <cfRule type="cellIs" dxfId="1594" priority="915" stopIfTrue="1" operator="greaterThan">
      <formula>0</formula>
    </cfRule>
  </conditionalFormatting>
  <conditionalFormatting sqref="P554 P558:P559">
    <cfRule type="cellIs" dxfId="1593" priority="914" stopIfTrue="1" operator="greaterThan">
      <formula>0</formula>
    </cfRule>
  </conditionalFormatting>
  <conditionalFormatting sqref="U558">
    <cfRule type="cellIs" dxfId="1592" priority="913" stopIfTrue="1" operator="greaterThan">
      <formula>0</formula>
    </cfRule>
  </conditionalFormatting>
  <conditionalFormatting sqref="U559">
    <cfRule type="cellIs" dxfId="1591" priority="912" stopIfTrue="1" operator="greaterThan">
      <formula>0</formula>
    </cfRule>
  </conditionalFormatting>
  <conditionalFormatting sqref="S554">
    <cfRule type="cellIs" dxfId="1590" priority="911" stopIfTrue="1" operator="greaterThan">
      <formula>0</formula>
    </cfRule>
  </conditionalFormatting>
  <conditionalFormatting sqref="S554">
    <cfRule type="cellIs" dxfId="1589" priority="910" stopIfTrue="1" operator="lessThan">
      <formula>0</formula>
    </cfRule>
  </conditionalFormatting>
  <conditionalFormatting sqref="B564 S564 S568:S573">
    <cfRule type="cellIs" dxfId="1588" priority="908" stopIfTrue="1" operator="equal">
      <formula>"cumple"</formula>
    </cfRule>
    <cfRule type="containsText" dxfId="1587" priority="909" stopIfTrue="1" operator="containsText" text="NO CUMPLE">
      <formula>NOT(ISERROR(SEARCH("NO CUMPLE",B564)))</formula>
    </cfRule>
  </conditionalFormatting>
  <conditionalFormatting sqref="B565">
    <cfRule type="cellIs" dxfId="1586" priority="906" stopIfTrue="1" operator="equal">
      <formula>"cumple"</formula>
    </cfRule>
    <cfRule type="containsText" dxfId="1585" priority="907" stopIfTrue="1" operator="containsText" text="NO CUMPLE">
      <formula>NOT(ISERROR(SEARCH("NO CUMPLE",B565)))</formula>
    </cfRule>
  </conditionalFormatting>
  <conditionalFormatting sqref="B566">
    <cfRule type="cellIs" dxfId="1584" priority="904" stopIfTrue="1" operator="equal">
      <formula>"cumple"</formula>
    </cfRule>
    <cfRule type="containsText" dxfId="1583" priority="905" stopIfTrue="1" operator="containsText" text="NO CUMPLE">
      <formula>NOT(ISERROR(SEARCH("NO CUMPLE",B566)))</formula>
    </cfRule>
  </conditionalFormatting>
  <conditionalFormatting sqref="B568">
    <cfRule type="cellIs" dxfId="1582" priority="902" stopIfTrue="1" operator="equal">
      <formula>"cumple"</formula>
    </cfRule>
    <cfRule type="containsText" dxfId="1581" priority="903" stopIfTrue="1" operator="containsText" text="NO CUMPLE">
      <formula>NOT(ISERROR(SEARCH("NO CUMPLE",B568)))</formula>
    </cfRule>
  </conditionalFormatting>
  <conditionalFormatting sqref="B569">
    <cfRule type="cellIs" dxfId="1580" priority="900" stopIfTrue="1" operator="equal">
      <formula>"cumple"</formula>
    </cfRule>
    <cfRule type="containsText" dxfId="1579" priority="901" stopIfTrue="1" operator="containsText" text="NO CUMPLE">
      <formula>NOT(ISERROR(SEARCH("NO CUMPLE",B569)))</formula>
    </cfRule>
  </conditionalFormatting>
  <conditionalFormatting sqref="F566">
    <cfRule type="cellIs" dxfId="1578" priority="898" stopIfTrue="1" operator="equal">
      <formula>"cumple"</formula>
    </cfRule>
    <cfRule type="containsText" dxfId="1577" priority="899" stopIfTrue="1" operator="containsText" text="NO CUMPLE">
      <formula>NOT(ISERROR(SEARCH("NO CUMPLE",F566)))</formula>
    </cfRule>
  </conditionalFormatting>
  <conditionalFormatting sqref="E569:F569">
    <cfRule type="cellIs" dxfId="1576" priority="896" stopIfTrue="1" operator="equal">
      <formula>"cumple"</formula>
    </cfRule>
    <cfRule type="containsText" dxfId="1575" priority="897" stopIfTrue="1" operator="containsText" text="NO CUMPLE">
      <formula>NOT(ISERROR(SEARCH("NO CUMPLE",E569)))</formula>
    </cfRule>
  </conditionalFormatting>
  <conditionalFormatting sqref="G569">
    <cfRule type="cellIs" dxfId="1574" priority="894" stopIfTrue="1" operator="equal">
      <formula>"cumple"</formula>
    </cfRule>
    <cfRule type="containsText" dxfId="1573" priority="895" stopIfTrue="1" operator="containsText" text="NO CUMPLE">
      <formula>NOT(ISERROR(SEARCH("NO CUMPLE",G569)))</formula>
    </cfRule>
  </conditionalFormatting>
  <conditionalFormatting sqref="G570">
    <cfRule type="cellIs" dxfId="1572" priority="892" stopIfTrue="1" operator="equal">
      <formula>"cumple"</formula>
    </cfRule>
    <cfRule type="containsText" dxfId="1571" priority="893" stopIfTrue="1" operator="containsText" text="NO CUMPLE">
      <formula>NOT(ISERROR(SEARCH("NO CUMPLE",G570)))</formula>
    </cfRule>
  </conditionalFormatting>
  <conditionalFormatting sqref="H564">
    <cfRule type="cellIs" dxfId="1570" priority="890" stopIfTrue="1" operator="equal">
      <formula>"cumple"</formula>
    </cfRule>
    <cfRule type="containsText" dxfId="1569" priority="891" stopIfTrue="1" operator="containsText" text="NO CUMPLE">
      <formula>NOT(ISERROR(SEARCH("NO CUMPLE",H564)))</formula>
    </cfRule>
  </conditionalFormatting>
  <conditionalFormatting sqref="N565">
    <cfRule type="cellIs" dxfId="1568" priority="888" stopIfTrue="1" operator="equal">
      <formula>"cumple"</formula>
    </cfRule>
    <cfRule type="containsText" dxfId="1567" priority="889" stopIfTrue="1" operator="containsText" text="NO CUMPLE">
      <formula>NOT(ISERROR(SEARCH("NO CUMPLE",N565)))</formula>
    </cfRule>
  </conditionalFormatting>
  <conditionalFormatting sqref="K566:K567">
    <cfRule type="cellIs" dxfId="1566" priority="886" stopIfTrue="1" operator="equal">
      <formula>"cumple"</formula>
    </cfRule>
    <cfRule type="containsText" dxfId="1565" priority="887" stopIfTrue="1" operator="containsText" text="NO CUMPLE">
      <formula>NOT(ISERROR(SEARCH("NO CUMPLE",K566)))</formula>
    </cfRule>
  </conditionalFormatting>
  <conditionalFormatting sqref="L566:L567">
    <cfRule type="cellIs" dxfId="1564" priority="884" stopIfTrue="1" operator="equal">
      <formula>"cumple"</formula>
    </cfRule>
    <cfRule type="containsText" dxfId="1563" priority="885" stopIfTrue="1" operator="containsText" text="NO CUMPLE">
      <formula>NOT(ISERROR(SEARCH("NO CUMPLE",L566)))</formula>
    </cfRule>
  </conditionalFormatting>
  <conditionalFormatting sqref="M566:M567">
    <cfRule type="cellIs" dxfId="1562" priority="882" stopIfTrue="1" operator="equal">
      <formula>"cumple"</formula>
    </cfRule>
    <cfRule type="containsText" dxfId="1561" priority="883" stopIfTrue="1" operator="containsText" text="NO CUMPLE">
      <formula>NOT(ISERROR(SEARCH("NO CUMPLE",M566)))</formula>
    </cfRule>
  </conditionalFormatting>
  <conditionalFormatting sqref="M568:M573">
    <cfRule type="cellIs" dxfId="1560" priority="880" stopIfTrue="1" operator="equal">
      <formula>"cumple"</formula>
    </cfRule>
    <cfRule type="containsText" dxfId="1559" priority="881" stopIfTrue="1" operator="containsText" text="NO CUMPLE">
      <formula>NOT(ISERROR(SEARCH("NO CUMPLE",M568)))</formula>
    </cfRule>
  </conditionalFormatting>
  <conditionalFormatting sqref="N568">
    <cfRule type="cellIs" dxfId="1558" priority="878" stopIfTrue="1" operator="equal">
      <formula>"cumple"</formula>
    </cfRule>
    <cfRule type="containsText" dxfId="1557" priority="879" stopIfTrue="1" operator="containsText" text="NO CUMPLE">
      <formula>NOT(ISERROR(SEARCH("NO CUMPLE",N568)))</formula>
    </cfRule>
  </conditionalFormatting>
  <conditionalFormatting sqref="N569:N573">
    <cfRule type="cellIs" dxfId="1556" priority="876" stopIfTrue="1" operator="equal">
      <formula>"cumple"</formula>
    </cfRule>
    <cfRule type="containsText" dxfId="1555" priority="877" stopIfTrue="1" operator="containsText" text="NO CUMPLE">
      <formula>NOT(ISERROR(SEARCH("NO CUMPLE",N569)))</formula>
    </cfRule>
  </conditionalFormatting>
  <conditionalFormatting sqref="B571">
    <cfRule type="cellIs" dxfId="1554" priority="869" stopIfTrue="1" operator="equal">
      <formula>"cumple"</formula>
    </cfRule>
    <cfRule type="containsText" dxfId="1553" priority="870" stopIfTrue="1" operator="containsText" text="NO CUMPLE">
      <formula>NOT(ISERROR(SEARCH("NO CUMPLE",B571)))</formula>
    </cfRule>
  </conditionalFormatting>
  <conditionalFormatting sqref="B572">
    <cfRule type="cellIs" dxfId="1552" priority="867" stopIfTrue="1" operator="equal">
      <formula>"cumple"</formula>
    </cfRule>
    <cfRule type="containsText" dxfId="1551" priority="868" stopIfTrue="1" operator="containsText" text="NO CUMPLE">
      <formula>NOT(ISERROR(SEARCH("NO CUMPLE",B572)))</formula>
    </cfRule>
  </conditionalFormatting>
  <conditionalFormatting sqref="G572">
    <cfRule type="cellIs" dxfId="1550" priority="865" stopIfTrue="1" operator="equal">
      <formula>"cumple"</formula>
    </cfRule>
    <cfRule type="containsText" dxfId="1549" priority="866" stopIfTrue="1" operator="containsText" text="NO CUMPLE">
      <formula>NOT(ISERROR(SEARCH("NO CUMPLE",G572)))</formula>
    </cfRule>
  </conditionalFormatting>
  <conditionalFormatting sqref="G573">
    <cfRule type="cellIs" dxfId="1548" priority="863" stopIfTrue="1" operator="equal">
      <formula>"cumple"</formula>
    </cfRule>
    <cfRule type="containsText" dxfId="1547" priority="864" stopIfTrue="1" operator="containsText" text="NO CUMPLE">
      <formula>NOT(ISERROR(SEARCH("NO CUMPLE",G573)))</formula>
    </cfRule>
  </conditionalFormatting>
  <conditionalFormatting sqref="E566">
    <cfRule type="cellIs" dxfId="1546" priority="860" operator="greaterThan">
      <formula>0</formula>
    </cfRule>
    <cfRule type="cellIs" dxfId="1545" priority="861" operator="equal">
      <formula>0</formula>
    </cfRule>
  </conditionalFormatting>
  <conditionalFormatting sqref="G566">
    <cfRule type="cellIs" dxfId="1544" priority="859" stopIfTrue="1" operator="notBetween">
      <formula>"N/A"</formula>
      <formula>"REVISAR"</formula>
    </cfRule>
  </conditionalFormatting>
  <conditionalFormatting sqref="G566">
    <cfRule type="cellIs" dxfId="1543" priority="858" operator="equal">
      <formula>"REVISAR"</formula>
    </cfRule>
  </conditionalFormatting>
  <conditionalFormatting sqref="E570">
    <cfRule type="cellIs" dxfId="1542" priority="857" operator="equal">
      <formula>"NO APLICA"</formula>
    </cfRule>
  </conditionalFormatting>
  <conditionalFormatting sqref="O565">
    <cfRule type="cellIs" dxfId="1541" priority="855" stopIfTrue="1" operator="equal">
      <formula>"cumple"</formula>
    </cfRule>
    <cfRule type="containsText" dxfId="1540" priority="856" stopIfTrue="1" operator="containsText" text="NO CUMPLE">
      <formula>NOT(ISERROR(SEARCH("NO CUMPLE",O565)))</formula>
    </cfRule>
  </conditionalFormatting>
  <conditionalFormatting sqref="O568:O573">
    <cfRule type="cellIs" dxfId="1539" priority="853" stopIfTrue="1" operator="equal">
      <formula>"cumple"</formula>
    </cfRule>
    <cfRule type="containsText" dxfId="1538" priority="854" stopIfTrue="1" operator="containsText" text="NO CUMPLE">
      <formula>NOT(ISERROR(SEARCH("NO CUMPLE",O568)))</formula>
    </cfRule>
  </conditionalFormatting>
  <conditionalFormatting sqref="R564">
    <cfRule type="cellIs" dxfId="1537" priority="851" stopIfTrue="1" operator="equal">
      <formula>"cumple"</formula>
    </cfRule>
    <cfRule type="containsText" dxfId="1536" priority="852" stopIfTrue="1" operator="containsText" text="NO CUMPLE">
      <formula>NOT(ISERROR(SEARCH("NO CUMPLE",R564)))</formula>
    </cfRule>
  </conditionalFormatting>
  <conditionalFormatting sqref="R568:R573">
    <cfRule type="cellIs" dxfId="1535" priority="849" stopIfTrue="1" operator="equal">
      <formula>"cumple"</formula>
    </cfRule>
    <cfRule type="containsText" dxfId="1534" priority="850" stopIfTrue="1" operator="containsText" text="NO CUMPLE">
      <formula>NOT(ISERROR(SEARCH("NO CUMPLE",R568)))</formula>
    </cfRule>
  </conditionalFormatting>
  <conditionalFormatting sqref="C555:O555 Q555:S555">
    <cfRule type="cellIs" dxfId="1533" priority="845" stopIfTrue="1" operator="greaterThan">
      <formula>0</formula>
    </cfRule>
  </conditionalFormatting>
  <conditionalFormatting sqref="P555">
    <cfRule type="cellIs" dxfId="1532" priority="844" stopIfTrue="1" operator="greaterThan">
      <formula>0</formula>
    </cfRule>
  </conditionalFormatting>
  <conditionalFormatting sqref="U555">
    <cfRule type="cellIs" dxfId="1531" priority="843" stopIfTrue="1" operator="greaterThan">
      <formula>0</formula>
    </cfRule>
  </conditionalFormatting>
  <conditionalFormatting sqref="P557">
    <cfRule type="cellIs" dxfId="1530" priority="839" stopIfTrue="1" operator="greaterThan">
      <formula>0</formula>
    </cfRule>
  </conditionalFormatting>
  <conditionalFormatting sqref="U557">
    <cfRule type="cellIs" dxfId="1529" priority="838" stopIfTrue="1" operator="greaterThan">
      <formula>0</formula>
    </cfRule>
  </conditionalFormatting>
  <conditionalFormatting sqref="P556">
    <cfRule type="cellIs" dxfId="1528" priority="834" stopIfTrue="1" operator="greaterThan">
      <formula>0</formula>
    </cfRule>
  </conditionalFormatting>
  <conditionalFormatting sqref="U556">
    <cfRule type="cellIs" dxfId="1527" priority="833" stopIfTrue="1" operator="greaterThan">
      <formula>0</formula>
    </cfRule>
  </conditionalFormatting>
  <conditionalFormatting sqref="V573">
    <cfRule type="cellIs" dxfId="1526" priority="828" operator="equal">
      <formula>"NO VÁLIDOS"</formula>
    </cfRule>
    <cfRule type="cellIs" dxfId="1525" priority="829" operator="equal">
      <formula>"VÁLIDOS"</formula>
    </cfRule>
  </conditionalFormatting>
  <conditionalFormatting sqref="P568:P573">
    <cfRule type="cellIs" dxfId="1524" priority="826" stopIfTrue="1" operator="equal">
      <formula>"cumple"</formula>
    </cfRule>
    <cfRule type="containsText" dxfId="1523" priority="827" stopIfTrue="1" operator="containsText" text="NO CUMPLE">
      <formula>NOT(ISERROR(SEARCH("NO CUMPLE",P568)))</formula>
    </cfRule>
  </conditionalFormatting>
  <conditionalFormatting sqref="N581:O581 Q581:R581 N585:O586 Q585:S586">
    <cfRule type="cellIs" dxfId="1522" priority="805" stopIfTrue="1" operator="lessThan">
      <formula>0</formula>
    </cfRule>
  </conditionalFormatting>
  <conditionalFormatting sqref="B581:J586 L581:M586 O581:R586 U581:V586 V599">
    <cfRule type="cellIs" dxfId="1521" priority="804" stopIfTrue="1" operator="greaterThan">
      <formula>0</formula>
    </cfRule>
  </conditionalFormatting>
  <conditionalFormatting sqref="P581 P585:P586">
    <cfRule type="cellIs" dxfId="1520" priority="803" stopIfTrue="1" operator="greaterThan">
      <formula>0</formula>
    </cfRule>
  </conditionalFormatting>
  <conditionalFormatting sqref="U585">
    <cfRule type="cellIs" dxfId="1519" priority="802" stopIfTrue="1" operator="greaterThan">
      <formula>0</formula>
    </cfRule>
  </conditionalFormatting>
  <conditionalFormatting sqref="U586">
    <cfRule type="cellIs" dxfId="1518" priority="801" stopIfTrue="1" operator="greaterThan">
      <formula>0</formula>
    </cfRule>
  </conditionalFormatting>
  <conditionalFormatting sqref="S581">
    <cfRule type="cellIs" dxfId="1517" priority="800" stopIfTrue="1" operator="greaterThan">
      <formula>0</formula>
    </cfRule>
  </conditionalFormatting>
  <conditionalFormatting sqref="S581">
    <cfRule type="cellIs" dxfId="1516" priority="799" stopIfTrue="1" operator="lessThan">
      <formula>0</formula>
    </cfRule>
  </conditionalFormatting>
  <conditionalFormatting sqref="B591 S591 S595:S600">
    <cfRule type="cellIs" dxfId="1515" priority="797" stopIfTrue="1" operator="equal">
      <formula>"cumple"</formula>
    </cfRule>
    <cfRule type="containsText" dxfId="1514" priority="798" stopIfTrue="1" operator="containsText" text="NO CUMPLE">
      <formula>NOT(ISERROR(SEARCH("NO CUMPLE",B591)))</formula>
    </cfRule>
  </conditionalFormatting>
  <conditionalFormatting sqref="B592">
    <cfRule type="cellIs" dxfId="1513" priority="795" stopIfTrue="1" operator="equal">
      <formula>"cumple"</formula>
    </cfRule>
    <cfRule type="containsText" dxfId="1512" priority="796" stopIfTrue="1" operator="containsText" text="NO CUMPLE">
      <formula>NOT(ISERROR(SEARCH("NO CUMPLE",B592)))</formula>
    </cfRule>
  </conditionalFormatting>
  <conditionalFormatting sqref="B593">
    <cfRule type="cellIs" dxfId="1511" priority="793" stopIfTrue="1" operator="equal">
      <formula>"cumple"</formula>
    </cfRule>
    <cfRule type="containsText" dxfId="1510" priority="794" stopIfTrue="1" operator="containsText" text="NO CUMPLE">
      <formula>NOT(ISERROR(SEARCH("NO CUMPLE",B593)))</formula>
    </cfRule>
  </conditionalFormatting>
  <conditionalFormatting sqref="B595">
    <cfRule type="cellIs" dxfId="1509" priority="791" stopIfTrue="1" operator="equal">
      <formula>"cumple"</formula>
    </cfRule>
    <cfRule type="containsText" dxfId="1508" priority="792" stopIfTrue="1" operator="containsText" text="NO CUMPLE">
      <formula>NOT(ISERROR(SEARCH("NO CUMPLE",B595)))</formula>
    </cfRule>
  </conditionalFormatting>
  <conditionalFormatting sqref="B596">
    <cfRule type="cellIs" dxfId="1507" priority="789" stopIfTrue="1" operator="equal">
      <formula>"cumple"</formula>
    </cfRule>
    <cfRule type="containsText" dxfId="1506" priority="790" stopIfTrue="1" operator="containsText" text="NO CUMPLE">
      <formula>NOT(ISERROR(SEARCH("NO CUMPLE",B596)))</formula>
    </cfRule>
  </conditionalFormatting>
  <conditionalFormatting sqref="F593">
    <cfRule type="cellIs" dxfId="1505" priority="787" stopIfTrue="1" operator="equal">
      <formula>"cumple"</formula>
    </cfRule>
    <cfRule type="containsText" dxfId="1504" priority="788" stopIfTrue="1" operator="containsText" text="NO CUMPLE">
      <formula>NOT(ISERROR(SEARCH("NO CUMPLE",F593)))</formula>
    </cfRule>
  </conditionalFormatting>
  <conditionalFormatting sqref="E596:F596">
    <cfRule type="cellIs" dxfId="1503" priority="785" stopIfTrue="1" operator="equal">
      <formula>"cumple"</formula>
    </cfRule>
    <cfRule type="containsText" dxfId="1502" priority="786" stopIfTrue="1" operator="containsText" text="NO CUMPLE">
      <formula>NOT(ISERROR(SEARCH("NO CUMPLE",E596)))</formula>
    </cfRule>
  </conditionalFormatting>
  <conditionalFormatting sqref="G596">
    <cfRule type="cellIs" dxfId="1501" priority="783" stopIfTrue="1" operator="equal">
      <formula>"cumple"</formula>
    </cfRule>
    <cfRule type="containsText" dxfId="1500" priority="784" stopIfTrue="1" operator="containsText" text="NO CUMPLE">
      <formula>NOT(ISERROR(SEARCH("NO CUMPLE",G596)))</formula>
    </cfRule>
  </conditionalFormatting>
  <conditionalFormatting sqref="G597">
    <cfRule type="cellIs" dxfId="1499" priority="781" stopIfTrue="1" operator="equal">
      <formula>"cumple"</formula>
    </cfRule>
    <cfRule type="containsText" dxfId="1498" priority="782" stopIfTrue="1" operator="containsText" text="NO CUMPLE">
      <formula>NOT(ISERROR(SEARCH("NO CUMPLE",G597)))</formula>
    </cfRule>
  </conditionalFormatting>
  <conditionalFormatting sqref="H591">
    <cfRule type="cellIs" dxfId="1497" priority="779" stopIfTrue="1" operator="equal">
      <formula>"cumple"</formula>
    </cfRule>
    <cfRule type="containsText" dxfId="1496" priority="780" stopIfTrue="1" operator="containsText" text="NO CUMPLE">
      <formula>NOT(ISERROR(SEARCH("NO CUMPLE",H591)))</formula>
    </cfRule>
  </conditionalFormatting>
  <conditionalFormatting sqref="N592">
    <cfRule type="cellIs" dxfId="1495" priority="777" stopIfTrue="1" operator="equal">
      <formula>"cumple"</formula>
    </cfRule>
    <cfRule type="containsText" dxfId="1494" priority="778" stopIfTrue="1" operator="containsText" text="NO CUMPLE">
      <formula>NOT(ISERROR(SEARCH("NO CUMPLE",N592)))</formula>
    </cfRule>
  </conditionalFormatting>
  <conditionalFormatting sqref="K593:K594">
    <cfRule type="cellIs" dxfId="1493" priority="775" stopIfTrue="1" operator="equal">
      <formula>"cumple"</formula>
    </cfRule>
    <cfRule type="containsText" dxfId="1492" priority="776" stopIfTrue="1" operator="containsText" text="NO CUMPLE">
      <formula>NOT(ISERROR(SEARCH("NO CUMPLE",K593)))</formula>
    </cfRule>
  </conditionalFormatting>
  <conditionalFormatting sqref="L593:L594">
    <cfRule type="cellIs" dxfId="1491" priority="773" stopIfTrue="1" operator="equal">
      <formula>"cumple"</formula>
    </cfRule>
    <cfRule type="containsText" dxfId="1490" priority="774" stopIfTrue="1" operator="containsText" text="NO CUMPLE">
      <formula>NOT(ISERROR(SEARCH("NO CUMPLE",L593)))</formula>
    </cfRule>
  </conditionalFormatting>
  <conditionalFormatting sqref="M593:M594">
    <cfRule type="cellIs" dxfId="1489" priority="771" stopIfTrue="1" operator="equal">
      <formula>"cumple"</formula>
    </cfRule>
    <cfRule type="containsText" dxfId="1488" priority="772" stopIfTrue="1" operator="containsText" text="NO CUMPLE">
      <formula>NOT(ISERROR(SEARCH("NO CUMPLE",M593)))</formula>
    </cfRule>
  </conditionalFormatting>
  <conditionalFormatting sqref="M595:M600">
    <cfRule type="cellIs" dxfId="1487" priority="769" stopIfTrue="1" operator="equal">
      <formula>"cumple"</formula>
    </cfRule>
    <cfRule type="containsText" dxfId="1486" priority="770" stopIfTrue="1" operator="containsText" text="NO CUMPLE">
      <formula>NOT(ISERROR(SEARCH("NO CUMPLE",M595)))</formula>
    </cfRule>
  </conditionalFormatting>
  <conditionalFormatting sqref="N595">
    <cfRule type="cellIs" dxfId="1485" priority="767" stopIfTrue="1" operator="equal">
      <formula>"cumple"</formula>
    </cfRule>
    <cfRule type="containsText" dxfId="1484" priority="768" stopIfTrue="1" operator="containsText" text="NO CUMPLE">
      <formula>NOT(ISERROR(SEARCH("NO CUMPLE",N595)))</formula>
    </cfRule>
  </conditionalFormatting>
  <conditionalFormatting sqref="N596:N600">
    <cfRule type="cellIs" dxfId="1483" priority="765" stopIfTrue="1" operator="equal">
      <formula>"cumple"</formula>
    </cfRule>
    <cfRule type="containsText" dxfId="1482" priority="766" stopIfTrue="1" operator="containsText" text="NO CUMPLE">
      <formula>NOT(ISERROR(SEARCH("NO CUMPLE",N596)))</formula>
    </cfRule>
  </conditionalFormatting>
  <conditionalFormatting sqref="B598">
    <cfRule type="cellIs" dxfId="1481" priority="758" stopIfTrue="1" operator="equal">
      <formula>"cumple"</formula>
    </cfRule>
    <cfRule type="containsText" dxfId="1480" priority="759" stopIfTrue="1" operator="containsText" text="NO CUMPLE">
      <formula>NOT(ISERROR(SEARCH("NO CUMPLE",B598)))</formula>
    </cfRule>
  </conditionalFormatting>
  <conditionalFormatting sqref="B599">
    <cfRule type="cellIs" dxfId="1479" priority="756" stopIfTrue="1" operator="equal">
      <formula>"cumple"</formula>
    </cfRule>
    <cfRule type="containsText" dxfId="1478" priority="757" stopIfTrue="1" operator="containsText" text="NO CUMPLE">
      <formula>NOT(ISERROR(SEARCH("NO CUMPLE",B599)))</formula>
    </cfRule>
  </conditionalFormatting>
  <conditionalFormatting sqref="G599">
    <cfRule type="cellIs" dxfId="1477" priority="754" stopIfTrue="1" operator="equal">
      <formula>"cumple"</formula>
    </cfRule>
    <cfRule type="containsText" dxfId="1476" priority="755" stopIfTrue="1" operator="containsText" text="NO CUMPLE">
      <formula>NOT(ISERROR(SEARCH("NO CUMPLE",G599)))</formula>
    </cfRule>
  </conditionalFormatting>
  <conditionalFormatting sqref="G600">
    <cfRule type="cellIs" dxfId="1475" priority="752" stopIfTrue="1" operator="equal">
      <formula>"cumple"</formula>
    </cfRule>
    <cfRule type="containsText" dxfId="1474" priority="753" stopIfTrue="1" operator="containsText" text="NO CUMPLE">
      <formula>NOT(ISERROR(SEARCH("NO CUMPLE",G600)))</formula>
    </cfRule>
  </conditionalFormatting>
  <conditionalFormatting sqref="E593">
    <cfRule type="cellIs" dxfId="1473" priority="749" operator="greaterThan">
      <formula>0</formula>
    </cfRule>
    <cfRule type="cellIs" dxfId="1472" priority="750" operator="equal">
      <formula>0</formula>
    </cfRule>
  </conditionalFormatting>
  <conditionalFormatting sqref="G593">
    <cfRule type="cellIs" dxfId="1471" priority="748" stopIfTrue="1" operator="notBetween">
      <formula>"N/A"</formula>
      <formula>"REVISAR"</formula>
    </cfRule>
  </conditionalFormatting>
  <conditionalFormatting sqref="G593">
    <cfRule type="cellIs" dxfId="1470" priority="747" operator="equal">
      <formula>"REVISAR"</formula>
    </cfRule>
  </conditionalFormatting>
  <conditionalFormatting sqref="E597">
    <cfRule type="cellIs" dxfId="1469" priority="746" operator="equal">
      <formula>"NO APLICA"</formula>
    </cfRule>
  </conditionalFormatting>
  <conditionalFormatting sqref="O592">
    <cfRule type="cellIs" dxfId="1468" priority="744" stopIfTrue="1" operator="equal">
      <formula>"cumple"</formula>
    </cfRule>
    <cfRule type="containsText" dxfId="1467" priority="745" stopIfTrue="1" operator="containsText" text="NO CUMPLE">
      <formula>NOT(ISERROR(SEARCH("NO CUMPLE",O592)))</formula>
    </cfRule>
  </conditionalFormatting>
  <conditionalFormatting sqref="O595:O600">
    <cfRule type="cellIs" dxfId="1466" priority="742" stopIfTrue="1" operator="equal">
      <formula>"cumple"</formula>
    </cfRule>
    <cfRule type="containsText" dxfId="1465" priority="743" stopIfTrue="1" operator="containsText" text="NO CUMPLE">
      <formula>NOT(ISERROR(SEARCH("NO CUMPLE",O595)))</formula>
    </cfRule>
  </conditionalFormatting>
  <conditionalFormatting sqref="R591">
    <cfRule type="cellIs" dxfId="1464" priority="740" stopIfTrue="1" operator="equal">
      <formula>"cumple"</formula>
    </cfRule>
    <cfRule type="containsText" dxfId="1463" priority="741" stopIfTrue="1" operator="containsText" text="NO CUMPLE">
      <formula>NOT(ISERROR(SEARCH("NO CUMPLE",R591)))</formula>
    </cfRule>
  </conditionalFormatting>
  <conditionalFormatting sqref="R595:R600">
    <cfRule type="cellIs" dxfId="1462" priority="738" stopIfTrue="1" operator="equal">
      <formula>"cumple"</formula>
    </cfRule>
    <cfRule type="containsText" dxfId="1461" priority="739" stopIfTrue="1" operator="containsText" text="NO CUMPLE">
      <formula>NOT(ISERROR(SEARCH("NO CUMPLE",R595)))</formula>
    </cfRule>
  </conditionalFormatting>
  <conditionalFormatting sqref="C582:O582 Q582:S582">
    <cfRule type="cellIs" dxfId="1460" priority="734" stopIfTrue="1" operator="greaterThan">
      <formula>0</formula>
    </cfRule>
  </conditionalFormatting>
  <conditionalFormatting sqref="P582">
    <cfRule type="cellIs" dxfId="1459" priority="733" stopIfTrue="1" operator="greaterThan">
      <formula>0</formula>
    </cfRule>
  </conditionalFormatting>
  <conditionalFormatting sqref="U582">
    <cfRule type="cellIs" dxfId="1458" priority="732" stopIfTrue="1" operator="greaterThan">
      <formula>0</formula>
    </cfRule>
  </conditionalFormatting>
  <conditionalFormatting sqref="P584">
    <cfRule type="cellIs" dxfId="1457" priority="728" stopIfTrue="1" operator="greaterThan">
      <formula>0</formula>
    </cfRule>
  </conditionalFormatting>
  <conditionalFormatting sqref="U584">
    <cfRule type="cellIs" dxfId="1456" priority="727" stopIfTrue="1" operator="greaterThan">
      <formula>0</formula>
    </cfRule>
  </conditionalFormatting>
  <conditionalFormatting sqref="P583">
    <cfRule type="cellIs" dxfId="1455" priority="723" stopIfTrue="1" operator="greaterThan">
      <formula>0</formula>
    </cfRule>
  </conditionalFormatting>
  <conditionalFormatting sqref="U583">
    <cfRule type="cellIs" dxfId="1454" priority="722" stopIfTrue="1" operator="greaterThan">
      <formula>0</formula>
    </cfRule>
  </conditionalFormatting>
  <conditionalFormatting sqref="V600">
    <cfRule type="cellIs" dxfId="1453" priority="717" operator="equal">
      <formula>"NO VÁLIDOS"</formula>
    </cfRule>
    <cfRule type="cellIs" dxfId="1452" priority="718" operator="equal">
      <formula>"VÁLIDOS"</formula>
    </cfRule>
  </conditionalFormatting>
  <conditionalFormatting sqref="P595:P600">
    <cfRule type="cellIs" dxfId="1451" priority="715" stopIfTrue="1" operator="equal">
      <formula>"cumple"</formula>
    </cfRule>
    <cfRule type="containsText" dxfId="1450" priority="716" stopIfTrue="1" operator="containsText" text="NO CUMPLE">
      <formula>NOT(ISERROR(SEARCH("NO CUMPLE",P595)))</formula>
    </cfRule>
  </conditionalFormatting>
  <conditionalFormatting sqref="N608:O608 Q608:R608 N612:O613 Q612:S613">
    <cfRule type="cellIs" dxfId="1449" priority="694" stopIfTrue="1" operator="lessThan">
      <formula>0</formula>
    </cfRule>
  </conditionalFormatting>
  <conditionalFormatting sqref="B608:J613 L608:M613 O608:R613 U608:V613 V626">
    <cfRule type="cellIs" dxfId="1448" priority="693" stopIfTrue="1" operator="greaterThan">
      <formula>0</formula>
    </cfRule>
  </conditionalFormatting>
  <conditionalFormatting sqref="P608 P612:P613">
    <cfRule type="cellIs" dxfId="1447" priority="692" stopIfTrue="1" operator="greaterThan">
      <formula>0</formula>
    </cfRule>
  </conditionalFormatting>
  <conditionalFormatting sqref="U612">
    <cfRule type="cellIs" dxfId="1446" priority="691" stopIfTrue="1" operator="greaterThan">
      <formula>0</formula>
    </cfRule>
  </conditionalFormatting>
  <conditionalFormatting sqref="U613">
    <cfRule type="cellIs" dxfId="1445" priority="690" stopIfTrue="1" operator="greaterThan">
      <formula>0</formula>
    </cfRule>
  </conditionalFormatting>
  <conditionalFormatting sqref="S608">
    <cfRule type="cellIs" dxfId="1444" priority="689" stopIfTrue="1" operator="greaterThan">
      <formula>0</formula>
    </cfRule>
  </conditionalFormatting>
  <conditionalFormatting sqref="S608">
    <cfRule type="cellIs" dxfId="1443" priority="688" stopIfTrue="1" operator="lessThan">
      <formula>0</formula>
    </cfRule>
  </conditionalFormatting>
  <conditionalFormatting sqref="B618 S618 S622:S627">
    <cfRule type="cellIs" dxfId="1442" priority="686" stopIfTrue="1" operator="equal">
      <formula>"cumple"</formula>
    </cfRule>
    <cfRule type="containsText" dxfId="1441" priority="687" stopIfTrue="1" operator="containsText" text="NO CUMPLE">
      <formula>NOT(ISERROR(SEARCH("NO CUMPLE",B618)))</formula>
    </cfRule>
  </conditionalFormatting>
  <conditionalFormatting sqref="B619">
    <cfRule type="cellIs" dxfId="1440" priority="684" stopIfTrue="1" operator="equal">
      <formula>"cumple"</formula>
    </cfRule>
    <cfRule type="containsText" dxfId="1439" priority="685" stopIfTrue="1" operator="containsText" text="NO CUMPLE">
      <formula>NOT(ISERROR(SEARCH("NO CUMPLE",B619)))</formula>
    </cfRule>
  </conditionalFormatting>
  <conditionalFormatting sqref="B620">
    <cfRule type="cellIs" dxfId="1438" priority="682" stopIfTrue="1" operator="equal">
      <formula>"cumple"</formula>
    </cfRule>
    <cfRule type="containsText" dxfId="1437" priority="683" stopIfTrue="1" operator="containsText" text="NO CUMPLE">
      <formula>NOT(ISERROR(SEARCH("NO CUMPLE",B620)))</formula>
    </cfRule>
  </conditionalFormatting>
  <conditionalFormatting sqref="B622">
    <cfRule type="cellIs" dxfId="1436" priority="680" stopIfTrue="1" operator="equal">
      <formula>"cumple"</formula>
    </cfRule>
    <cfRule type="containsText" dxfId="1435" priority="681" stopIfTrue="1" operator="containsText" text="NO CUMPLE">
      <formula>NOT(ISERROR(SEARCH("NO CUMPLE",B622)))</formula>
    </cfRule>
  </conditionalFormatting>
  <conditionalFormatting sqref="B623">
    <cfRule type="cellIs" dxfId="1434" priority="678" stopIfTrue="1" operator="equal">
      <formula>"cumple"</formula>
    </cfRule>
    <cfRule type="containsText" dxfId="1433" priority="679" stopIfTrue="1" operator="containsText" text="NO CUMPLE">
      <formula>NOT(ISERROR(SEARCH("NO CUMPLE",B623)))</formula>
    </cfRule>
  </conditionalFormatting>
  <conditionalFormatting sqref="F620">
    <cfRule type="cellIs" dxfId="1432" priority="676" stopIfTrue="1" operator="equal">
      <formula>"cumple"</formula>
    </cfRule>
    <cfRule type="containsText" dxfId="1431" priority="677" stopIfTrue="1" operator="containsText" text="NO CUMPLE">
      <formula>NOT(ISERROR(SEARCH("NO CUMPLE",F620)))</formula>
    </cfRule>
  </conditionalFormatting>
  <conditionalFormatting sqref="E623:F623">
    <cfRule type="cellIs" dxfId="1430" priority="674" stopIfTrue="1" operator="equal">
      <formula>"cumple"</formula>
    </cfRule>
    <cfRule type="containsText" dxfId="1429" priority="675" stopIfTrue="1" operator="containsText" text="NO CUMPLE">
      <formula>NOT(ISERROR(SEARCH("NO CUMPLE",E623)))</formula>
    </cfRule>
  </conditionalFormatting>
  <conditionalFormatting sqref="G623">
    <cfRule type="cellIs" dxfId="1428" priority="672" stopIfTrue="1" operator="equal">
      <formula>"cumple"</formula>
    </cfRule>
    <cfRule type="containsText" dxfId="1427" priority="673" stopIfTrue="1" operator="containsText" text="NO CUMPLE">
      <formula>NOT(ISERROR(SEARCH("NO CUMPLE",G623)))</formula>
    </cfRule>
  </conditionalFormatting>
  <conditionalFormatting sqref="G624">
    <cfRule type="cellIs" dxfId="1426" priority="670" stopIfTrue="1" operator="equal">
      <formula>"cumple"</formula>
    </cfRule>
    <cfRule type="containsText" dxfId="1425" priority="671" stopIfTrue="1" operator="containsText" text="NO CUMPLE">
      <formula>NOT(ISERROR(SEARCH("NO CUMPLE",G624)))</formula>
    </cfRule>
  </conditionalFormatting>
  <conditionalFormatting sqref="H618">
    <cfRule type="cellIs" dxfId="1424" priority="668" stopIfTrue="1" operator="equal">
      <formula>"cumple"</formula>
    </cfRule>
    <cfRule type="containsText" dxfId="1423" priority="669" stopIfTrue="1" operator="containsText" text="NO CUMPLE">
      <formula>NOT(ISERROR(SEARCH("NO CUMPLE",H618)))</formula>
    </cfRule>
  </conditionalFormatting>
  <conditionalFormatting sqref="N619">
    <cfRule type="cellIs" dxfId="1422" priority="666" stopIfTrue="1" operator="equal">
      <formula>"cumple"</formula>
    </cfRule>
    <cfRule type="containsText" dxfId="1421" priority="667" stopIfTrue="1" operator="containsText" text="NO CUMPLE">
      <formula>NOT(ISERROR(SEARCH("NO CUMPLE",N619)))</formula>
    </cfRule>
  </conditionalFormatting>
  <conditionalFormatting sqref="K620:K621">
    <cfRule type="cellIs" dxfId="1420" priority="664" stopIfTrue="1" operator="equal">
      <formula>"cumple"</formula>
    </cfRule>
    <cfRule type="containsText" dxfId="1419" priority="665" stopIfTrue="1" operator="containsText" text="NO CUMPLE">
      <formula>NOT(ISERROR(SEARCH("NO CUMPLE",K620)))</formula>
    </cfRule>
  </conditionalFormatting>
  <conditionalFormatting sqref="L620:L621">
    <cfRule type="cellIs" dxfId="1418" priority="662" stopIfTrue="1" operator="equal">
      <formula>"cumple"</formula>
    </cfRule>
    <cfRule type="containsText" dxfId="1417" priority="663" stopIfTrue="1" operator="containsText" text="NO CUMPLE">
      <formula>NOT(ISERROR(SEARCH("NO CUMPLE",L620)))</formula>
    </cfRule>
  </conditionalFormatting>
  <conditionalFormatting sqref="M620:M621">
    <cfRule type="cellIs" dxfId="1416" priority="660" stopIfTrue="1" operator="equal">
      <formula>"cumple"</formula>
    </cfRule>
    <cfRule type="containsText" dxfId="1415" priority="661" stopIfTrue="1" operator="containsText" text="NO CUMPLE">
      <formula>NOT(ISERROR(SEARCH("NO CUMPLE",M620)))</formula>
    </cfRule>
  </conditionalFormatting>
  <conditionalFormatting sqref="M622:M627">
    <cfRule type="cellIs" dxfId="1414" priority="658" stopIfTrue="1" operator="equal">
      <formula>"cumple"</formula>
    </cfRule>
    <cfRule type="containsText" dxfId="1413" priority="659" stopIfTrue="1" operator="containsText" text="NO CUMPLE">
      <formula>NOT(ISERROR(SEARCH("NO CUMPLE",M622)))</formula>
    </cfRule>
  </conditionalFormatting>
  <conditionalFormatting sqref="N622">
    <cfRule type="cellIs" dxfId="1412" priority="656" stopIfTrue="1" operator="equal">
      <formula>"cumple"</formula>
    </cfRule>
    <cfRule type="containsText" dxfId="1411" priority="657" stopIfTrue="1" operator="containsText" text="NO CUMPLE">
      <formula>NOT(ISERROR(SEARCH("NO CUMPLE",N622)))</formula>
    </cfRule>
  </conditionalFormatting>
  <conditionalFormatting sqref="N623:N627">
    <cfRule type="cellIs" dxfId="1410" priority="654" stopIfTrue="1" operator="equal">
      <formula>"cumple"</formula>
    </cfRule>
    <cfRule type="containsText" dxfId="1409" priority="655" stopIfTrue="1" operator="containsText" text="NO CUMPLE">
      <formula>NOT(ISERROR(SEARCH("NO CUMPLE",N623)))</formula>
    </cfRule>
  </conditionalFormatting>
  <conditionalFormatting sqref="B625">
    <cfRule type="cellIs" dxfId="1408" priority="647" stopIfTrue="1" operator="equal">
      <formula>"cumple"</formula>
    </cfRule>
    <cfRule type="containsText" dxfId="1407" priority="648" stopIfTrue="1" operator="containsText" text="NO CUMPLE">
      <formula>NOT(ISERROR(SEARCH("NO CUMPLE",B625)))</formula>
    </cfRule>
  </conditionalFormatting>
  <conditionalFormatting sqref="B626">
    <cfRule type="cellIs" dxfId="1406" priority="645" stopIfTrue="1" operator="equal">
      <formula>"cumple"</formula>
    </cfRule>
    <cfRule type="containsText" dxfId="1405" priority="646" stopIfTrue="1" operator="containsText" text="NO CUMPLE">
      <formula>NOT(ISERROR(SEARCH("NO CUMPLE",B626)))</formula>
    </cfRule>
  </conditionalFormatting>
  <conditionalFormatting sqref="G626">
    <cfRule type="cellIs" dxfId="1404" priority="643" stopIfTrue="1" operator="equal">
      <formula>"cumple"</formula>
    </cfRule>
    <cfRule type="containsText" dxfId="1403" priority="644" stopIfTrue="1" operator="containsText" text="NO CUMPLE">
      <formula>NOT(ISERROR(SEARCH("NO CUMPLE",G626)))</formula>
    </cfRule>
  </conditionalFormatting>
  <conditionalFormatting sqref="G627">
    <cfRule type="cellIs" dxfId="1402" priority="641" stopIfTrue="1" operator="equal">
      <formula>"cumple"</formula>
    </cfRule>
    <cfRule type="containsText" dxfId="1401" priority="642" stopIfTrue="1" operator="containsText" text="NO CUMPLE">
      <formula>NOT(ISERROR(SEARCH("NO CUMPLE",G627)))</formula>
    </cfRule>
  </conditionalFormatting>
  <conditionalFormatting sqref="E620">
    <cfRule type="cellIs" dxfId="1400" priority="638" operator="greaterThan">
      <formula>0</formula>
    </cfRule>
    <cfRule type="cellIs" dxfId="1399" priority="639" operator="equal">
      <formula>0</formula>
    </cfRule>
  </conditionalFormatting>
  <conditionalFormatting sqref="G620">
    <cfRule type="cellIs" dxfId="1398" priority="637" stopIfTrue="1" operator="notBetween">
      <formula>"N/A"</formula>
      <formula>"REVISAR"</formula>
    </cfRule>
  </conditionalFormatting>
  <conditionalFormatting sqref="G620">
    <cfRule type="cellIs" dxfId="1397" priority="636" operator="equal">
      <formula>"REVISAR"</formula>
    </cfRule>
  </conditionalFormatting>
  <conditionalFormatting sqref="E624">
    <cfRule type="cellIs" dxfId="1396" priority="635" operator="equal">
      <formula>"NO APLICA"</formula>
    </cfRule>
  </conditionalFormatting>
  <conditionalFormatting sqref="O619">
    <cfRule type="cellIs" dxfId="1395" priority="633" stopIfTrue="1" operator="equal">
      <formula>"cumple"</formula>
    </cfRule>
    <cfRule type="containsText" dxfId="1394" priority="634" stopIfTrue="1" operator="containsText" text="NO CUMPLE">
      <formula>NOT(ISERROR(SEARCH("NO CUMPLE",O619)))</formula>
    </cfRule>
  </conditionalFormatting>
  <conditionalFormatting sqref="O622:O627">
    <cfRule type="cellIs" dxfId="1393" priority="631" stopIfTrue="1" operator="equal">
      <formula>"cumple"</formula>
    </cfRule>
    <cfRule type="containsText" dxfId="1392" priority="632" stopIfTrue="1" operator="containsText" text="NO CUMPLE">
      <formula>NOT(ISERROR(SEARCH("NO CUMPLE",O622)))</formula>
    </cfRule>
  </conditionalFormatting>
  <conditionalFormatting sqref="R618">
    <cfRule type="cellIs" dxfId="1391" priority="629" stopIfTrue="1" operator="equal">
      <formula>"cumple"</formula>
    </cfRule>
    <cfRule type="containsText" dxfId="1390" priority="630" stopIfTrue="1" operator="containsText" text="NO CUMPLE">
      <formula>NOT(ISERROR(SEARCH("NO CUMPLE",R618)))</formula>
    </cfRule>
  </conditionalFormatting>
  <conditionalFormatting sqref="R622:R627">
    <cfRule type="cellIs" dxfId="1389" priority="627" stopIfTrue="1" operator="equal">
      <formula>"cumple"</formula>
    </cfRule>
    <cfRule type="containsText" dxfId="1388" priority="628" stopIfTrue="1" operator="containsText" text="NO CUMPLE">
      <formula>NOT(ISERROR(SEARCH("NO CUMPLE",R622)))</formula>
    </cfRule>
  </conditionalFormatting>
  <conditionalFormatting sqref="C609:O609 Q609:S609">
    <cfRule type="cellIs" dxfId="1387" priority="623" stopIfTrue="1" operator="greaterThan">
      <formula>0</formula>
    </cfRule>
  </conditionalFormatting>
  <conditionalFormatting sqref="P609">
    <cfRule type="cellIs" dxfId="1386" priority="622" stopIfTrue="1" operator="greaterThan">
      <formula>0</formula>
    </cfRule>
  </conditionalFormatting>
  <conditionalFormatting sqref="U609">
    <cfRule type="cellIs" dxfId="1385" priority="621" stopIfTrue="1" operator="greaterThan">
      <formula>0</formula>
    </cfRule>
  </conditionalFormatting>
  <conditionalFormatting sqref="P611">
    <cfRule type="cellIs" dxfId="1384" priority="617" stopIfTrue="1" operator="greaterThan">
      <formula>0</formula>
    </cfRule>
  </conditionalFormatting>
  <conditionalFormatting sqref="U611">
    <cfRule type="cellIs" dxfId="1383" priority="616" stopIfTrue="1" operator="greaterThan">
      <formula>0</formula>
    </cfRule>
  </conditionalFormatting>
  <conditionalFormatting sqref="P610">
    <cfRule type="cellIs" dxfId="1382" priority="612" stopIfTrue="1" operator="greaterThan">
      <formula>0</formula>
    </cfRule>
  </conditionalFormatting>
  <conditionalFormatting sqref="U610">
    <cfRule type="cellIs" dxfId="1381" priority="611" stopIfTrue="1" operator="greaterThan">
      <formula>0</formula>
    </cfRule>
  </conditionalFormatting>
  <conditionalFormatting sqref="V627">
    <cfRule type="cellIs" dxfId="1380" priority="606" operator="equal">
      <formula>"NO VÁLIDOS"</formula>
    </cfRule>
    <cfRule type="cellIs" dxfId="1379" priority="607" operator="equal">
      <formula>"VÁLIDOS"</formula>
    </cfRule>
  </conditionalFormatting>
  <conditionalFormatting sqref="P622:P627">
    <cfRule type="cellIs" dxfId="1378" priority="604" stopIfTrue="1" operator="equal">
      <formula>"cumple"</formula>
    </cfRule>
    <cfRule type="containsText" dxfId="1377" priority="605" stopIfTrue="1" operator="containsText" text="NO CUMPLE">
      <formula>NOT(ISERROR(SEARCH("NO CUMPLE",P622)))</formula>
    </cfRule>
  </conditionalFormatting>
  <conditionalFormatting sqref="N635:O635 Q635:R635 N639:O640 Q639:S640">
    <cfRule type="cellIs" dxfId="1376" priority="583" stopIfTrue="1" operator="lessThan">
      <formula>0</formula>
    </cfRule>
  </conditionalFormatting>
  <conditionalFormatting sqref="B635:J640 L635:M640 O635:R640 U635:V640 V653">
    <cfRule type="cellIs" dxfId="1375" priority="582" stopIfTrue="1" operator="greaterThan">
      <formula>0</formula>
    </cfRule>
  </conditionalFormatting>
  <conditionalFormatting sqref="P635 P639:P640">
    <cfRule type="cellIs" dxfId="1374" priority="581" stopIfTrue="1" operator="greaterThan">
      <formula>0</formula>
    </cfRule>
  </conditionalFormatting>
  <conditionalFormatting sqref="U639">
    <cfRule type="cellIs" dxfId="1373" priority="580" stopIfTrue="1" operator="greaterThan">
      <formula>0</formula>
    </cfRule>
  </conditionalFormatting>
  <conditionalFormatting sqref="U640">
    <cfRule type="cellIs" dxfId="1372" priority="579" stopIfTrue="1" operator="greaterThan">
      <formula>0</formula>
    </cfRule>
  </conditionalFormatting>
  <conditionalFormatting sqref="S635">
    <cfRule type="cellIs" dxfId="1371" priority="578" stopIfTrue="1" operator="greaterThan">
      <formula>0</formula>
    </cfRule>
  </conditionalFormatting>
  <conditionalFormatting sqref="S635">
    <cfRule type="cellIs" dxfId="1370" priority="577" stopIfTrue="1" operator="lessThan">
      <formula>0</formula>
    </cfRule>
  </conditionalFormatting>
  <conditionalFormatting sqref="B645 S645 S649:S654">
    <cfRule type="cellIs" dxfId="1369" priority="575" stopIfTrue="1" operator="equal">
      <formula>"cumple"</formula>
    </cfRule>
    <cfRule type="containsText" dxfId="1368" priority="576" stopIfTrue="1" operator="containsText" text="NO CUMPLE">
      <formula>NOT(ISERROR(SEARCH("NO CUMPLE",B645)))</formula>
    </cfRule>
  </conditionalFormatting>
  <conditionalFormatting sqref="B646">
    <cfRule type="cellIs" dxfId="1367" priority="573" stopIfTrue="1" operator="equal">
      <formula>"cumple"</formula>
    </cfRule>
    <cfRule type="containsText" dxfId="1366" priority="574" stopIfTrue="1" operator="containsText" text="NO CUMPLE">
      <formula>NOT(ISERROR(SEARCH("NO CUMPLE",B646)))</formula>
    </cfRule>
  </conditionalFormatting>
  <conditionalFormatting sqref="B647">
    <cfRule type="cellIs" dxfId="1365" priority="571" stopIfTrue="1" operator="equal">
      <formula>"cumple"</formula>
    </cfRule>
    <cfRule type="containsText" dxfId="1364" priority="572" stopIfTrue="1" operator="containsText" text="NO CUMPLE">
      <formula>NOT(ISERROR(SEARCH("NO CUMPLE",B647)))</formula>
    </cfRule>
  </conditionalFormatting>
  <conditionalFormatting sqref="B649">
    <cfRule type="cellIs" dxfId="1363" priority="569" stopIfTrue="1" operator="equal">
      <formula>"cumple"</formula>
    </cfRule>
    <cfRule type="containsText" dxfId="1362" priority="570" stopIfTrue="1" operator="containsText" text="NO CUMPLE">
      <formula>NOT(ISERROR(SEARCH("NO CUMPLE",B649)))</formula>
    </cfRule>
  </conditionalFormatting>
  <conditionalFormatting sqref="B650">
    <cfRule type="cellIs" dxfId="1361" priority="567" stopIfTrue="1" operator="equal">
      <formula>"cumple"</formula>
    </cfRule>
    <cfRule type="containsText" dxfId="1360" priority="568" stopIfTrue="1" operator="containsText" text="NO CUMPLE">
      <formula>NOT(ISERROR(SEARCH("NO CUMPLE",B650)))</formula>
    </cfRule>
  </conditionalFormatting>
  <conditionalFormatting sqref="F647">
    <cfRule type="cellIs" dxfId="1359" priority="565" stopIfTrue="1" operator="equal">
      <formula>"cumple"</formula>
    </cfRule>
    <cfRule type="containsText" dxfId="1358" priority="566" stopIfTrue="1" operator="containsText" text="NO CUMPLE">
      <formula>NOT(ISERROR(SEARCH("NO CUMPLE",F647)))</formula>
    </cfRule>
  </conditionalFormatting>
  <conditionalFormatting sqref="E650:F650">
    <cfRule type="cellIs" dxfId="1357" priority="563" stopIfTrue="1" operator="equal">
      <formula>"cumple"</formula>
    </cfRule>
    <cfRule type="containsText" dxfId="1356" priority="564" stopIfTrue="1" operator="containsText" text="NO CUMPLE">
      <formula>NOT(ISERROR(SEARCH("NO CUMPLE",E650)))</formula>
    </cfRule>
  </conditionalFormatting>
  <conditionalFormatting sqref="G650">
    <cfRule type="cellIs" dxfId="1355" priority="561" stopIfTrue="1" operator="equal">
      <formula>"cumple"</formula>
    </cfRule>
    <cfRule type="containsText" dxfId="1354" priority="562" stopIfTrue="1" operator="containsText" text="NO CUMPLE">
      <formula>NOT(ISERROR(SEARCH("NO CUMPLE",G650)))</formula>
    </cfRule>
  </conditionalFormatting>
  <conditionalFormatting sqref="G651">
    <cfRule type="cellIs" dxfId="1353" priority="559" stopIfTrue="1" operator="equal">
      <formula>"cumple"</formula>
    </cfRule>
    <cfRule type="containsText" dxfId="1352" priority="560" stopIfTrue="1" operator="containsText" text="NO CUMPLE">
      <formula>NOT(ISERROR(SEARCH("NO CUMPLE",G651)))</formula>
    </cfRule>
  </conditionalFormatting>
  <conditionalFormatting sqref="H645">
    <cfRule type="cellIs" dxfId="1351" priority="557" stopIfTrue="1" operator="equal">
      <formula>"cumple"</formula>
    </cfRule>
    <cfRule type="containsText" dxfId="1350" priority="558" stopIfTrue="1" operator="containsText" text="NO CUMPLE">
      <formula>NOT(ISERROR(SEARCH("NO CUMPLE",H645)))</formula>
    </cfRule>
  </conditionalFormatting>
  <conditionalFormatting sqref="N646">
    <cfRule type="cellIs" dxfId="1349" priority="555" stopIfTrue="1" operator="equal">
      <formula>"cumple"</formula>
    </cfRule>
    <cfRule type="containsText" dxfId="1348" priority="556" stopIfTrue="1" operator="containsText" text="NO CUMPLE">
      <formula>NOT(ISERROR(SEARCH("NO CUMPLE",N646)))</formula>
    </cfRule>
  </conditionalFormatting>
  <conditionalFormatting sqref="K647:K648">
    <cfRule type="cellIs" dxfId="1347" priority="553" stopIfTrue="1" operator="equal">
      <formula>"cumple"</formula>
    </cfRule>
    <cfRule type="containsText" dxfId="1346" priority="554" stopIfTrue="1" operator="containsText" text="NO CUMPLE">
      <formula>NOT(ISERROR(SEARCH("NO CUMPLE",K647)))</formula>
    </cfRule>
  </conditionalFormatting>
  <conditionalFormatting sqref="L647:L648">
    <cfRule type="cellIs" dxfId="1345" priority="551" stopIfTrue="1" operator="equal">
      <formula>"cumple"</formula>
    </cfRule>
    <cfRule type="containsText" dxfId="1344" priority="552" stopIfTrue="1" operator="containsText" text="NO CUMPLE">
      <formula>NOT(ISERROR(SEARCH("NO CUMPLE",L647)))</formula>
    </cfRule>
  </conditionalFormatting>
  <conditionalFormatting sqref="M647:M648">
    <cfRule type="cellIs" dxfId="1343" priority="549" stopIfTrue="1" operator="equal">
      <formula>"cumple"</formula>
    </cfRule>
    <cfRule type="containsText" dxfId="1342" priority="550" stopIfTrue="1" operator="containsText" text="NO CUMPLE">
      <formula>NOT(ISERROR(SEARCH("NO CUMPLE",M647)))</formula>
    </cfRule>
  </conditionalFormatting>
  <conditionalFormatting sqref="M649:M654">
    <cfRule type="cellIs" dxfId="1341" priority="547" stopIfTrue="1" operator="equal">
      <formula>"cumple"</formula>
    </cfRule>
    <cfRule type="containsText" dxfId="1340" priority="548" stopIfTrue="1" operator="containsText" text="NO CUMPLE">
      <formula>NOT(ISERROR(SEARCH("NO CUMPLE",M649)))</formula>
    </cfRule>
  </conditionalFormatting>
  <conditionalFormatting sqref="N649">
    <cfRule type="cellIs" dxfId="1339" priority="545" stopIfTrue="1" operator="equal">
      <formula>"cumple"</formula>
    </cfRule>
    <cfRule type="containsText" dxfId="1338" priority="546" stopIfTrue="1" operator="containsText" text="NO CUMPLE">
      <formula>NOT(ISERROR(SEARCH("NO CUMPLE",N649)))</formula>
    </cfRule>
  </conditionalFormatting>
  <conditionalFormatting sqref="N650:N654">
    <cfRule type="cellIs" dxfId="1337" priority="543" stopIfTrue="1" operator="equal">
      <formula>"cumple"</formula>
    </cfRule>
    <cfRule type="containsText" dxfId="1336" priority="544" stopIfTrue="1" operator="containsText" text="NO CUMPLE">
      <formula>NOT(ISERROR(SEARCH("NO CUMPLE",N650)))</formula>
    </cfRule>
  </conditionalFormatting>
  <conditionalFormatting sqref="B652">
    <cfRule type="cellIs" dxfId="1335" priority="536" stopIfTrue="1" operator="equal">
      <formula>"cumple"</formula>
    </cfRule>
    <cfRule type="containsText" dxfId="1334" priority="537" stopIfTrue="1" operator="containsText" text="NO CUMPLE">
      <formula>NOT(ISERROR(SEARCH("NO CUMPLE",B652)))</formula>
    </cfRule>
  </conditionalFormatting>
  <conditionalFormatting sqref="B653">
    <cfRule type="cellIs" dxfId="1333" priority="534" stopIfTrue="1" operator="equal">
      <formula>"cumple"</formula>
    </cfRule>
    <cfRule type="containsText" dxfId="1332" priority="535" stopIfTrue="1" operator="containsText" text="NO CUMPLE">
      <formula>NOT(ISERROR(SEARCH("NO CUMPLE",B653)))</formula>
    </cfRule>
  </conditionalFormatting>
  <conditionalFormatting sqref="G653">
    <cfRule type="cellIs" dxfId="1331" priority="532" stopIfTrue="1" operator="equal">
      <formula>"cumple"</formula>
    </cfRule>
    <cfRule type="containsText" dxfId="1330" priority="533" stopIfTrue="1" operator="containsText" text="NO CUMPLE">
      <formula>NOT(ISERROR(SEARCH("NO CUMPLE",G653)))</formula>
    </cfRule>
  </conditionalFormatting>
  <conditionalFormatting sqref="G654">
    <cfRule type="cellIs" dxfId="1329" priority="530" stopIfTrue="1" operator="equal">
      <formula>"cumple"</formula>
    </cfRule>
    <cfRule type="containsText" dxfId="1328" priority="531" stopIfTrue="1" operator="containsText" text="NO CUMPLE">
      <formula>NOT(ISERROR(SEARCH("NO CUMPLE",G654)))</formula>
    </cfRule>
  </conditionalFormatting>
  <conditionalFormatting sqref="E647">
    <cfRule type="cellIs" dxfId="1327" priority="527" operator="greaterThan">
      <formula>0</formula>
    </cfRule>
    <cfRule type="cellIs" dxfId="1326" priority="528" operator="equal">
      <formula>0</formula>
    </cfRule>
  </conditionalFormatting>
  <conditionalFormatting sqref="G647">
    <cfRule type="cellIs" dxfId="1325" priority="526" stopIfTrue="1" operator="notBetween">
      <formula>"N/A"</formula>
      <formula>"REVISAR"</formula>
    </cfRule>
  </conditionalFormatting>
  <conditionalFormatting sqref="G647">
    <cfRule type="cellIs" dxfId="1324" priority="525" operator="equal">
      <formula>"REVISAR"</formula>
    </cfRule>
  </conditionalFormatting>
  <conditionalFormatting sqref="E651">
    <cfRule type="cellIs" dxfId="1323" priority="524" operator="equal">
      <formula>"NO APLICA"</formula>
    </cfRule>
  </conditionalFormatting>
  <conditionalFormatting sqref="O646">
    <cfRule type="cellIs" dxfId="1322" priority="522" stopIfTrue="1" operator="equal">
      <formula>"cumple"</formula>
    </cfRule>
    <cfRule type="containsText" dxfId="1321" priority="523" stopIfTrue="1" operator="containsText" text="NO CUMPLE">
      <formula>NOT(ISERROR(SEARCH("NO CUMPLE",O646)))</formula>
    </cfRule>
  </conditionalFormatting>
  <conditionalFormatting sqref="O649:O654">
    <cfRule type="cellIs" dxfId="1320" priority="520" stopIfTrue="1" operator="equal">
      <formula>"cumple"</formula>
    </cfRule>
    <cfRule type="containsText" dxfId="1319" priority="521" stopIfTrue="1" operator="containsText" text="NO CUMPLE">
      <formula>NOT(ISERROR(SEARCH("NO CUMPLE",O649)))</formula>
    </cfRule>
  </conditionalFormatting>
  <conditionalFormatting sqref="R645">
    <cfRule type="cellIs" dxfId="1318" priority="518" stopIfTrue="1" operator="equal">
      <formula>"cumple"</formula>
    </cfRule>
    <cfRule type="containsText" dxfId="1317" priority="519" stopIfTrue="1" operator="containsText" text="NO CUMPLE">
      <formula>NOT(ISERROR(SEARCH("NO CUMPLE",R645)))</formula>
    </cfRule>
  </conditionalFormatting>
  <conditionalFormatting sqref="R649:R654">
    <cfRule type="cellIs" dxfId="1316" priority="516" stopIfTrue="1" operator="equal">
      <formula>"cumple"</formula>
    </cfRule>
    <cfRule type="containsText" dxfId="1315" priority="517" stopIfTrue="1" operator="containsText" text="NO CUMPLE">
      <formula>NOT(ISERROR(SEARCH("NO CUMPLE",R649)))</formula>
    </cfRule>
  </conditionalFormatting>
  <conditionalFormatting sqref="C636:O636 Q636:S636">
    <cfRule type="cellIs" dxfId="1314" priority="512" stopIfTrue="1" operator="greaterThan">
      <formula>0</formula>
    </cfRule>
  </conditionalFormatting>
  <conditionalFormatting sqref="P636">
    <cfRule type="cellIs" dxfId="1313" priority="511" stopIfTrue="1" operator="greaterThan">
      <formula>0</formula>
    </cfRule>
  </conditionalFormatting>
  <conditionalFormatting sqref="U636">
    <cfRule type="cellIs" dxfId="1312" priority="510" stopIfTrue="1" operator="greaterThan">
      <formula>0</formula>
    </cfRule>
  </conditionalFormatting>
  <conditionalFormatting sqref="P638">
    <cfRule type="cellIs" dxfId="1311" priority="506" stopIfTrue="1" operator="greaterThan">
      <formula>0</formula>
    </cfRule>
  </conditionalFormatting>
  <conditionalFormatting sqref="U638">
    <cfRule type="cellIs" dxfId="1310" priority="505" stopIfTrue="1" operator="greaterThan">
      <formula>0</formula>
    </cfRule>
  </conditionalFormatting>
  <conditionalFormatting sqref="P637">
    <cfRule type="cellIs" dxfId="1309" priority="501" stopIfTrue="1" operator="greaterThan">
      <formula>0</formula>
    </cfRule>
  </conditionalFormatting>
  <conditionalFormatting sqref="U637">
    <cfRule type="cellIs" dxfId="1308" priority="500" stopIfTrue="1" operator="greaterThan">
      <formula>0</formula>
    </cfRule>
  </conditionalFormatting>
  <conditionalFormatting sqref="V654">
    <cfRule type="cellIs" dxfId="1307" priority="495" operator="equal">
      <formula>"NO VÁLIDOS"</formula>
    </cfRule>
    <cfRule type="cellIs" dxfId="1306" priority="496" operator="equal">
      <formula>"VÁLIDOS"</formula>
    </cfRule>
  </conditionalFormatting>
  <conditionalFormatting sqref="P649:P654">
    <cfRule type="cellIs" dxfId="1305" priority="493" stopIfTrue="1" operator="equal">
      <formula>"cumple"</formula>
    </cfRule>
    <cfRule type="containsText" dxfId="1304" priority="494" stopIfTrue="1" operator="containsText" text="NO CUMPLE">
      <formula>NOT(ISERROR(SEARCH("NO CUMPLE",P649)))</formula>
    </cfRule>
  </conditionalFormatting>
  <conditionalFormatting sqref="N662:O662 Q662:R662 N666:O667 Q666:S667">
    <cfRule type="cellIs" dxfId="1303" priority="472" stopIfTrue="1" operator="lessThan">
      <formula>0</formula>
    </cfRule>
  </conditionalFormatting>
  <conditionalFormatting sqref="B662:J667 L662:M667 O662:R667 U662:V667 V680">
    <cfRule type="cellIs" dxfId="1302" priority="471" stopIfTrue="1" operator="greaterThan">
      <formula>0</formula>
    </cfRule>
  </conditionalFormatting>
  <conditionalFormatting sqref="P662 P666:P667">
    <cfRule type="cellIs" dxfId="1301" priority="470" stopIfTrue="1" operator="greaterThan">
      <formula>0</formula>
    </cfRule>
  </conditionalFormatting>
  <conditionalFormatting sqref="U666">
    <cfRule type="cellIs" dxfId="1300" priority="469" stopIfTrue="1" operator="greaterThan">
      <formula>0</formula>
    </cfRule>
  </conditionalFormatting>
  <conditionalFormatting sqref="U667">
    <cfRule type="cellIs" dxfId="1299" priority="468" stopIfTrue="1" operator="greaterThan">
      <formula>0</formula>
    </cfRule>
  </conditionalFormatting>
  <conditionalFormatting sqref="S662">
    <cfRule type="cellIs" dxfId="1298" priority="467" stopIfTrue="1" operator="greaterThan">
      <formula>0</formula>
    </cfRule>
  </conditionalFormatting>
  <conditionalFormatting sqref="S662">
    <cfRule type="cellIs" dxfId="1297" priority="466" stopIfTrue="1" operator="lessThan">
      <formula>0</formula>
    </cfRule>
  </conditionalFormatting>
  <conditionalFormatting sqref="B672 S672 S676:S681">
    <cfRule type="cellIs" dxfId="1296" priority="464" stopIfTrue="1" operator="equal">
      <formula>"cumple"</formula>
    </cfRule>
    <cfRule type="containsText" dxfId="1295" priority="465" stopIfTrue="1" operator="containsText" text="NO CUMPLE">
      <formula>NOT(ISERROR(SEARCH("NO CUMPLE",B672)))</formula>
    </cfRule>
  </conditionalFormatting>
  <conditionalFormatting sqref="B673">
    <cfRule type="cellIs" dxfId="1294" priority="462" stopIfTrue="1" operator="equal">
      <formula>"cumple"</formula>
    </cfRule>
    <cfRule type="containsText" dxfId="1293" priority="463" stopIfTrue="1" operator="containsText" text="NO CUMPLE">
      <formula>NOT(ISERROR(SEARCH("NO CUMPLE",B673)))</formula>
    </cfRule>
  </conditionalFormatting>
  <conditionalFormatting sqref="B674">
    <cfRule type="cellIs" dxfId="1292" priority="460" stopIfTrue="1" operator="equal">
      <formula>"cumple"</formula>
    </cfRule>
    <cfRule type="containsText" dxfId="1291" priority="461" stopIfTrue="1" operator="containsText" text="NO CUMPLE">
      <formula>NOT(ISERROR(SEARCH("NO CUMPLE",B674)))</formula>
    </cfRule>
  </conditionalFormatting>
  <conditionalFormatting sqref="B676">
    <cfRule type="cellIs" dxfId="1290" priority="458" stopIfTrue="1" operator="equal">
      <formula>"cumple"</formula>
    </cfRule>
    <cfRule type="containsText" dxfId="1289" priority="459" stopIfTrue="1" operator="containsText" text="NO CUMPLE">
      <formula>NOT(ISERROR(SEARCH("NO CUMPLE",B676)))</formula>
    </cfRule>
  </conditionalFormatting>
  <conditionalFormatting sqref="B677">
    <cfRule type="cellIs" dxfId="1288" priority="456" stopIfTrue="1" operator="equal">
      <formula>"cumple"</formula>
    </cfRule>
    <cfRule type="containsText" dxfId="1287" priority="457" stopIfTrue="1" operator="containsText" text="NO CUMPLE">
      <formula>NOT(ISERROR(SEARCH("NO CUMPLE",B677)))</formula>
    </cfRule>
  </conditionalFormatting>
  <conditionalFormatting sqref="F674">
    <cfRule type="cellIs" dxfId="1286" priority="454" stopIfTrue="1" operator="equal">
      <formula>"cumple"</formula>
    </cfRule>
    <cfRule type="containsText" dxfId="1285" priority="455" stopIfTrue="1" operator="containsText" text="NO CUMPLE">
      <formula>NOT(ISERROR(SEARCH("NO CUMPLE",F674)))</formula>
    </cfRule>
  </conditionalFormatting>
  <conditionalFormatting sqref="E677:F677">
    <cfRule type="cellIs" dxfId="1284" priority="452" stopIfTrue="1" operator="equal">
      <formula>"cumple"</formula>
    </cfRule>
    <cfRule type="containsText" dxfId="1283" priority="453" stopIfTrue="1" operator="containsText" text="NO CUMPLE">
      <formula>NOT(ISERROR(SEARCH("NO CUMPLE",E677)))</formula>
    </cfRule>
  </conditionalFormatting>
  <conditionalFormatting sqref="G677">
    <cfRule type="cellIs" dxfId="1282" priority="450" stopIfTrue="1" operator="equal">
      <formula>"cumple"</formula>
    </cfRule>
    <cfRule type="containsText" dxfId="1281" priority="451" stopIfTrue="1" operator="containsText" text="NO CUMPLE">
      <formula>NOT(ISERROR(SEARCH("NO CUMPLE",G677)))</formula>
    </cfRule>
  </conditionalFormatting>
  <conditionalFormatting sqref="G678">
    <cfRule type="cellIs" dxfId="1280" priority="448" stopIfTrue="1" operator="equal">
      <formula>"cumple"</formula>
    </cfRule>
    <cfRule type="containsText" dxfId="1279" priority="449" stopIfTrue="1" operator="containsText" text="NO CUMPLE">
      <formula>NOT(ISERROR(SEARCH("NO CUMPLE",G678)))</formula>
    </cfRule>
  </conditionalFormatting>
  <conditionalFormatting sqref="H672">
    <cfRule type="cellIs" dxfId="1278" priority="446" stopIfTrue="1" operator="equal">
      <formula>"cumple"</formula>
    </cfRule>
    <cfRule type="containsText" dxfId="1277" priority="447" stopIfTrue="1" operator="containsText" text="NO CUMPLE">
      <formula>NOT(ISERROR(SEARCH("NO CUMPLE",H672)))</formula>
    </cfRule>
  </conditionalFormatting>
  <conditionalFormatting sqref="N673">
    <cfRule type="cellIs" dxfId="1276" priority="444" stopIfTrue="1" operator="equal">
      <formula>"cumple"</formula>
    </cfRule>
    <cfRule type="containsText" dxfId="1275" priority="445" stopIfTrue="1" operator="containsText" text="NO CUMPLE">
      <formula>NOT(ISERROR(SEARCH("NO CUMPLE",N673)))</formula>
    </cfRule>
  </conditionalFormatting>
  <conditionalFormatting sqref="K674:K675">
    <cfRule type="cellIs" dxfId="1274" priority="442" stopIfTrue="1" operator="equal">
      <formula>"cumple"</formula>
    </cfRule>
    <cfRule type="containsText" dxfId="1273" priority="443" stopIfTrue="1" operator="containsText" text="NO CUMPLE">
      <formula>NOT(ISERROR(SEARCH("NO CUMPLE",K674)))</formula>
    </cfRule>
  </conditionalFormatting>
  <conditionalFormatting sqref="L674:L675">
    <cfRule type="cellIs" dxfId="1272" priority="440" stopIfTrue="1" operator="equal">
      <formula>"cumple"</formula>
    </cfRule>
    <cfRule type="containsText" dxfId="1271" priority="441" stopIfTrue="1" operator="containsText" text="NO CUMPLE">
      <formula>NOT(ISERROR(SEARCH("NO CUMPLE",L674)))</formula>
    </cfRule>
  </conditionalFormatting>
  <conditionalFormatting sqref="M674:M675">
    <cfRule type="cellIs" dxfId="1270" priority="438" stopIfTrue="1" operator="equal">
      <formula>"cumple"</formula>
    </cfRule>
    <cfRule type="containsText" dxfId="1269" priority="439" stopIfTrue="1" operator="containsText" text="NO CUMPLE">
      <formula>NOT(ISERROR(SEARCH("NO CUMPLE",M674)))</formula>
    </cfRule>
  </conditionalFormatting>
  <conditionalFormatting sqref="M676:M681">
    <cfRule type="cellIs" dxfId="1268" priority="436" stopIfTrue="1" operator="equal">
      <formula>"cumple"</formula>
    </cfRule>
    <cfRule type="containsText" dxfId="1267" priority="437" stopIfTrue="1" operator="containsText" text="NO CUMPLE">
      <formula>NOT(ISERROR(SEARCH("NO CUMPLE",M676)))</formula>
    </cfRule>
  </conditionalFormatting>
  <conditionalFormatting sqref="N676">
    <cfRule type="cellIs" dxfId="1266" priority="434" stopIfTrue="1" operator="equal">
      <formula>"cumple"</formula>
    </cfRule>
    <cfRule type="containsText" dxfId="1265" priority="435" stopIfTrue="1" operator="containsText" text="NO CUMPLE">
      <formula>NOT(ISERROR(SEARCH("NO CUMPLE",N676)))</formula>
    </cfRule>
  </conditionalFormatting>
  <conditionalFormatting sqref="N677:N681">
    <cfRule type="cellIs" dxfId="1264" priority="432" stopIfTrue="1" operator="equal">
      <formula>"cumple"</formula>
    </cfRule>
    <cfRule type="containsText" dxfId="1263" priority="433" stopIfTrue="1" operator="containsText" text="NO CUMPLE">
      <formula>NOT(ISERROR(SEARCH("NO CUMPLE",N677)))</formula>
    </cfRule>
  </conditionalFormatting>
  <conditionalFormatting sqref="B679">
    <cfRule type="cellIs" dxfId="1262" priority="425" stopIfTrue="1" operator="equal">
      <formula>"cumple"</formula>
    </cfRule>
    <cfRule type="containsText" dxfId="1261" priority="426" stopIfTrue="1" operator="containsText" text="NO CUMPLE">
      <formula>NOT(ISERROR(SEARCH("NO CUMPLE",B679)))</formula>
    </cfRule>
  </conditionalFormatting>
  <conditionalFormatting sqref="B680">
    <cfRule type="cellIs" dxfId="1260" priority="423" stopIfTrue="1" operator="equal">
      <formula>"cumple"</formula>
    </cfRule>
    <cfRule type="containsText" dxfId="1259" priority="424" stopIfTrue="1" operator="containsText" text="NO CUMPLE">
      <formula>NOT(ISERROR(SEARCH("NO CUMPLE",B680)))</formula>
    </cfRule>
  </conditionalFormatting>
  <conditionalFormatting sqref="G680">
    <cfRule type="cellIs" dxfId="1258" priority="421" stopIfTrue="1" operator="equal">
      <formula>"cumple"</formula>
    </cfRule>
    <cfRule type="containsText" dxfId="1257" priority="422" stopIfTrue="1" operator="containsText" text="NO CUMPLE">
      <formula>NOT(ISERROR(SEARCH("NO CUMPLE",G680)))</formula>
    </cfRule>
  </conditionalFormatting>
  <conditionalFormatting sqref="G681">
    <cfRule type="cellIs" dxfId="1256" priority="419" stopIfTrue="1" operator="equal">
      <formula>"cumple"</formula>
    </cfRule>
    <cfRule type="containsText" dxfId="1255" priority="420" stopIfTrue="1" operator="containsText" text="NO CUMPLE">
      <formula>NOT(ISERROR(SEARCH("NO CUMPLE",G681)))</formula>
    </cfRule>
  </conditionalFormatting>
  <conditionalFormatting sqref="E674">
    <cfRule type="cellIs" dxfId="1254" priority="416" operator="greaterThan">
      <formula>0</formula>
    </cfRule>
    <cfRule type="cellIs" dxfId="1253" priority="417" operator="equal">
      <formula>0</formula>
    </cfRule>
  </conditionalFormatting>
  <conditionalFormatting sqref="G674">
    <cfRule type="cellIs" dxfId="1252" priority="415" stopIfTrue="1" operator="notBetween">
      <formula>"N/A"</formula>
      <formula>"REVISAR"</formula>
    </cfRule>
  </conditionalFormatting>
  <conditionalFormatting sqref="G674">
    <cfRule type="cellIs" dxfId="1251" priority="414" operator="equal">
      <formula>"REVISAR"</formula>
    </cfRule>
  </conditionalFormatting>
  <conditionalFormatting sqref="E678">
    <cfRule type="cellIs" dxfId="1250" priority="413" operator="equal">
      <formula>"NO APLICA"</formula>
    </cfRule>
  </conditionalFormatting>
  <conditionalFormatting sqref="O673">
    <cfRule type="cellIs" dxfId="1249" priority="411" stopIfTrue="1" operator="equal">
      <formula>"cumple"</formula>
    </cfRule>
    <cfRule type="containsText" dxfId="1248" priority="412" stopIfTrue="1" operator="containsText" text="NO CUMPLE">
      <formula>NOT(ISERROR(SEARCH("NO CUMPLE",O673)))</formula>
    </cfRule>
  </conditionalFormatting>
  <conditionalFormatting sqref="O676:O681">
    <cfRule type="cellIs" dxfId="1247" priority="409" stopIfTrue="1" operator="equal">
      <formula>"cumple"</formula>
    </cfRule>
    <cfRule type="containsText" dxfId="1246" priority="410" stopIfTrue="1" operator="containsText" text="NO CUMPLE">
      <formula>NOT(ISERROR(SEARCH("NO CUMPLE",O676)))</formula>
    </cfRule>
  </conditionalFormatting>
  <conditionalFormatting sqref="R672">
    <cfRule type="cellIs" dxfId="1245" priority="407" stopIfTrue="1" operator="equal">
      <formula>"cumple"</formula>
    </cfRule>
    <cfRule type="containsText" dxfId="1244" priority="408" stopIfTrue="1" operator="containsText" text="NO CUMPLE">
      <formula>NOT(ISERROR(SEARCH("NO CUMPLE",R672)))</formula>
    </cfRule>
  </conditionalFormatting>
  <conditionalFormatting sqref="R676:R681">
    <cfRule type="cellIs" dxfId="1243" priority="405" stopIfTrue="1" operator="equal">
      <formula>"cumple"</formula>
    </cfRule>
    <cfRule type="containsText" dxfId="1242" priority="406" stopIfTrue="1" operator="containsText" text="NO CUMPLE">
      <formula>NOT(ISERROR(SEARCH("NO CUMPLE",R676)))</formula>
    </cfRule>
  </conditionalFormatting>
  <conditionalFormatting sqref="C663:O663 Q663:S663">
    <cfRule type="cellIs" dxfId="1241" priority="401" stopIfTrue="1" operator="greaterThan">
      <formula>0</formula>
    </cfRule>
  </conditionalFormatting>
  <conditionalFormatting sqref="P663">
    <cfRule type="cellIs" dxfId="1240" priority="400" stopIfTrue="1" operator="greaterThan">
      <formula>0</formula>
    </cfRule>
  </conditionalFormatting>
  <conditionalFormatting sqref="U663">
    <cfRule type="cellIs" dxfId="1239" priority="399" stopIfTrue="1" operator="greaterThan">
      <formula>0</formula>
    </cfRule>
  </conditionalFormatting>
  <conditionalFormatting sqref="P665">
    <cfRule type="cellIs" dxfId="1238" priority="395" stopIfTrue="1" operator="greaterThan">
      <formula>0</formula>
    </cfRule>
  </conditionalFormatting>
  <conditionalFormatting sqref="U665">
    <cfRule type="cellIs" dxfId="1237" priority="394" stopIfTrue="1" operator="greaterThan">
      <formula>0</formula>
    </cfRule>
  </conditionalFormatting>
  <conditionalFormatting sqref="P664">
    <cfRule type="cellIs" dxfId="1236" priority="390" stopIfTrue="1" operator="greaterThan">
      <formula>0</formula>
    </cfRule>
  </conditionalFormatting>
  <conditionalFormatting sqref="U664">
    <cfRule type="cellIs" dxfId="1235" priority="389" stopIfTrue="1" operator="greaterThan">
      <formula>0</formula>
    </cfRule>
  </conditionalFormatting>
  <conditionalFormatting sqref="V681">
    <cfRule type="cellIs" dxfId="1234" priority="384" operator="equal">
      <formula>"NO VÁLIDOS"</formula>
    </cfRule>
    <cfRule type="cellIs" dxfId="1233" priority="385" operator="equal">
      <formula>"VÁLIDOS"</formula>
    </cfRule>
  </conditionalFormatting>
  <conditionalFormatting sqref="P676:P681">
    <cfRule type="cellIs" dxfId="1232" priority="382" stopIfTrue="1" operator="equal">
      <formula>"cumple"</formula>
    </cfRule>
    <cfRule type="containsText" dxfId="1231" priority="383" stopIfTrue="1" operator="containsText" text="NO CUMPLE">
      <formula>NOT(ISERROR(SEARCH("NO CUMPLE",P676)))</formula>
    </cfRule>
  </conditionalFormatting>
  <conditionalFormatting sqref="N689:O689 Q689:R689 N693:O694 Q693:S694">
    <cfRule type="cellIs" dxfId="1230" priority="361" stopIfTrue="1" operator="lessThan">
      <formula>0</formula>
    </cfRule>
  </conditionalFormatting>
  <conditionalFormatting sqref="B689:J694 L689:M694 O689:R694 U689:V694 V707">
    <cfRule type="cellIs" dxfId="1229" priority="360" stopIfTrue="1" operator="greaterThan">
      <formula>0</formula>
    </cfRule>
  </conditionalFormatting>
  <conditionalFormatting sqref="P689 P693:P694">
    <cfRule type="cellIs" dxfId="1228" priority="359" stopIfTrue="1" operator="greaterThan">
      <formula>0</formula>
    </cfRule>
  </conditionalFormatting>
  <conditionalFormatting sqref="U693">
    <cfRule type="cellIs" dxfId="1227" priority="358" stopIfTrue="1" operator="greaterThan">
      <formula>0</formula>
    </cfRule>
  </conditionalFormatting>
  <conditionalFormatting sqref="U694">
    <cfRule type="cellIs" dxfId="1226" priority="357" stopIfTrue="1" operator="greaterThan">
      <formula>0</formula>
    </cfRule>
  </conditionalFormatting>
  <conditionalFormatting sqref="S689">
    <cfRule type="cellIs" dxfId="1225" priority="356" stopIfTrue="1" operator="greaterThan">
      <formula>0</formula>
    </cfRule>
  </conditionalFormatting>
  <conditionalFormatting sqref="S689">
    <cfRule type="cellIs" dxfId="1224" priority="355" stopIfTrue="1" operator="lessThan">
      <formula>0</formula>
    </cfRule>
  </conditionalFormatting>
  <conditionalFormatting sqref="B699 S699 S703:S708">
    <cfRule type="cellIs" dxfId="1223" priority="353" stopIfTrue="1" operator="equal">
      <formula>"cumple"</formula>
    </cfRule>
    <cfRule type="containsText" dxfId="1222" priority="354" stopIfTrue="1" operator="containsText" text="NO CUMPLE">
      <formula>NOT(ISERROR(SEARCH("NO CUMPLE",B699)))</formula>
    </cfRule>
  </conditionalFormatting>
  <conditionalFormatting sqref="B700">
    <cfRule type="cellIs" dxfId="1221" priority="351" stopIfTrue="1" operator="equal">
      <formula>"cumple"</formula>
    </cfRule>
    <cfRule type="containsText" dxfId="1220" priority="352" stopIfTrue="1" operator="containsText" text="NO CUMPLE">
      <formula>NOT(ISERROR(SEARCH("NO CUMPLE",B700)))</formula>
    </cfRule>
  </conditionalFormatting>
  <conditionalFormatting sqref="B701">
    <cfRule type="cellIs" dxfId="1219" priority="349" stopIfTrue="1" operator="equal">
      <formula>"cumple"</formula>
    </cfRule>
    <cfRule type="containsText" dxfId="1218" priority="350" stopIfTrue="1" operator="containsText" text="NO CUMPLE">
      <formula>NOT(ISERROR(SEARCH("NO CUMPLE",B701)))</formula>
    </cfRule>
  </conditionalFormatting>
  <conditionalFormatting sqref="B703">
    <cfRule type="cellIs" dxfId="1217" priority="347" stopIfTrue="1" operator="equal">
      <formula>"cumple"</formula>
    </cfRule>
    <cfRule type="containsText" dxfId="1216" priority="348" stopIfTrue="1" operator="containsText" text="NO CUMPLE">
      <formula>NOT(ISERROR(SEARCH("NO CUMPLE",B703)))</formula>
    </cfRule>
  </conditionalFormatting>
  <conditionalFormatting sqref="B704">
    <cfRule type="cellIs" dxfId="1215" priority="345" stopIfTrue="1" operator="equal">
      <formula>"cumple"</formula>
    </cfRule>
    <cfRule type="containsText" dxfId="1214" priority="346" stopIfTrue="1" operator="containsText" text="NO CUMPLE">
      <formula>NOT(ISERROR(SEARCH("NO CUMPLE",B704)))</formula>
    </cfRule>
  </conditionalFormatting>
  <conditionalFormatting sqref="F701">
    <cfRule type="cellIs" dxfId="1213" priority="343" stopIfTrue="1" operator="equal">
      <formula>"cumple"</formula>
    </cfRule>
    <cfRule type="containsText" dxfId="1212" priority="344" stopIfTrue="1" operator="containsText" text="NO CUMPLE">
      <formula>NOT(ISERROR(SEARCH("NO CUMPLE",F701)))</formula>
    </cfRule>
  </conditionalFormatting>
  <conditionalFormatting sqref="E704:F704">
    <cfRule type="cellIs" dxfId="1211" priority="341" stopIfTrue="1" operator="equal">
      <formula>"cumple"</formula>
    </cfRule>
    <cfRule type="containsText" dxfId="1210" priority="342" stopIfTrue="1" operator="containsText" text="NO CUMPLE">
      <formula>NOT(ISERROR(SEARCH("NO CUMPLE",E704)))</formula>
    </cfRule>
  </conditionalFormatting>
  <conditionalFormatting sqref="G704">
    <cfRule type="cellIs" dxfId="1209" priority="339" stopIfTrue="1" operator="equal">
      <formula>"cumple"</formula>
    </cfRule>
    <cfRule type="containsText" dxfId="1208" priority="340" stopIfTrue="1" operator="containsText" text="NO CUMPLE">
      <formula>NOT(ISERROR(SEARCH("NO CUMPLE",G704)))</formula>
    </cfRule>
  </conditionalFormatting>
  <conditionalFormatting sqref="G705">
    <cfRule type="cellIs" dxfId="1207" priority="337" stopIfTrue="1" operator="equal">
      <formula>"cumple"</formula>
    </cfRule>
    <cfRule type="containsText" dxfId="1206" priority="338" stopIfTrue="1" operator="containsText" text="NO CUMPLE">
      <formula>NOT(ISERROR(SEARCH("NO CUMPLE",G705)))</formula>
    </cfRule>
  </conditionalFormatting>
  <conditionalFormatting sqref="H699">
    <cfRule type="cellIs" dxfId="1205" priority="335" stopIfTrue="1" operator="equal">
      <formula>"cumple"</formula>
    </cfRule>
    <cfRule type="containsText" dxfId="1204" priority="336" stopIfTrue="1" operator="containsText" text="NO CUMPLE">
      <formula>NOT(ISERROR(SEARCH("NO CUMPLE",H699)))</formula>
    </cfRule>
  </conditionalFormatting>
  <conditionalFormatting sqref="N700">
    <cfRule type="cellIs" dxfId="1203" priority="333" stopIfTrue="1" operator="equal">
      <formula>"cumple"</formula>
    </cfRule>
    <cfRule type="containsText" dxfId="1202" priority="334" stopIfTrue="1" operator="containsText" text="NO CUMPLE">
      <formula>NOT(ISERROR(SEARCH("NO CUMPLE",N700)))</formula>
    </cfRule>
  </conditionalFormatting>
  <conditionalFormatting sqref="K701:K702">
    <cfRule type="cellIs" dxfId="1201" priority="331" stopIfTrue="1" operator="equal">
      <formula>"cumple"</formula>
    </cfRule>
    <cfRule type="containsText" dxfId="1200" priority="332" stopIfTrue="1" operator="containsText" text="NO CUMPLE">
      <formula>NOT(ISERROR(SEARCH("NO CUMPLE",K701)))</formula>
    </cfRule>
  </conditionalFormatting>
  <conditionalFormatting sqref="L701:L702">
    <cfRule type="cellIs" dxfId="1199" priority="329" stopIfTrue="1" operator="equal">
      <formula>"cumple"</formula>
    </cfRule>
    <cfRule type="containsText" dxfId="1198" priority="330" stopIfTrue="1" operator="containsText" text="NO CUMPLE">
      <formula>NOT(ISERROR(SEARCH("NO CUMPLE",L701)))</formula>
    </cfRule>
  </conditionalFormatting>
  <conditionalFormatting sqref="M701:M702">
    <cfRule type="cellIs" dxfId="1197" priority="327" stopIfTrue="1" operator="equal">
      <formula>"cumple"</formula>
    </cfRule>
    <cfRule type="containsText" dxfId="1196" priority="328" stopIfTrue="1" operator="containsText" text="NO CUMPLE">
      <formula>NOT(ISERROR(SEARCH("NO CUMPLE",M701)))</formula>
    </cfRule>
  </conditionalFormatting>
  <conditionalFormatting sqref="M703:M708">
    <cfRule type="cellIs" dxfId="1195" priority="325" stopIfTrue="1" operator="equal">
      <formula>"cumple"</formula>
    </cfRule>
    <cfRule type="containsText" dxfId="1194" priority="326" stopIfTrue="1" operator="containsText" text="NO CUMPLE">
      <formula>NOT(ISERROR(SEARCH("NO CUMPLE",M703)))</formula>
    </cfRule>
  </conditionalFormatting>
  <conditionalFormatting sqref="N703">
    <cfRule type="cellIs" dxfId="1193" priority="323" stopIfTrue="1" operator="equal">
      <formula>"cumple"</formula>
    </cfRule>
    <cfRule type="containsText" dxfId="1192" priority="324" stopIfTrue="1" operator="containsText" text="NO CUMPLE">
      <formula>NOT(ISERROR(SEARCH("NO CUMPLE",N703)))</formula>
    </cfRule>
  </conditionalFormatting>
  <conditionalFormatting sqref="N704:N708">
    <cfRule type="cellIs" dxfId="1191" priority="321" stopIfTrue="1" operator="equal">
      <formula>"cumple"</formula>
    </cfRule>
    <cfRule type="containsText" dxfId="1190" priority="322" stopIfTrue="1" operator="containsText" text="NO CUMPLE">
      <formula>NOT(ISERROR(SEARCH("NO CUMPLE",N704)))</formula>
    </cfRule>
  </conditionalFormatting>
  <conditionalFormatting sqref="B706">
    <cfRule type="cellIs" dxfId="1189" priority="314" stopIfTrue="1" operator="equal">
      <formula>"cumple"</formula>
    </cfRule>
    <cfRule type="containsText" dxfId="1188" priority="315" stopIfTrue="1" operator="containsText" text="NO CUMPLE">
      <formula>NOT(ISERROR(SEARCH("NO CUMPLE",B706)))</formula>
    </cfRule>
  </conditionalFormatting>
  <conditionalFormatting sqref="B707">
    <cfRule type="cellIs" dxfId="1187" priority="312" stopIfTrue="1" operator="equal">
      <formula>"cumple"</formula>
    </cfRule>
    <cfRule type="containsText" dxfId="1186" priority="313" stopIfTrue="1" operator="containsText" text="NO CUMPLE">
      <formula>NOT(ISERROR(SEARCH("NO CUMPLE",B707)))</formula>
    </cfRule>
  </conditionalFormatting>
  <conditionalFormatting sqref="G707">
    <cfRule type="cellIs" dxfId="1185" priority="310" stopIfTrue="1" operator="equal">
      <formula>"cumple"</formula>
    </cfRule>
    <cfRule type="containsText" dxfId="1184" priority="311" stopIfTrue="1" operator="containsText" text="NO CUMPLE">
      <formula>NOT(ISERROR(SEARCH("NO CUMPLE",G707)))</formula>
    </cfRule>
  </conditionalFormatting>
  <conditionalFormatting sqref="G708">
    <cfRule type="cellIs" dxfId="1183" priority="308" stopIfTrue="1" operator="equal">
      <formula>"cumple"</formula>
    </cfRule>
    <cfRule type="containsText" dxfId="1182" priority="309" stopIfTrue="1" operator="containsText" text="NO CUMPLE">
      <formula>NOT(ISERROR(SEARCH("NO CUMPLE",G708)))</formula>
    </cfRule>
  </conditionalFormatting>
  <conditionalFormatting sqref="E701">
    <cfRule type="cellIs" dxfId="1181" priority="305" operator="greaterThan">
      <formula>0</formula>
    </cfRule>
    <cfRule type="cellIs" dxfId="1180" priority="306" operator="equal">
      <formula>0</formula>
    </cfRule>
  </conditionalFormatting>
  <conditionalFormatting sqref="G701">
    <cfRule type="cellIs" dxfId="1179" priority="304" stopIfTrue="1" operator="notBetween">
      <formula>"N/A"</formula>
      <formula>"REVISAR"</formula>
    </cfRule>
  </conditionalFormatting>
  <conditionalFormatting sqref="G701">
    <cfRule type="cellIs" dxfId="1178" priority="303" operator="equal">
      <formula>"REVISAR"</formula>
    </cfRule>
  </conditionalFormatting>
  <conditionalFormatting sqref="E705">
    <cfRule type="cellIs" dxfId="1177" priority="302" operator="equal">
      <formula>"NO APLICA"</formula>
    </cfRule>
  </conditionalFormatting>
  <conditionalFormatting sqref="O700">
    <cfRule type="cellIs" dxfId="1176" priority="300" stopIfTrue="1" operator="equal">
      <formula>"cumple"</formula>
    </cfRule>
    <cfRule type="containsText" dxfId="1175" priority="301" stopIfTrue="1" operator="containsText" text="NO CUMPLE">
      <formula>NOT(ISERROR(SEARCH("NO CUMPLE",O700)))</formula>
    </cfRule>
  </conditionalFormatting>
  <conditionalFormatting sqref="O703:O708">
    <cfRule type="cellIs" dxfId="1174" priority="298" stopIfTrue="1" operator="equal">
      <formula>"cumple"</formula>
    </cfRule>
    <cfRule type="containsText" dxfId="1173" priority="299" stopIfTrue="1" operator="containsText" text="NO CUMPLE">
      <formula>NOT(ISERROR(SEARCH("NO CUMPLE",O703)))</formula>
    </cfRule>
  </conditionalFormatting>
  <conditionalFormatting sqref="R699">
    <cfRule type="cellIs" dxfId="1172" priority="296" stopIfTrue="1" operator="equal">
      <formula>"cumple"</formula>
    </cfRule>
    <cfRule type="containsText" dxfId="1171" priority="297" stopIfTrue="1" operator="containsText" text="NO CUMPLE">
      <formula>NOT(ISERROR(SEARCH("NO CUMPLE",R699)))</formula>
    </cfRule>
  </conditionalFormatting>
  <conditionalFormatting sqref="R703:R708">
    <cfRule type="cellIs" dxfId="1170" priority="294" stopIfTrue="1" operator="equal">
      <formula>"cumple"</formula>
    </cfRule>
    <cfRule type="containsText" dxfId="1169" priority="295" stopIfTrue="1" operator="containsText" text="NO CUMPLE">
      <formula>NOT(ISERROR(SEARCH("NO CUMPLE",R703)))</formula>
    </cfRule>
  </conditionalFormatting>
  <conditionalFormatting sqref="C690:O690 Q690:S690">
    <cfRule type="cellIs" dxfId="1168" priority="290" stopIfTrue="1" operator="greaterThan">
      <formula>0</formula>
    </cfRule>
  </conditionalFormatting>
  <conditionalFormatting sqref="P690">
    <cfRule type="cellIs" dxfId="1167" priority="289" stopIfTrue="1" operator="greaterThan">
      <formula>0</formula>
    </cfRule>
  </conditionalFormatting>
  <conditionalFormatting sqref="U690">
    <cfRule type="cellIs" dxfId="1166" priority="288" stopIfTrue="1" operator="greaterThan">
      <formula>0</formula>
    </cfRule>
  </conditionalFormatting>
  <conditionalFormatting sqref="P692">
    <cfRule type="cellIs" dxfId="1165" priority="284" stopIfTrue="1" operator="greaterThan">
      <formula>0</formula>
    </cfRule>
  </conditionalFormatting>
  <conditionalFormatting sqref="U692">
    <cfRule type="cellIs" dxfId="1164" priority="283" stopIfTrue="1" operator="greaterThan">
      <formula>0</formula>
    </cfRule>
  </conditionalFormatting>
  <conditionalFormatting sqref="P691">
    <cfRule type="cellIs" dxfId="1163" priority="279" stopIfTrue="1" operator="greaterThan">
      <formula>0</formula>
    </cfRule>
  </conditionalFormatting>
  <conditionalFormatting sqref="U691">
    <cfRule type="cellIs" dxfId="1162" priority="278" stopIfTrue="1" operator="greaterThan">
      <formula>0</formula>
    </cfRule>
  </conditionalFormatting>
  <conditionalFormatting sqref="V708">
    <cfRule type="cellIs" dxfId="1161" priority="273" operator="equal">
      <formula>"NO VÁLIDOS"</formula>
    </cfRule>
    <cfRule type="cellIs" dxfId="1160" priority="274" operator="equal">
      <formula>"VÁLIDOS"</formula>
    </cfRule>
  </conditionalFormatting>
  <conditionalFormatting sqref="P703:P708">
    <cfRule type="cellIs" dxfId="1159" priority="271" stopIfTrue="1" operator="equal">
      <formula>"cumple"</formula>
    </cfRule>
    <cfRule type="containsText" dxfId="1158" priority="272" stopIfTrue="1" operator="containsText" text="NO CUMPLE">
      <formula>NOT(ISERROR(SEARCH("NO CUMPLE",P703)))</formula>
    </cfRule>
  </conditionalFormatting>
  <conditionalFormatting sqref="N716:O716 Q716:R716 N720:O721 Q720:S721">
    <cfRule type="cellIs" dxfId="1157" priority="250" stopIfTrue="1" operator="lessThan">
      <formula>0</formula>
    </cfRule>
  </conditionalFormatting>
  <conditionalFormatting sqref="B716:J721 L716:M721 O716:R721 U716:V721 V734">
    <cfRule type="cellIs" dxfId="1156" priority="249" stopIfTrue="1" operator="greaterThan">
      <formula>0</formula>
    </cfRule>
  </conditionalFormatting>
  <conditionalFormatting sqref="P716 P720:P721">
    <cfRule type="cellIs" dxfId="1155" priority="248" stopIfTrue="1" operator="greaterThan">
      <formula>0</formula>
    </cfRule>
  </conditionalFormatting>
  <conditionalFormatting sqref="U720">
    <cfRule type="cellIs" dxfId="1154" priority="247" stopIfTrue="1" operator="greaterThan">
      <formula>0</formula>
    </cfRule>
  </conditionalFormatting>
  <conditionalFormatting sqref="U721">
    <cfRule type="cellIs" dxfId="1153" priority="246" stopIfTrue="1" operator="greaterThan">
      <formula>0</formula>
    </cfRule>
  </conditionalFormatting>
  <conditionalFormatting sqref="S716">
    <cfRule type="cellIs" dxfId="1152" priority="245" stopIfTrue="1" operator="greaterThan">
      <formula>0</formula>
    </cfRule>
  </conditionalFormatting>
  <conditionalFormatting sqref="S716">
    <cfRule type="cellIs" dxfId="1151" priority="244" stopIfTrue="1" operator="lessThan">
      <formula>0</formula>
    </cfRule>
  </conditionalFormatting>
  <conditionalFormatting sqref="B726 S726 S730:S735">
    <cfRule type="cellIs" dxfId="1150" priority="242" stopIfTrue="1" operator="equal">
      <formula>"cumple"</formula>
    </cfRule>
    <cfRule type="containsText" dxfId="1149" priority="243" stopIfTrue="1" operator="containsText" text="NO CUMPLE">
      <formula>NOT(ISERROR(SEARCH("NO CUMPLE",B726)))</formula>
    </cfRule>
  </conditionalFormatting>
  <conditionalFormatting sqref="B727">
    <cfRule type="cellIs" dxfId="1148" priority="240" stopIfTrue="1" operator="equal">
      <formula>"cumple"</formula>
    </cfRule>
    <cfRule type="containsText" dxfId="1147" priority="241" stopIfTrue="1" operator="containsText" text="NO CUMPLE">
      <formula>NOT(ISERROR(SEARCH("NO CUMPLE",B727)))</formula>
    </cfRule>
  </conditionalFormatting>
  <conditionalFormatting sqref="B728">
    <cfRule type="cellIs" dxfId="1146" priority="238" stopIfTrue="1" operator="equal">
      <formula>"cumple"</formula>
    </cfRule>
    <cfRule type="containsText" dxfId="1145" priority="239" stopIfTrue="1" operator="containsText" text="NO CUMPLE">
      <formula>NOT(ISERROR(SEARCH("NO CUMPLE",B728)))</formula>
    </cfRule>
  </conditionalFormatting>
  <conditionalFormatting sqref="B730">
    <cfRule type="cellIs" dxfId="1144" priority="236" stopIfTrue="1" operator="equal">
      <formula>"cumple"</formula>
    </cfRule>
    <cfRule type="containsText" dxfId="1143" priority="237" stopIfTrue="1" operator="containsText" text="NO CUMPLE">
      <formula>NOT(ISERROR(SEARCH("NO CUMPLE",B730)))</formula>
    </cfRule>
  </conditionalFormatting>
  <conditionalFormatting sqref="B731">
    <cfRule type="cellIs" dxfId="1142" priority="234" stopIfTrue="1" operator="equal">
      <formula>"cumple"</formula>
    </cfRule>
    <cfRule type="containsText" dxfId="1141" priority="235" stopIfTrue="1" operator="containsText" text="NO CUMPLE">
      <formula>NOT(ISERROR(SEARCH("NO CUMPLE",B731)))</formula>
    </cfRule>
  </conditionalFormatting>
  <conditionalFormatting sqref="F728">
    <cfRule type="cellIs" dxfId="1140" priority="232" stopIfTrue="1" operator="equal">
      <formula>"cumple"</formula>
    </cfRule>
    <cfRule type="containsText" dxfId="1139" priority="233" stopIfTrue="1" operator="containsText" text="NO CUMPLE">
      <formula>NOT(ISERROR(SEARCH("NO CUMPLE",F728)))</formula>
    </cfRule>
  </conditionalFormatting>
  <conditionalFormatting sqref="E731:F731">
    <cfRule type="cellIs" dxfId="1138" priority="230" stopIfTrue="1" operator="equal">
      <formula>"cumple"</formula>
    </cfRule>
    <cfRule type="containsText" dxfId="1137" priority="231" stopIfTrue="1" operator="containsText" text="NO CUMPLE">
      <formula>NOT(ISERROR(SEARCH("NO CUMPLE",E731)))</formula>
    </cfRule>
  </conditionalFormatting>
  <conditionalFormatting sqref="G731">
    <cfRule type="cellIs" dxfId="1136" priority="228" stopIfTrue="1" operator="equal">
      <formula>"cumple"</formula>
    </cfRule>
    <cfRule type="containsText" dxfId="1135" priority="229" stopIfTrue="1" operator="containsText" text="NO CUMPLE">
      <formula>NOT(ISERROR(SEARCH("NO CUMPLE",G731)))</formula>
    </cfRule>
  </conditionalFormatting>
  <conditionalFormatting sqref="G732">
    <cfRule type="cellIs" dxfId="1134" priority="226" stopIfTrue="1" operator="equal">
      <formula>"cumple"</formula>
    </cfRule>
    <cfRule type="containsText" dxfId="1133" priority="227" stopIfTrue="1" operator="containsText" text="NO CUMPLE">
      <formula>NOT(ISERROR(SEARCH("NO CUMPLE",G732)))</formula>
    </cfRule>
  </conditionalFormatting>
  <conditionalFormatting sqref="H726">
    <cfRule type="cellIs" dxfId="1132" priority="224" stopIfTrue="1" operator="equal">
      <formula>"cumple"</formula>
    </cfRule>
    <cfRule type="containsText" dxfId="1131" priority="225" stopIfTrue="1" operator="containsText" text="NO CUMPLE">
      <formula>NOT(ISERROR(SEARCH("NO CUMPLE",H726)))</formula>
    </cfRule>
  </conditionalFormatting>
  <conditionalFormatting sqref="N727">
    <cfRule type="cellIs" dxfId="1130" priority="222" stopIfTrue="1" operator="equal">
      <formula>"cumple"</formula>
    </cfRule>
    <cfRule type="containsText" dxfId="1129" priority="223" stopIfTrue="1" operator="containsText" text="NO CUMPLE">
      <formula>NOT(ISERROR(SEARCH("NO CUMPLE",N727)))</formula>
    </cfRule>
  </conditionalFormatting>
  <conditionalFormatting sqref="K728:K729">
    <cfRule type="cellIs" dxfId="1128" priority="220" stopIfTrue="1" operator="equal">
      <formula>"cumple"</formula>
    </cfRule>
    <cfRule type="containsText" dxfId="1127" priority="221" stopIfTrue="1" operator="containsText" text="NO CUMPLE">
      <formula>NOT(ISERROR(SEARCH("NO CUMPLE",K728)))</formula>
    </cfRule>
  </conditionalFormatting>
  <conditionalFormatting sqref="L728:L729">
    <cfRule type="cellIs" dxfId="1126" priority="218" stopIfTrue="1" operator="equal">
      <formula>"cumple"</formula>
    </cfRule>
    <cfRule type="containsText" dxfId="1125" priority="219" stopIfTrue="1" operator="containsText" text="NO CUMPLE">
      <formula>NOT(ISERROR(SEARCH("NO CUMPLE",L728)))</formula>
    </cfRule>
  </conditionalFormatting>
  <conditionalFormatting sqref="M728:M729">
    <cfRule type="cellIs" dxfId="1124" priority="216" stopIfTrue="1" operator="equal">
      <formula>"cumple"</formula>
    </cfRule>
    <cfRule type="containsText" dxfId="1123" priority="217" stopIfTrue="1" operator="containsText" text="NO CUMPLE">
      <formula>NOT(ISERROR(SEARCH("NO CUMPLE",M728)))</formula>
    </cfRule>
  </conditionalFormatting>
  <conditionalFormatting sqref="M730:M735">
    <cfRule type="cellIs" dxfId="1122" priority="214" stopIfTrue="1" operator="equal">
      <formula>"cumple"</formula>
    </cfRule>
    <cfRule type="containsText" dxfId="1121" priority="215" stopIfTrue="1" operator="containsText" text="NO CUMPLE">
      <formula>NOT(ISERROR(SEARCH("NO CUMPLE",M730)))</formula>
    </cfRule>
  </conditionalFormatting>
  <conditionalFormatting sqref="N730">
    <cfRule type="cellIs" dxfId="1120" priority="212" stopIfTrue="1" operator="equal">
      <formula>"cumple"</formula>
    </cfRule>
    <cfRule type="containsText" dxfId="1119" priority="213" stopIfTrue="1" operator="containsText" text="NO CUMPLE">
      <formula>NOT(ISERROR(SEARCH("NO CUMPLE",N730)))</formula>
    </cfRule>
  </conditionalFormatting>
  <conditionalFormatting sqref="N731:N735">
    <cfRule type="cellIs" dxfId="1118" priority="210" stopIfTrue="1" operator="equal">
      <formula>"cumple"</formula>
    </cfRule>
    <cfRule type="containsText" dxfId="1117" priority="211" stopIfTrue="1" operator="containsText" text="NO CUMPLE">
      <formula>NOT(ISERROR(SEARCH("NO CUMPLE",N731)))</formula>
    </cfRule>
  </conditionalFormatting>
  <conditionalFormatting sqref="B733">
    <cfRule type="cellIs" dxfId="1116" priority="203" stopIfTrue="1" operator="equal">
      <formula>"cumple"</formula>
    </cfRule>
    <cfRule type="containsText" dxfId="1115" priority="204" stopIfTrue="1" operator="containsText" text="NO CUMPLE">
      <formula>NOT(ISERROR(SEARCH("NO CUMPLE",B733)))</formula>
    </cfRule>
  </conditionalFormatting>
  <conditionalFormatting sqref="B734">
    <cfRule type="cellIs" dxfId="1114" priority="201" stopIfTrue="1" operator="equal">
      <formula>"cumple"</formula>
    </cfRule>
    <cfRule type="containsText" dxfId="1113" priority="202" stopIfTrue="1" operator="containsText" text="NO CUMPLE">
      <formula>NOT(ISERROR(SEARCH("NO CUMPLE",B734)))</formula>
    </cfRule>
  </conditionalFormatting>
  <conditionalFormatting sqref="G734">
    <cfRule type="cellIs" dxfId="1112" priority="199" stopIfTrue="1" operator="equal">
      <formula>"cumple"</formula>
    </cfRule>
    <cfRule type="containsText" dxfId="1111" priority="200" stopIfTrue="1" operator="containsText" text="NO CUMPLE">
      <formula>NOT(ISERROR(SEARCH("NO CUMPLE",G734)))</formula>
    </cfRule>
  </conditionalFormatting>
  <conditionalFormatting sqref="G735">
    <cfRule type="cellIs" dxfId="1110" priority="197" stopIfTrue="1" operator="equal">
      <formula>"cumple"</formula>
    </cfRule>
    <cfRule type="containsText" dxfId="1109" priority="198" stopIfTrue="1" operator="containsText" text="NO CUMPLE">
      <formula>NOT(ISERROR(SEARCH("NO CUMPLE",G735)))</formula>
    </cfRule>
  </conditionalFormatting>
  <conditionalFormatting sqref="E728">
    <cfRule type="cellIs" dxfId="1108" priority="194" operator="greaterThan">
      <formula>0</formula>
    </cfRule>
    <cfRule type="cellIs" dxfId="1107" priority="195" operator="equal">
      <formula>0</formula>
    </cfRule>
  </conditionalFormatting>
  <conditionalFormatting sqref="G728">
    <cfRule type="cellIs" dxfId="1106" priority="193" stopIfTrue="1" operator="notBetween">
      <formula>"N/A"</formula>
      <formula>"REVISAR"</formula>
    </cfRule>
  </conditionalFormatting>
  <conditionalFormatting sqref="G728">
    <cfRule type="cellIs" dxfId="1105" priority="192" operator="equal">
      <formula>"REVISAR"</formula>
    </cfRule>
  </conditionalFormatting>
  <conditionalFormatting sqref="E732">
    <cfRule type="cellIs" dxfId="1104" priority="191" operator="equal">
      <formula>"NO APLICA"</formula>
    </cfRule>
  </conditionalFormatting>
  <conditionalFormatting sqref="O727">
    <cfRule type="cellIs" dxfId="1103" priority="189" stopIfTrue="1" operator="equal">
      <formula>"cumple"</formula>
    </cfRule>
    <cfRule type="containsText" dxfId="1102" priority="190" stopIfTrue="1" operator="containsText" text="NO CUMPLE">
      <formula>NOT(ISERROR(SEARCH("NO CUMPLE",O727)))</formula>
    </cfRule>
  </conditionalFormatting>
  <conditionalFormatting sqref="O730:O735">
    <cfRule type="cellIs" dxfId="1101" priority="187" stopIfTrue="1" operator="equal">
      <formula>"cumple"</formula>
    </cfRule>
    <cfRule type="containsText" dxfId="1100" priority="188" stopIfTrue="1" operator="containsText" text="NO CUMPLE">
      <formula>NOT(ISERROR(SEARCH("NO CUMPLE",O730)))</formula>
    </cfRule>
  </conditionalFormatting>
  <conditionalFormatting sqref="R726">
    <cfRule type="cellIs" dxfId="1099" priority="185" stopIfTrue="1" operator="equal">
      <formula>"cumple"</formula>
    </cfRule>
    <cfRule type="containsText" dxfId="1098" priority="186" stopIfTrue="1" operator="containsText" text="NO CUMPLE">
      <formula>NOT(ISERROR(SEARCH("NO CUMPLE",R726)))</formula>
    </cfRule>
  </conditionalFormatting>
  <conditionalFormatting sqref="R730:R735">
    <cfRule type="cellIs" dxfId="1097" priority="183" stopIfTrue="1" operator="equal">
      <formula>"cumple"</formula>
    </cfRule>
    <cfRule type="containsText" dxfId="1096" priority="184" stopIfTrue="1" operator="containsText" text="NO CUMPLE">
      <formula>NOT(ISERROR(SEARCH("NO CUMPLE",R730)))</formula>
    </cfRule>
  </conditionalFormatting>
  <conditionalFormatting sqref="C717:O717 Q717:S717">
    <cfRule type="cellIs" dxfId="1095" priority="179" stopIfTrue="1" operator="greaterThan">
      <formula>0</formula>
    </cfRule>
  </conditionalFormatting>
  <conditionalFormatting sqref="P717">
    <cfRule type="cellIs" dxfId="1094" priority="178" stopIfTrue="1" operator="greaterThan">
      <formula>0</formula>
    </cfRule>
  </conditionalFormatting>
  <conditionalFormatting sqref="U717">
    <cfRule type="cellIs" dxfId="1093" priority="177" stopIfTrue="1" operator="greaterThan">
      <formula>0</formula>
    </cfRule>
  </conditionalFormatting>
  <conditionalFormatting sqref="P719">
    <cfRule type="cellIs" dxfId="1092" priority="173" stopIfTrue="1" operator="greaterThan">
      <formula>0</formula>
    </cfRule>
  </conditionalFormatting>
  <conditionalFormatting sqref="U719">
    <cfRule type="cellIs" dxfId="1091" priority="172" stopIfTrue="1" operator="greaterThan">
      <formula>0</formula>
    </cfRule>
  </conditionalFormatting>
  <conditionalFormatting sqref="P718">
    <cfRule type="cellIs" dxfId="1090" priority="168" stopIfTrue="1" operator="greaterThan">
      <formula>0</formula>
    </cfRule>
  </conditionalFormatting>
  <conditionalFormatting sqref="U718">
    <cfRule type="cellIs" dxfId="1089" priority="167" stopIfTrue="1" operator="greaterThan">
      <formula>0</formula>
    </cfRule>
  </conditionalFormatting>
  <conditionalFormatting sqref="V735">
    <cfRule type="cellIs" dxfId="1088" priority="162" operator="equal">
      <formula>"NO VÁLIDOS"</formula>
    </cfRule>
    <cfRule type="cellIs" dxfId="1087" priority="163" operator="equal">
      <formula>"VÁLIDOS"</formula>
    </cfRule>
  </conditionalFormatting>
  <conditionalFormatting sqref="P730:P735">
    <cfRule type="cellIs" dxfId="1086" priority="160" stopIfTrue="1" operator="equal">
      <formula>"cumple"</formula>
    </cfRule>
    <cfRule type="containsText" dxfId="1085" priority="161" stopIfTrue="1" operator="containsText" text="NO CUMPLE">
      <formula>NOT(ISERROR(SEARCH("NO CUMPLE",P730)))</formula>
    </cfRule>
  </conditionalFormatting>
  <conditionalFormatting sqref="N743:O743 Q743:R743 N747:O748 Q747:S748">
    <cfRule type="cellIs" dxfId="1084" priority="139" stopIfTrue="1" operator="lessThan">
      <formula>0</formula>
    </cfRule>
  </conditionalFormatting>
  <conditionalFormatting sqref="B743:J748 L743:M748 O743:R748 U743:V748 V761">
    <cfRule type="cellIs" dxfId="1083" priority="138" stopIfTrue="1" operator="greaterThan">
      <formula>0</formula>
    </cfRule>
  </conditionalFormatting>
  <conditionalFormatting sqref="P743 P747:P748">
    <cfRule type="cellIs" dxfId="1082" priority="137" stopIfTrue="1" operator="greaterThan">
      <formula>0</formula>
    </cfRule>
  </conditionalFormatting>
  <conditionalFormatting sqref="U747">
    <cfRule type="cellIs" dxfId="1081" priority="136" stopIfTrue="1" operator="greaterThan">
      <formula>0</formula>
    </cfRule>
  </conditionalFormatting>
  <conditionalFormatting sqref="U748">
    <cfRule type="cellIs" dxfId="1080" priority="135" stopIfTrue="1" operator="greaterThan">
      <formula>0</formula>
    </cfRule>
  </conditionalFormatting>
  <conditionalFormatting sqref="S743">
    <cfRule type="cellIs" dxfId="1079" priority="134" stopIfTrue="1" operator="greaterThan">
      <formula>0</formula>
    </cfRule>
  </conditionalFormatting>
  <conditionalFormatting sqref="S743">
    <cfRule type="cellIs" dxfId="1078" priority="133" stopIfTrue="1" operator="lessThan">
      <formula>0</formula>
    </cfRule>
  </conditionalFormatting>
  <conditionalFormatting sqref="B753 S753 S757:S762">
    <cfRule type="cellIs" dxfId="1077" priority="131" stopIfTrue="1" operator="equal">
      <formula>"cumple"</formula>
    </cfRule>
    <cfRule type="containsText" dxfId="1076" priority="132" stopIfTrue="1" operator="containsText" text="NO CUMPLE">
      <formula>NOT(ISERROR(SEARCH("NO CUMPLE",B753)))</formula>
    </cfRule>
  </conditionalFormatting>
  <conditionalFormatting sqref="B754">
    <cfRule type="cellIs" dxfId="1075" priority="129" stopIfTrue="1" operator="equal">
      <formula>"cumple"</formula>
    </cfRule>
    <cfRule type="containsText" dxfId="1074" priority="130" stopIfTrue="1" operator="containsText" text="NO CUMPLE">
      <formula>NOT(ISERROR(SEARCH("NO CUMPLE",B754)))</formula>
    </cfRule>
  </conditionalFormatting>
  <conditionalFormatting sqref="B755">
    <cfRule type="cellIs" dxfId="1073" priority="127" stopIfTrue="1" operator="equal">
      <formula>"cumple"</formula>
    </cfRule>
    <cfRule type="containsText" dxfId="1072" priority="128" stopIfTrue="1" operator="containsText" text="NO CUMPLE">
      <formula>NOT(ISERROR(SEARCH("NO CUMPLE",B755)))</formula>
    </cfRule>
  </conditionalFormatting>
  <conditionalFormatting sqref="B757">
    <cfRule type="cellIs" dxfId="1071" priority="125" stopIfTrue="1" operator="equal">
      <formula>"cumple"</formula>
    </cfRule>
    <cfRule type="containsText" dxfId="1070" priority="126" stopIfTrue="1" operator="containsText" text="NO CUMPLE">
      <formula>NOT(ISERROR(SEARCH("NO CUMPLE",B757)))</formula>
    </cfRule>
  </conditionalFormatting>
  <conditionalFormatting sqref="B758">
    <cfRule type="cellIs" dxfId="1069" priority="123" stopIfTrue="1" operator="equal">
      <formula>"cumple"</formula>
    </cfRule>
    <cfRule type="containsText" dxfId="1068" priority="124" stopIfTrue="1" operator="containsText" text="NO CUMPLE">
      <formula>NOT(ISERROR(SEARCH("NO CUMPLE",B758)))</formula>
    </cfRule>
  </conditionalFormatting>
  <conditionalFormatting sqref="F755">
    <cfRule type="cellIs" dxfId="1067" priority="121" stopIfTrue="1" operator="equal">
      <formula>"cumple"</formula>
    </cfRule>
    <cfRule type="containsText" dxfId="1066" priority="122" stopIfTrue="1" operator="containsText" text="NO CUMPLE">
      <formula>NOT(ISERROR(SEARCH("NO CUMPLE",F755)))</formula>
    </cfRule>
  </conditionalFormatting>
  <conditionalFormatting sqref="E758:F758">
    <cfRule type="cellIs" dxfId="1065" priority="119" stopIfTrue="1" operator="equal">
      <formula>"cumple"</formula>
    </cfRule>
    <cfRule type="containsText" dxfId="1064" priority="120" stopIfTrue="1" operator="containsText" text="NO CUMPLE">
      <formula>NOT(ISERROR(SEARCH("NO CUMPLE",E758)))</formula>
    </cfRule>
  </conditionalFormatting>
  <conditionalFormatting sqref="G758">
    <cfRule type="cellIs" dxfId="1063" priority="117" stopIfTrue="1" operator="equal">
      <formula>"cumple"</formula>
    </cfRule>
    <cfRule type="containsText" dxfId="1062" priority="118" stopIfTrue="1" operator="containsText" text="NO CUMPLE">
      <formula>NOT(ISERROR(SEARCH("NO CUMPLE",G758)))</formula>
    </cfRule>
  </conditionalFormatting>
  <conditionalFormatting sqref="G759">
    <cfRule type="cellIs" dxfId="1061" priority="115" stopIfTrue="1" operator="equal">
      <formula>"cumple"</formula>
    </cfRule>
    <cfRule type="containsText" dxfId="1060" priority="116" stopIfTrue="1" operator="containsText" text="NO CUMPLE">
      <formula>NOT(ISERROR(SEARCH("NO CUMPLE",G759)))</formula>
    </cfRule>
  </conditionalFormatting>
  <conditionalFormatting sqref="H753">
    <cfRule type="cellIs" dxfId="1059" priority="113" stopIfTrue="1" operator="equal">
      <formula>"cumple"</formula>
    </cfRule>
    <cfRule type="containsText" dxfId="1058" priority="114" stopIfTrue="1" operator="containsText" text="NO CUMPLE">
      <formula>NOT(ISERROR(SEARCH("NO CUMPLE",H753)))</formula>
    </cfRule>
  </conditionalFormatting>
  <conditionalFormatting sqref="N754">
    <cfRule type="cellIs" dxfId="1057" priority="111" stopIfTrue="1" operator="equal">
      <formula>"cumple"</formula>
    </cfRule>
    <cfRule type="containsText" dxfId="1056" priority="112" stopIfTrue="1" operator="containsText" text="NO CUMPLE">
      <formula>NOT(ISERROR(SEARCH("NO CUMPLE",N754)))</formula>
    </cfRule>
  </conditionalFormatting>
  <conditionalFormatting sqref="K755:K756">
    <cfRule type="cellIs" dxfId="1055" priority="109" stopIfTrue="1" operator="equal">
      <formula>"cumple"</formula>
    </cfRule>
    <cfRule type="containsText" dxfId="1054" priority="110" stopIfTrue="1" operator="containsText" text="NO CUMPLE">
      <formula>NOT(ISERROR(SEARCH("NO CUMPLE",K755)))</formula>
    </cfRule>
  </conditionalFormatting>
  <conditionalFormatting sqref="L755:L756">
    <cfRule type="cellIs" dxfId="1053" priority="107" stopIfTrue="1" operator="equal">
      <formula>"cumple"</formula>
    </cfRule>
    <cfRule type="containsText" dxfId="1052" priority="108" stopIfTrue="1" operator="containsText" text="NO CUMPLE">
      <formula>NOT(ISERROR(SEARCH("NO CUMPLE",L755)))</formula>
    </cfRule>
  </conditionalFormatting>
  <conditionalFormatting sqref="M755:M756">
    <cfRule type="cellIs" dxfId="1051" priority="105" stopIfTrue="1" operator="equal">
      <formula>"cumple"</formula>
    </cfRule>
    <cfRule type="containsText" dxfId="1050" priority="106" stopIfTrue="1" operator="containsText" text="NO CUMPLE">
      <formula>NOT(ISERROR(SEARCH("NO CUMPLE",M755)))</formula>
    </cfRule>
  </conditionalFormatting>
  <conditionalFormatting sqref="M757:M762">
    <cfRule type="cellIs" dxfId="1049" priority="103" stopIfTrue="1" operator="equal">
      <formula>"cumple"</formula>
    </cfRule>
    <cfRule type="containsText" dxfId="1048" priority="104" stopIfTrue="1" operator="containsText" text="NO CUMPLE">
      <formula>NOT(ISERROR(SEARCH("NO CUMPLE",M757)))</formula>
    </cfRule>
  </conditionalFormatting>
  <conditionalFormatting sqref="N757">
    <cfRule type="cellIs" dxfId="1047" priority="101" stopIfTrue="1" operator="equal">
      <formula>"cumple"</formula>
    </cfRule>
    <cfRule type="containsText" dxfId="1046" priority="102" stopIfTrue="1" operator="containsText" text="NO CUMPLE">
      <formula>NOT(ISERROR(SEARCH("NO CUMPLE",N757)))</formula>
    </cfRule>
  </conditionalFormatting>
  <conditionalFormatting sqref="N758:N762">
    <cfRule type="cellIs" dxfId="1045" priority="99" stopIfTrue="1" operator="equal">
      <formula>"cumple"</formula>
    </cfRule>
    <cfRule type="containsText" dxfId="1044" priority="100" stopIfTrue="1" operator="containsText" text="NO CUMPLE">
      <formula>NOT(ISERROR(SEARCH("NO CUMPLE",N758)))</formula>
    </cfRule>
  </conditionalFormatting>
  <conditionalFormatting sqref="B760">
    <cfRule type="cellIs" dxfId="1043" priority="92" stopIfTrue="1" operator="equal">
      <formula>"cumple"</formula>
    </cfRule>
    <cfRule type="containsText" dxfId="1042" priority="93" stopIfTrue="1" operator="containsText" text="NO CUMPLE">
      <formula>NOT(ISERROR(SEARCH("NO CUMPLE",B760)))</formula>
    </cfRule>
  </conditionalFormatting>
  <conditionalFormatting sqref="B761">
    <cfRule type="cellIs" dxfId="1041" priority="90" stopIfTrue="1" operator="equal">
      <formula>"cumple"</formula>
    </cfRule>
    <cfRule type="containsText" dxfId="1040" priority="91" stopIfTrue="1" operator="containsText" text="NO CUMPLE">
      <formula>NOT(ISERROR(SEARCH("NO CUMPLE",B761)))</formula>
    </cfRule>
  </conditionalFormatting>
  <conditionalFormatting sqref="G761">
    <cfRule type="cellIs" dxfId="1039" priority="88" stopIfTrue="1" operator="equal">
      <formula>"cumple"</formula>
    </cfRule>
    <cfRule type="containsText" dxfId="1038" priority="89" stopIfTrue="1" operator="containsText" text="NO CUMPLE">
      <formula>NOT(ISERROR(SEARCH("NO CUMPLE",G761)))</formula>
    </cfRule>
  </conditionalFormatting>
  <conditionalFormatting sqref="G762">
    <cfRule type="cellIs" dxfId="1037" priority="86" stopIfTrue="1" operator="equal">
      <formula>"cumple"</formula>
    </cfRule>
    <cfRule type="containsText" dxfId="1036" priority="87" stopIfTrue="1" operator="containsText" text="NO CUMPLE">
      <formula>NOT(ISERROR(SEARCH("NO CUMPLE",G762)))</formula>
    </cfRule>
  </conditionalFormatting>
  <conditionalFormatting sqref="E755">
    <cfRule type="cellIs" dxfId="1035" priority="83" operator="greaterThan">
      <formula>0</formula>
    </cfRule>
    <cfRule type="cellIs" dxfId="1034" priority="84" operator="equal">
      <formula>0</formula>
    </cfRule>
  </conditionalFormatting>
  <conditionalFormatting sqref="G755">
    <cfRule type="cellIs" dxfId="1033" priority="82" stopIfTrue="1" operator="notBetween">
      <formula>"N/A"</formula>
      <formula>"REVISAR"</formula>
    </cfRule>
  </conditionalFormatting>
  <conditionalFormatting sqref="G755">
    <cfRule type="cellIs" dxfId="1032" priority="81" operator="equal">
      <formula>"REVISAR"</formula>
    </cfRule>
  </conditionalFormatting>
  <conditionalFormatting sqref="E759">
    <cfRule type="cellIs" dxfId="1031" priority="80" operator="equal">
      <formula>"NO APLICA"</formula>
    </cfRule>
  </conditionalFormatting>
  <conditionalFormatting sqref="O754">
    <cfRule type="cellIs" dxfId="1030" priority="78" stopIfTrue="1" operator="equal">
      <formula>"cumple"</formula>
    </cfRule>
    <cfRule type="containsText" dxfId="1029" priority="79" stopIfTrue="1" operator="containsText" text="NO CUMPLE">
      <formula>NOT(ISERROR(SEARCH("NO CUMPLE",O754)))</formula>
    </cfRule>
  </conditionalFormatting>
  <conditionalFormatting sqref="O757:O762">
    <cfRule type="cellIs" dxfId="1028" priority="76" stopIfTrue="1" operator="equal">
      <formula>"cumple"</formula>
    </cfRule>
    <cfRule type="containsText" dxfId="1027" priority="77" stopIfTrue="1" operator="containsText" text="NO CUMPLE">
      <formula>NOT(ISERROR(SEARCH("NO CUMPLE",O757)))</formula>
    </cfRule>
  </conditionalFormatting>
  <conditionalFormatting sqref="R753">
    <cfRule type="cellIs" dxfId="1026" priority="74" stopIfTrue="1" operator="equal">
      <formula>"cumple"</formula>
    </cfRule>
    <cfRule type="containsText" dxfId="1025" priority="75" stopIfTrue="1" operator="containsText" text="NO CUMPLE">
      <formula>NOT(ISERROR(SEARCH("NO CUMPLE",R753)))</formula>
    </cfRule>
  </conditionalFormatting>
  <conditionalFormatting sqref="R757:R762">
    <cfRule type="cellIs" dxfId="1024" priority="72" stopIfTrue="1" operator="equal">
      <formula>"cumple"</formula>
    </cfRule>
    <cfRule type="containsText" dxfId="1023" priority="73" stopIfTrue="1" operator="containsText" text="NO CUMPLE">
      <formula>NOT(ISERROR(SEARCH("NO CUMPLE",R757)))</formula>
    </cfRule>
  </conditionalFormatting>
  <conditionalFormatting sqref="C744:O744 Q744:S744">
    <cfRule type="cellIs" dxfId="1022" priority="68" stopIfTrue="1" operator="greaterThan">
      <formula>0</formula>
    </cfRule>
  </conditionalFormatting>
  <conditionalFormatting sqref="P744">
    <cfRule type="cellIs" dxfId="1021" priority="67" stopIfTrue="1" operator="greaterThan">
      <formula>0</formula>
    </cfRule>
  </conditionalFormatting>
  <conditionalFormatting sqref="U744">
    <cfRule type="cellIs" dxfId="1020" priority="66" stopIfTrue="1" operator="greaterThan">
      <formula>0</formula>
    </cfRule>
  </conditionalFormatting>
  <conditionalFormatting sqref="P746">
    <cfRule type="cellIs" dxfId="1019" priority="62" stopIfTrue="1" operator="greaterThan">
      <formula>0</formula>
    </cfRule>
  </conditionalFormatting>
  <conditionalFormatting sqref="U746">
    <cfRule type="cellIs" dxfId="1018" priority="61" stopIfTrue="1" operator="greaterThan">
      <formula>0</formula>
    </cfRule>
  </conditionalFormatting>
  <conditionalFormatting sqref="P745">
    <cfRule type="cellIs" dxfId="1017" priority="57" stopIfTrue="1" operator="greaterThan">
      <formula>0</formula>
    </cfRule>
  </conditionalFormatting>
  <conditionalFormatting sqref="U745">
    <cfRule type="cellIs" dxfId="1016" priority="56" stopIfTrue="1" operator="greaterThan">
      <formula>0</formula>
    </cfRule>
  </conditionalFormatting>
  <conditionalFormatting sqref="V762">
    <cfRule type="cellIs" dxfId="1015" priority="51" operator="equal">
      <formula>"NO VÁLIDOS"</formula>
    </cfRule>
    <cfRule type="cellIs" dxfId="1014" priority="52" operator="equal">
      <formula>"VÁLIDOS"</formula>
    </cfRule>
  </conditionalFormatting>
  <conditionalFormatting sqref="P757:P762">
    <cfRule type="cellIs" dxfId="1013" priority="49" stopIfTrue="1" operator="equal">
      <formula>"cumple"</formula>
    </cfRule>
    <cfRule type="containsText" dxfId="1012" priority="50" stopIfTrue="1" operator="containsText" text="NO CUMPLE">
      <formula>NOT(ISERROR(SEARCH("NO CUMPLE",P757)))</formula>
    </cfRule>
  </conditionalFormatting>
  <dataValidations count="12">
    <dataValidation errorStyle="warning" allowBlank="1" showInputMessage="1" showErrorMessage="1" sqref="I28:J28 I55:J55 I82:J82 I109:J109 I136:J136 I163:J163 I190:J190 I217:J217 I244:J244 I271:J271 I298:J298 I325:J325 I352:J352 I379:J379 I406:J406 I433:J433 I460:J460 I487:J487 I514:J514 I541:J541 I568:J568 I595:J595 I622:J622 I649:J649 I676:J676 I703:J703 I730:J730 I757:J757" xr:uid="{3E53DA3D-75FD-4BAE-A24F-2F4A7B9F564D}"/>
    <dataValidation type="list" allowBlank="1" showInputMessage="1" showErrorMessage="1" sqref="I18:I19 I743:I748 I68:I73 I95:I100 I122:I127 I149:I154 I176:I181 I203:I208 I230:I235 I257:I262 I284:I289 I311:I316 I338:I343 I365:I370 I392:I397 I419:I424 I446:I451 I473:I478 I500:I505 I527:I532 I554:I559 I581:I586 I608:I613 I635:I640 I662:I667 I689:I694 I716:I721 I41:I42 I45:I46" xr:uid="{08475ED8-A7CE-4A0D-9DAB-BF573DFAEDF0}">
      <formula1>"SI,NO,PENDIENTE"</formula1>
    </dataValidation>
    <dataValidation type="list" allowBlank="1" showInputMessage="1" showErrorMessage="1" sqref="R28:R33 R55:R60 R82:R87 R109:R114 R136:R141 R163:R168 R190:R195 R217:R222 R244:R249 R271:R276 R298:R303 R325:R330 R352:R357 R379:R384 R406:R411 R433:R438 R460:R465 R487:R492 R514:R519 R541:R546 R568:R573 R595:R600 R622:R627 R649:R654 R676:R681 R703:R708 R730:R735 R757:R762" xr:uid="{8B3251E3-FB6B-46F1-8A22-7FD680818DB2}">
      <formula1>"MIPYME,EMPRENDIMIENTO,MIPYME Y EMPRENDIMIENTO"</formula1>
    </dataValidation>
    <dataValidation type="decimal" errorStyle="warning" allowBlank="1" showInputMessage="1" showErrorMessage="1" errorTitle="CELDA FORMULADA" error="ESTA CELDA ESTA FORMULADA" sqref="G53 E26 G33 K28:K33 S18:T19 G80 E53 G60 K55:K60 S41:T46 G107 E80 G87 K82:K87 S68:T73 G134 E107 G114 K109:K114 S95:T100 E161 E134 G141 K136:K141 S122:T127 G161 G188 G168 K163:K168 S149:T154 G215 E188 G195 K190:K195 S176:T181 G242 E215 G222 K217:K222 S203:T208 G269 E242 G249 K244:K249 S230:T235 G296 E269 G276 K271:K276 S257:T262 G323 E296 G303 K298:K303 S284:T289 G350 E323 G330 K325:K330 S311:T316 G377 E350 G357 K352:K357 S338:T343 G404 E377 G384 K379:K384 S365:T370 G431 E404 G411 K406:K411 S392:T397 G458 E431 G438 K433:K438 S419:T424 G485 E458 G465 K460:K465 S446:T451 G512 E485 G492 K487:K492 S473:T478 G539 E512 G519 K514:K519 S500:T505 G566 E539 G546 K541:K546 S527:T532 G593 E566 G573 K568:K573 S554:T559 G620 E593 G600 K595:K600 S581:T586 G647 E620 G627 K622:K627 S608:T613 G674 E647 G654 K649:K654 S635:T640 G701 E674 G681 K676:K681 S662:T667 G728 E701 G708 K703:K708 S689:T694 G755 E728 G735 K730:K735 S716:T721 S743:T748 E755 G762 K757:K762 G26" xr:uid="{9563573D-1AED-4CB5-B50C-F3CC3D28C2A8}">
      <formula1>-0.0000007</formula1>
      <formula2>0.0000007</formula2>
    </dataValidation>
    <dataValidation type="decimal" allowBlank="1" showInputMessage="1" showErrorMessage="1" errorTitle="CELDA FORMULADA" error="ESTA CELDA ESTA FORMULADA" sqref="L28 I29:I32 E30:G30 L29:M32 N28:O32 N18:N19 H28:H33 L33 L55 I56:I59 E57:G57 L56:M59 N55:O59 N41:N46 H55:H60 L60 L82 I83:I86 E84:G84 L83:M86 N82:O86 N68:N73 H82:H87 L87 L109 I110:I113 E111:G111 L110:M113 N109:O113 N95:N100 H109:H114 L114 L136 I137:I140 E138:G138 L137:M140 N136:O140 N122:N127 H136:H141 L141 L163 I164:I167 E165:G165 L164:M167 N163:O167 N149:N154 H163:H168 L168 L190 I191:I194 E192:G192 L191:M194 N190:O194 N176:N181 H190:H195 L195 L217 I218:I221 E219:G219 L218:M221 N217:O221 N203:N208 H217:H222 L222 L244 I245:I248 E246:G246 L245:M248 N244:O248 N230:N235 H244:H249 L249 L271 I272:I275 E273:G273 L272:M275 N271:O275 N257:N262 H271:H276 L276 L298 I299:I302 E300:G300 L299:M302 N298:O302 N284:N289 H298:H303 L303 L325 I326:I329 E327:G327 L326:M329 N325:O329 N311:N316 H325:H330 L330 L352 I353:I356 E354:G354 L353:M356 N352:O356 N338:N343 H352:H357 L357 L379 I380:I383 E381:G381 L380:M383 N379:O383 N365:N370 H379:H384 L384 L406 I407:I410 E408:G408 L407:M410 N406:O410 N392:N397 H406:H411 L411 L433 I434:I437 E435:G435 L434:M437 N433:O437 N419:N424 H433:H438 L438 L460 I461:I464 E462:G462 L461:M464 N460:O464 N446:N451 H460:H465 L465 L487 I488:I491 E489:G489 L488:M491 N487:O491 N473:N478 H487:H492 L492 L514 I515:I518 E516:G516 L515:M518 N514:O518 N500:N505 H514:H519 L519 L541 I542:I545 E543:G543 L542:M545 N541:O545 N527:N532 H541:H546 L546 L568 I569:I572 E570:G570 L569:M572 N568:O572 N554:N559 H568:H573 L573 L595 I596:I599 E597:G597 L596:M599 N595:O599 N581:N586 H595:H600 L600 L622 I623:I626 E624:G624 L623:M626 N622:O626 N608:N613 H622:H627 L627 L649 I650:I653 E651:G651 L650:M653 N649:O653 N635:N640 H649:H654 L654 L676 I677:I680 E678:G678 L677:M680 N676:O680 N662:N667 H676:H681 L681 L703 I704:I707 E705:G705 L704:M707 N703:O707 N689:N694 H703:H708 L708 L730 I731:I734 E732:G732 L731:M734 N730:O734 N716:N721 H730:H735 L735 L757 I758:I761 E759:G759 L758:M761 N757:O761 N743:N748 H757:H762 L762" xr:uid="{DD4CE289-E1B4-4CFE-B4E8-02ADFDA208F4}">
      <formula1>-0.0000007</formula1>
      <formula2>0.0000007</formula2>
    </dataValidation>
    <dataValidation type="list" allowBlank="1" showInputMessage="1" showErrorMessage="1" promptTitle="INSCRIPCIÓN EN EL RUP" sqref="P19 P42:P46 P69:P73 P96:P100 P123:P127 P150:P154 P177:P181 P204:P208 P231:P235 P258:P262 P285:P289 P312:P316 P339:P343 P366:P370 P393:P397 P420:P424 P447:P451 P474:P478 P501:P505 P528:P532 P555:P559 P582:P586 P609:P613 P636:P640 P663:P667 P690:P694 P717:P721 P744:P748" xr:uid="{96D7C321-5714-4FB4-AFB6-B09F914205FA}">
      <formula1>SINO</formula1>
    </dataValidation>
    <dataValidation type="decimal" allowBlank="1" showInputMessage="1" showErrorMessage="1" sqref="V27 V54 V81 V108 V135 V162 V189 V216 V243 V270 V297 V324 V351 V378 V405 V432 V459 V486 V513 V540 V567 V594 V621 V648 V675 V702 V729 V756" xr:uid="{BDDD3A69-D3D9-4432-B9DD-6BAB2C43D057}">
      <formula1>-0.0000007</formula1>
      <formula2>-0.0000007</formula2>
    </dataValidation>
    <dataValidation allowBlank="1" showInputMessage="1" showErrorMessage="1" promptTitle="ADVERTENCIA!" prompt="Si el NOMBRE DEL INTEGRANTE este cuadro no coincide exactamente al NOMBRE DEL INTEGRANTE QUE APORTA LA EXPERIENCIA en el cuadro de arriba, el valor aportado no se calculara correctamente." sqref="M28 M55 M82 M109 M136 M163 M190 M217 M244 M271 M298 M325 M352 M379 M406 M433 M460 M487 M514 M541 M568 M595 M622 M649 M676 M703 M730 M757" xr:uid="{C89E8C7C-EB5C-4639-BD07-7FAFB3832359}"/>
    <dataValidation type="list" allowBlank="1" showErrorMessage="1" sqref="Q18:Q19 Q41:Q46 Q68:Q73 Q95:Q100 Q122:Q127 Q149:Q154 Q176:Q181 Q203:Q208 Q230:Q235 Q257:Q262 Q284:Q289 Q311:Q316 Q338:Q343 Q365:Q370 Q392:Q397 Q419:Q424 Q446:Q451 Q473:Q478 Q500:Q505 Q527:Q532 Q554:Q559 Q581:Q586 Q608:Q613 Q635:Q640 Q662:Q667 Q689:Q694 Q716:Q721 Q743:Q748" xr:uid="{C09DB0CE-B914-46A3-8007-1F3FDEB5DF51}">
      <formula1>EXPERACEPTABLE</formula1>
    </dataValidation>
    <dataValidation type="list" allowBlank="1" showInputMessage="1" showErrorMessage="1" promptTitle="INSCRIPCIÓN EN EL RUP" prompt="En caso que se trate de PERSONAS NATURALES O JURÍDICAS EXTRANJERAS SIN DOMICILIO O SUCURSAL EN COLOMBIA, indicar N.A." sqref="P18 P41 P68 P95 P122 P149 P176 P203 P230 P257 P284 P311 P338 P365 P392 P419 P446 P473 P500 P527 P554 P581 P608 P635 P662 P689 P716 P743" xr:uid="{B51FD8E5-3433-450C-9EE3-0A9DA89E84E4}">
      <formula1>SINO</formula1>
    </dataValidation>
    <dataValidation type="list" allowBlank="1" showInputMessage="1" showErrorMessage="1" sqref="H18:H19 H743:H748 H68:H73 H95:H100 H41:H46 H149:H154 H176:H181 H203:H208 H230:H235 H257:H262 H284:H289 H311:H316 H338:H343 H365:H370 H392:H397 H419:H424 H446:H451 H473:H478 H500:H505 H527:H532 H554:H559 H581:H586 H608:H613 H635:H640 H662:H667 H689:H694 H716:H721 H122:H127" xr:uid="{AE3F5CFE-46A6-4398-AB1F-9103081DA1F5}">
      <formula1>PEJECUCION</formula1>
    </dataValidation>
    <dataValidation operator="greaterThan" allowBlank="1" showInputMessage="1" showErrorMessage="1" sqref="L18:L19 L41:L46 L68:L73 L95:L100 L122:L127 L149:L154 L176:L181 L203:L208 L230:L235 L257:L262 L284:L289 L311:L316 L338:L343 L365:L370 L392:L397 L419:L424 L446:L451 L473:L478 L500:L505 L527:L532 L554:L559 L581:L586 L608:L613 L635:L640 L662:L667 L689:L694 L716:L721 L743:L748" xr:uid="{FEC822E6-FC70-49A3-84C4-07BC4DE3DE6D}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27" fitToHeight="0" orientation="landscape" horizontalDpi="1200" verticalDpi="1200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8" stopIfTrue="1" operator="containsText" id="{797C2DF7-6E45-47FA-8ABC-A8CAFFC7EC71}">
            <xm:f>NOT(ISERROR(SEARCH("N/A",G26)))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G26</xm:sqref>
        </x14:conditionalFormatting>
        <x14:conditionalFormatting xmlns:xm="http://schemas.microsoft.com/office/excel/2006/main">
          <x14:cfRule type="containsText" priority="27" stopIfTrue="1" operator="containsText" id="{FCEDF374-467B-4C52-8D58-B74CD04677A6}">
            <xm:f>NOT(ISERROR(SEARCH("N/A",G53)))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G53</xm:sqref>
        </x14:conditionalFormatting>
        <x14:conditionalFormatting xmlns:xm="http://schemas.microsoft.com/office/excel/2006/main">
          <x14:cfRule type="containsText" priority="26" stopIfTrue="1" operator="containsText" id="{6A154972-AC99-4B15-872C-06D91E2142B4}">
            <xm:f>NOT(ISERROR(SEARCH("N/A",G80)))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G80</xm:sqref>
        </x14:conditionalFormatting>
        <x14:conditionalFormatting xmlns:xm="http://schemas.microsoft.com/office/excel/2006/main">
          <x14:cfRule type="containsText" priority="25" stopIfTrue="1" operator="containsText" id="{62419CDB-8D3F-45BC-81B2-5DB7E48D4B04}">
            <xm:f>NOT(ISERROR(SEARCH("N/A",G107)))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G107</xm:sqref>
        </x14:conditionalFormatting>
        <x14:conditionalFormatting xmlns:xm="http://schemas.microsoft.com/office/excel/2006/main">
          <x14:cfRule type="containsText" priority="24" stopIfTrue="1" operator="containsText" id="{0CE61275-50AE-40F6-92E0-DD68F2E02ED3}">
            <xm:f>NOT(ISERROR(SEARCH("N/A",G134)))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G134</xm:sqref>
        </x14:conditionalFormatting>
        <x14:conditionalFormatting xmlns:xm="http://schemas.microsoft.com/office/excel/2006/main">
          <x14:cfRule type="containsText" priority="23" stopIfTrue="1" operator="containsText" id="{36211871-A70D-431C-BED3-373B22E15C69}">
            <xm:f>NOT(ISERROR(SEARCH("N/A",G161)))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G161</xm:sqref>
        </x14:conditionalFormatting>
        <x14:conditionalFormatting xmlns:xm="http://schemas.microsoft.com/office/excel/2006/main">
          <x14:cfRule type="containsText" priority="22" stopIfTrue="1" operator="containsText" id="{4BF1AFCD-8240-4768-9E59-F98CE33642D0}">
            <xm:f>NOT(ISERROR(SEARCH("N/A",G188)))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G188</xm:sqref>
        </x14:conditionalFormatting>
        <x14:conditionalFormatting xmlns:xm="http://schemas.microsoft.com/office/excel/2006/main">
          <x14:cfRule type="containsText" priority="21" stopIfTrue="1" operator="containsText" id="{213091A3-9BDF-4374-8E99-2579205C1364}">
            <xm:f>NOT(ISERROR(SEARCH("N/A",G215)))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G215</xm:sqref>
        </x14:conditionalFormatting>
        <x14:conditionalFormatting xmlns:xm="http://schemas.microsoft.com/office/excel/2006/main">
          <x14:cfRule type="containsText" priority="20" stopIfTrue="1" operator="containsText" id="{DCE99780-0288-43CE-9464-6EE97D65297A}">
            <xm:f>NOT(ISERROR(SEARCH("N/A",G242)))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G242</xm:sqref>
        </x14:conditionalFormatting>
        <x14:conditionalFormatting xmlns:xm="http://schemas.microsoft.com/office/excel/2006/main">
          <x14:cfRule type="containsText" priority="19" stopIfTrue="1" operator="containsText" id="{F3ABB926-3560-4D8A-BD3D-EFDBC75DD64F}">
            <xm:f>NOT(ISERROR(SEARCH("N/A",G269)))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G269</xm:sqref>
        </x14:conditionalFormatting>
        <x14:conditionalFormatting xmlns:xm="http://schemas.microsoft.com/office/excel/2006/main">
          <x14:cfRule type="containsText" priority="18" stopIfTrue="1" operator="containsText" id="{DB442D3F-3FDA-4AAA-89E5-93EB0383823C}">
            <xm:f>NOT(ISERROR(SEARCH("N/A",G296)))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G296</xm:sqref>
        </x14:conditionalFormatting>
        <x14:conditionalFormatting xmlns:xm="http://schemas.microsoft.com/office/excel/2006/main">
          <x14:cfRule type="containsText" priority="17" stopIfTrue="1" operator="containsText" id="{A1B57D61-3A39-4CFA-9824-78B68E9CC77C}">
            <xm:f>NOT(ISERROR(SEARCH("N/A",G323)))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G323</xm:sqref>
        </x14:conditionalFormatting>
        <x14:conditionalFormatting xmlns:xm="http://schemas.microsoft.com/office/excel/2006/main">
          <x14:cfRule type="containsText" priority="16" stopIfTrue="1" operator="containsText" id="{0258E21F-F501-4849-ADFF-F3801F5EC2EB}">
            <xm:f>NOT(ISERROR(SEARCH("N/A",G350)))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G350</xm:sqref>
        </x14:conditionalFormatting>
        <x14:conditionalFormatting xmlns:xm="http://schemas.microsoft.com/office/excel/2006/main">
          <x14:cfRule type="containsText" priority="15" stopIfTrue="1" operator="containsText" id="{C906FA24-41B0-44AD-847E-8B703B500995}">
            <xm:f>NOT(ISERROR(SEARCH("N/A",G377)))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G377</xm:sqref>
        </x14:conditionalFormatting>
        <x14:conditionalFormatting xmlns:xm="http://schemas.microsoft.com/office/excel/2006/main">
          <x14:cfRule type="containsText" priority="14" stopIfTrue="1" operator="containsText" id="{D9FDF417-365F-458A-A4AB-0A130C18338A}">
            <xm:f>NOT(ISERROR(SEARCH("N/A",G404)))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G404</xm:sqref>
        </x14:conditionalFormatting>
        <x14:conditionalFormatting xmlns:xm="http://schemas.microsoft.com/office/excel/2006/main">
          <x14:cfRule type="containsText" priority="13" stopIfTrue="1" operator="containsText" id="{6CABA4A4-F17D-429D-A8E7-B2232E7E2628}">
            <xm:f>NOT(ISERROR(SEARCH("N/A",G431)))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G431</xm:sqref>
        </x14:conditionalFormatting>
        <x14:conditionalFormatting xmlns:xm="http://schemas.microsoft.com/office/excel/2006/main">
          <x14:cfRule type="containsText" priority="12" stopIfTrue="1" operator="containsText" id="{823D4A0D-DE0E-4D87-9AB2-CA89A36D2021}">
            <xm:f>NOT(ISERROR(SEARCH("N/A",G458)))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G458</xm:sqref>
        </x14:conditionalFormatting>
        <x14:conditionalFormatting xmlns:xm="http://schemas.microsoft.com/office/excel/2006/main">
          <x14:cfRule type="containsText" priority="11" stopIfTrue="1" operator="containsText" id="{5627EFA0-8080-4DD6-8858-6E688FABCFCD}">
            <xm:f>NOT(ISERROR(SEARCH("N/A",G485)))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G485</xm:sqref>
        </x14:conditionalFormatting>
        <x14:conditionalFormatting xmlns:xm="http://schemas.microsoft.com/office/excel/2006/main">
          <x14:cfRule type="containsText" priority="10" stopIfTrue="1" operator="containsText" id="{1C7B73EF-4007-4A60-B13F-54F5E7BBD196}">
            <xm:f>NOT(ISERROR(SEARCH("N/A",G512)))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G512</xm:sqref>
        </x14:conditionalFormatting>
        <x14:conditionalFormatting xmlns:xm="http://schemas.microsoft.com/office/excel/2006/main">
          <x14:cfRule type="containsText" priority="9" stopIfTrue="1" operator="containsText" id="{9D7A7441-A491-4B9E-B49B-2FC22DBE471A}">
            <xm:f>NOT(ISERROR(SEARCH("N/A",G539)))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G539</xm:sqref>
        </x14:conditionalFormatting>
        <x14:conditionalFormatting xmlns:xm="http://schemas.microsoft.com/office/excel/2006/main">
          <x14:cfRule type="containsText" priority="8" stopIfTrue="1" operator="containsText" id="{9A751B6A-027E-4ABD-BC2F-4EE8F71B65B2}">
            <xm:f>NOT(ISERROR(SEARCH("N/A",G566)))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G566</xm:sqref>
        </x14:conditionalFormatting>
        <x14:conditionalFormatting xmlns:xm="http://schemas.microsoft.com/office/excel/2006/main">
          <x14:cfRule type="containsText" priority="7" stopIfTrue="1" operator="containsText" id="{BCCD1B85-83BD-4680-8768-BE4F69B25CE5}">
            <xm:f>NOT(ISERROR(SEARCH("N/A",G593)))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G593</xm:sqref>
        </x14:conditionalFormatting>
        <x14:conditionalFormatting xmlns:xm="http://schemas.microsoft.com/office/excel/2006/main">
          <x14:cfRule type="containsText" priority="6" stopIfTrue="1" operator="containsText" id="{14E4E5AA-6179-4417-9946-48A72DD16F0B}">
            <xm:f>NOT(ISERROR(SEARCH("N/A",G620)))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G620</xm:sqref>
        </x14:conditionalFormatting>
        <x14:conditionalFormatting xmlns:xm="http://schemas.microsoft.com/office/excel/2006/main">
          <x14:cfRule type="containsText" priority="5" stopIfTrue="1" operator="containsText" id="{CB3AB431-9795-4484-8AD8-2A2DFE15ABB8}">
            <xm:f>NOT(ISERROR(SEARCH("N/A",G647)))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G647</xm:sqref>
        </x14:conditionalFormatting>
        <x14:conditionalFormatting xmlns:xm="http://schemas.microsoft.com/office/excel/2006/main">
          <x14:cfRule type="containsText" priority="4" stopIfTrue="1" operator="containsText" id="{583C80EF-8CD4-4E4B-86A3-D7ECED016538}">
            <xm:f>NOT(ISERROR(SEARCH("N/A",G674)))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G674</xm:sqref>
        </x14:conditionalFormatting>
        <x14:conditionalFormatting xmlns:xm="http://schemas.microsoft.com/office/excel/2006/main">
          <x14:cfRule type="containsText" priority="3" stopIfTrue="1" operator="containsText" id="{B1103835-0943-4579-961B-8377AD420FBD}">
            <xm:f>NOT(ISERROR(SEARCH("N/A",G701)))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G701</xm:sqref>
        </x14:conditionalFormatting>
        <x14:conditionalFormatting xmlns:xm="http://schemas.microsoft.com/office/excel/2006/main">
          <x14:cfRule type="containsText" priority="2" stopIfTrue="1" operator="containsText" id="{B5B442F8-F308-4FEF-9726-7686481BE0D8}">
            <xm:f>NOT(ISERROR(SEARCH("N/A",G728)))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G728</xm:sqref>
        </x14:conditionalFormatting>
        <x14:conditionalFormatting xmlns:xm="http://schemas.microsoft.com/office/excel/2006/main">
          <x14:cfRule type="containsText" priority="1" stopIfTrue="1" operator="containsText" id="{A2B15C66-7368-414F-AE82-768F7BB1E874}">
            <xm:f>NOT(ISERROR(SEARCH("N/A",G755)))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G755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6623E-6754-431E-A569-418E26954FF8}">
  <sheetPr codeName="Hoja10">
    <tabColor theme="7" tint="0.59999389629810485"/>
    <pageSetUpPr fitToPage="1"/>
  </sheetPr>
  <dimension ref="A1:F154"/>
  <sheetViews>
    <sheetView showGridLines="0" topLeftCell="A11" workbookViewId="0">
      <selection activeCell="C28" sqref="C28"/>
    </sheetView>
  </sheetViews>
  <sheetFormatPr baseColWidth="10" defaultColWidth="8.9140625" defaultRowHeight="12.5"/>
  <cols>
    <col min="1" max="1" width="1.6640625" style="40" bestFit="1" customWidth="1"/>
    <col min="2" max="2" width="16.4140625" style="41" customWidth="1"/>
    <col min="3" max="3" width="46.1640625" style="41" customWidth="1"/>
    <col min="4" max="4" width="14.4140625" style="60" customWidth="1"/>
    <col min="5" max="5" width="2.58203125" style="41" customWidth="1"/>
    <col min="6" max="6" width="8.9140625" style="41" customWidth="1"/>
    <col min="7" max="16384" width="8.9140625" style="41"/>
  </cols>
  <sheetData>
    <row r="1" spans="1:6" ht="19.5" customHeight="1">
      <c r="B1" s="351" t="s">
        <v>774</v>
      </c>
      <c r="C1" s="351"/>
      <c r="D1" s="351"/>
      <c r="E1" s="351"/>
      <c r="F1" s="351"/>
    </row>
    <row r="2" spans="1:6" ht="19.5" customHeight="1">
      <c r="B2" s="352" t="s">
        <v>775</v>
      </c>
      <c r="C2" s="352"/>
      <c r="D2" s="352"/>
      <c r="E2" s="352"/>
      <c r="F2" s="352"/>
    </row>
    <row r="3" spans="1:6" ht="19.5" customHeight="1">
      <c r="B3" s="353" t="s">
        <v>776</v>
      </c>
      <c r="C3" s="353"/>
      <c r="D3" s="353"/>
      <c r="E3" s="353"/>
      <c r="F3" s="353"/>
    </row>
    <row r="4" spans="1:6" ht="53" customHeight="1">
      <c r="B4" s="352" t="s">
        <v>777</v>
      </c>
      <c r="C4" s="352"/>
      <c r="D4" s="352"/>
      <c r="E4" s="352"/>
      <c r="F4" s="352"/>
    </row>
    <row r="5" spans="1:6" ht="13">
      <c r="B5" s="282"/>
      <c r="C5" s="283"/>
      <c r="D5" s="284"/>
    </row>
    <row r="6" spans="1:6" ht="13">
      <c r="B6" s="389" t="s">
        <v>43</v>
      </c>
      <c r="C6" s="389"/>
      <c r="D6" s="389"/>
    </row>
    <row r="7" spans="1:6" ht="13">
      <c r="B7" s="389" t="s">
        <v>44</v>
      </c>
      <c r="C7" s="389"/>
      <c r="D7" s="389"/>
    </row>
    <row r="8" spans="1:6" customFormat="1" ht="9" customHeight="1">
      <c r="D8" s="390"/>
    </row>
    <row r="9" spans="1:6" ht="9" customHeight="1" thickBot="1">
      <c r="A9" s="42"/>
      <c r="B9" s="42"/>
      <c r="C9" s="42"/>
      <c r="D9" s="391"/>
    </row>
    <row r="10" spans="1:6" ht="21">
      <c r="B10" s="392" t="s">
        <v>45</v>
      </c>
      <c r="C10" s="43" t="s">
        <v>46</v>
      </c>
      <c r="D10" s="44" t="s">
        <v>47</v>
      </c>
    </row>
    <row r="11" spans="1:6" s="48" customFormat="1" ht="21.75" customHeight="1" thickBot="1">
      <c r="A11" s="45"/>
      <c r="B11" s="393" t="s">
        <v>48</v>
      </c>
      <c r="C11" s="46" t="s">
        <v>49</v>
      </c>
      <c r="D11" s="47" t="s">
        <v>50</v>
      </c>
    </row>
    <row r="12" spans="1:6" ht="6" customHeight="1">
      <c r="B12" s="49"/>
      <c r="C12" s="50"/>
      <c r="D12" s="51"/>
    </row>
    <row r="13" spans="1:6" ht="15" customHeight="1">
      <c r="B13" s="52">
        <v>1</v>
      </c>
      <c r="C13" s="53" t="str">
        <f>+[3]PROPONENTES!D12</f>
        <v>CONSORCIO FAISAN</v>
      </c>
      <c r="D13" s="54">
        <f>+D14+D15</f>
        <v>1</v>
      </c>
    </row>
    <row r="14" spans="1:6" ht="15" customHeight="1">
      <c r="B14" s="52">
        <v>1.1000000000000001</v>
      </c>
      <c r="C14" s="53" t="s">
        <v>859</v>
      </c>
      <c r="D14" s="54">
        <v>0.9</v>
      </c>
    </row>
    <row r="15" spans="1:6" ht="15" customHeight="1">
      <c r="B15" s="52">
        <v>1.2</v>
      </c>
      <c r="C15" s="53" t="s">
        <v>860</v>
      </c>
      <c r="D15" s="54">
        <v>0.1</v>
      </c>
    </row>
    <row r="16" spans="1:6" ht="15" customHeight="1">
      <c r="B16" s="52">
        <v>2</v>
      </c>
      <c r="C16" s="53" t="str">
        <f>+[3]PROPONENTES!D13</f>
        <v>CONSORCIO MOLDIC</v>
      </c>
      <c r="D16" s="54">
        <f>+D17+D18</f>
        <v>1</v>
      </c>
    </row>
    <row r="17" spans="2:4" ht="15" customHeight="1">
      <c r="B17" s="52">
        <v>2.1</v>
      </c>
      <c r="C17" s="53" t="s">
        <v>861</v>
      </c>
      <c r="D17" s="54">
        <v>0.6</v>
      </c>
    </row>
    <row r="18" spans="2:4" ht="15" customHeight="1">
      <c r="B18" s="52">
        <v>2.2000000000000002</v>
      </c>
      <c r="C18" s="53" t="s">
        <v>862</v>
      </c>
      <c r="D18" s="54">
        <v>0.4</v>
      </c>
    </row>
    <row r="19" spans="2:4" ht="15" customHeight="1">
      <c r="B19" s="52">
        <v>3</v>
      </c>
      <c r="C19" s="53" t="s">
        <v>826</v>
      </c>
      <c r="D19" s="54">
        <f>+D20+D21</f>
        <v>1</v>
      </c>
    </row>
    <row r="20" spans="2:4" ht="15" customHeight="1">
      <c r="B20" s="52">
        <v>3.1</v>
      </c>
      <c r="C20" s="53" t="s">
        <v>863</v>
      </c>
      <c r="D20" s="54">
        <v>0.9</v>
      </c>
    </row>
    <row r="21" spans="2:4" ht="15" customHeight="1">
      <c r="B21" s="52">
        <v>3.2</v>
      </c>
      <c r="C21" s="53" t="s">
        <v>864</v>
      </c>
      <c r="D21" s="54">
        <v>0.1</v>
      </c>
    </row>
    <row r="22" spans="2:4" ht="15" customHeight="1">
      <c r="B22" s="52">
        <v>4</v>
      </c>
      <c r="C22" s="53" t="str">
        <f>+[3]PROPONENTES!D15</f>
        <v>ING. CONSTRUGENESIS S.A.S</v>
      </c>
      <c r="D22" s="54">
        <v>1</v>
      </c>
    </row>
    <row r="23" spans="2:4" ht="15" customHeight="1">
      <c r="B23" s="52">
        <v>5</v>
      </c>
      <c r="C23" s="53" t="str">
        <f>+[3]PROPONENTES!D16</f>
        <v>CONSORCIO STJ S.A.S</v>
      </c>
      <c r="D23" s="54">
        <f>+D24+D25+D26</f>
        <v>1</v>
      </c>
    </row>
    <row r="24" spans="2:4" ht="15" customHeight="1">
      <c r="B24" s="52">
        <v>5.0999999999999996</v>
      </c>
      <c r="C24" s="53" t="s">
        <v>865</v>
      </c>
      <c r="D24" s="54">
        <v>0.6</v>
      </c>
    </row>
    <row r="25" spans="2:4" ht="15" customHeight="1">
      <c r="B25" s="52">
        <v>5.2</v>
      </c>
      <c r="C25" s="53" t="s">
        <v>866</v>
      </c>
      <c r="D25" s="54">
        <v>0.1</v>
      </c>
    </row>
    <row r="26" spans="2:4" ht="15" customHeight="1">
      <c r="B26" s="52">
        <v>5.3</v>
      </c>
      <c r="C26" s="53" t="s">
        <v>867</v>
      </c>
      <c r="D26" s="54">
        <v>0.3</v>
      </c>
    </row>
    <row r="27" spans="2:4" ht="15" customHeight="1">
      <c r="B27" s="52">
        <v>6</v>
      </c>
      <c r="C27" s="53" t="str">
        <f>+[3]PROPONENTES!D17</f>
        <v>CONSORCIO 5D JEMAD CAREPA</v>
      </c>
      <c r="D27" s="54"/>
    </row>
    <row r="28" spans="2:4" ht="15" customHeight="1">
      <c r="B28" s="280">
        <v>6.1</v>
      </c>
      <c r="C28" s="293" t="s">
        <v>868</v>
      </c>
      <c r="D28" s="281">
        <v>0.5</v>
      </c>
    </row>
    <row r="29" spans="2:4" ht="15" customHeight="1">
      <c r="B29" s="280">
        <v>6.2</v>
      </c>
      <c r="C29" s="293" t="s">
        <v>869</v>
      </c>
      <c r="D29" s="281">
        <v>0.5</v>
      </c>
    </row>
    <row r="30" spans="2:4" ht="15" customHeight="1">
      <c r="B30" s="280">
        <v>7</v>
      </c>
      <c r="C30" s="293" t="str">
        <f>+[3]PROPONENTES!D18</f>
        <v>GRUPO EGV</v>
      </c>
      <c r="D30" s="281">
        <v>1</v>
      </c>
    </row>
    <row r="31" spans="2:4" ht="15" customHeight="1">
      <c r="B31" s="52">
        <v>8</v>
      </c>
      <c r="C31" s="53" t="str">
        <f>+[3]PROPONENTES!D19</f>
        <v>CONSORCIO VAMELI</v>
      </c>
      <c r="D31" s="54">
        <f>+D32+D33</f>
        <v>1</v>
      </c>
    </row>
    <row r="32" spans="2:4" ht="15" customHeight="1">
      <c r="B32" s="52">
        <v>8.1</v>
      </c>
      <c r="C32" s="53" t="s">
        <v>870</v>
      </c>
      <c r="D32" s="54">
        <v>0.7</v>
      </c>
    </row>
    <row r="33" spans="2:4" ht="15" customHeight="1">
      <c r="B33" s="52">
        <v>8.1999999999999993</v>
      </c>
      <c r="C33" s="53" t="s">
        <v>871</v>
      </c>
      <c r="D33" s="54">
        <v>0.3</v>
      </c>
    </row>
    <row r="34" spans="2:4" ht="15" customHeight="1">
      <c r="B34" s="52">
        <v>9</v>
      </c>
      <c r="C34" s="53" t="str">
        <f>+[3]PROPONENTES!D20</f>
        <v>SINCOL S.A.S</v>
      </c>
      <c r="D34" s="54">
        <v>1</v>
      </c>
    </row>
    <row r="35" spans="2:4" ht="15" customHeight="1">
      <c r="B35" s="52">
        <v>10</v>
      </c>
      <c r="C35" s="53" t="str">
        <f>+[3]PROPONENTES!D21</f>
        <v>BYC CONSTRUCCIONES S.A.S</v>
      </c>
      <c r="D35" s="54">
        <v>1</v>
      </c>
    </row>
    <row r="36" spans="2:4" ht="15" customHeight="1">
      <c r="B36" s="52">
        <v>11</v>
      </c>
      <c r="C36" s="53" t="str">
        <f>+[3]PROPONENTES!D22</f>
        <v>CONSORCIO VIAS RURALES  - CAREPA</v>
      </c>
      <c r="D36" s="54">
        <f>+D37+D39+D38</f>
        <v>1</v>
      </c>
    </row>
    <row r="37" spans="2:4" ht="15" customHeight="1">
      <c r="B37" s="52">
        <v>11.1</v>
      </c>
      <c r="C37" s="53" t="s">
        <v>872</v>
      </c>
      <c r="D37" s="54">
        <v>0.6</v>
      </c>
    </row>
    <row r="38" spans="2:4" ht="15" customHeight="1">
      <c r="B38" s="52">
        <v>11.2</v>
      </c>
      <c r="C38" s="53" t="s">
        <v>873</v>
      </c>
      <c r="D38" s="54">
        <v>0.3</v>
      </c>
    </row>
    <row r="39" spans="2:4" ht="15" customHeight="1">
      <c r="B39" s="52">
        <v>11.3</v>
      </c>
      <c r="C39" s="53" t="s">
        <v>874</v>
      </c>
      <c r="D39" s="54">
        <v>0.1</v>
      </c>
    </row>
    <row r="40" spans="2:4" ht="15" customHeight="1">
      <c r="B40" s="52">
        <v>12</v>
      </c>
      <c r="C40" s="53" t="str">
        <f>+[3]PROPONENTES!D23</f>
        <v>BELISARIO ALFREDO DE LEON NARVAEZ</v>
      </c>
      <c r="D40" s="54">
        <v>1</v>
      </c>
    </row>
    <row r="41" spans="2:4" ht="15" customHeight="1">
      <c r="B41" s="52">
        <v>13</v>
      </c>
      <c r="C41" s="53" t="str">
        <f>+[3]PROPONENTES!D24</f>
        <v>CONSORCIO POR UNA META 2024</v>
      </c>
      <c r="D41" s="54">
        <f>+D42+D43</f>
        <v>1</v>
      </c>
    </row>
    <row r="42" spans="2:4" ht="15" customHeight="1">
      <c r="B42" s="52">
        <v>13.1</v>
      </c>
      <c r="C42" s="53" t="s">
        <v>63</v>
      </c>
      <c r="D42" s="54">
        <v>0.9</v>
      </c>
    </row>
    <row r="43" spans="2:4" ht="15" customHeight="1">
      <c r="B43" s="52">
        <v>13.2</v>
      </c>
      <c r="C43" s="53" t="s">
        <v>64</v>
      </c>
      <c r="D43" s="54">
        <v>0.1</v>
      </c>
    </row>
    <row r="44" spans="2:4" ht="15" customHeight="1">
      <c r="B44" s="52">
        <v>14</v>
      </c>
      <c r="C44" s="53" t="str">
        <f>+[3]PROPONENTES!D25</f>
        <v xml:space="preserve">CONSORCIO VIAL CAREPA </v>
      </c>
      <c r="D44" s="54">
        <f>+D45+D46</f>
        <v>1</v>
      </c>
    </row>
    <row r="45" spans="2:4" ht="15" customHeight="1">
      <c r="B45" s="52">
        <v>14.1</v>
      </c>
      <c r="C45" s="53" t="s">
        <v>875</v>
      </c>
      <c r="D45" s="54">
        <v>0.6</v>
      </c>
    </row>
    <row r="46" spans="2:4" ht="15" customHeight="1">
      <c r="B46" s="52">
        <v>14.2</v>
      </c>
      <c r="C46" s="53" t="s">
        <v>876</v>
      </c>
      <c r="D46" s="54">
        <v>0.4</v>
      </c>
    </row>
    <row r="47" spans="2:4" ht="15" customHeight="1">
      <c r="B47" s="52">
        <v>15</v>
      </c>
      <c r="C47" s="53" t="str">
        <f>+[3]PROPONENTES!D26</f>
        <v>CONSORCIO GENESIS</v>
      </c>
      <c r="D47" s="54">
        <f>+D48+D49</f>
        <v>1</v>
      </c>
    </row>
    <row r="48" spans="2:4" ht="15" customHeight="1">
      <c r="B48" s="52">
        <v>15.1</v>
      </c>
      <c r="C48" s="53" t="s">
        <v>877</v>
      </c>
      <c r="D48" s="54">
        <v>0.7</v>
      </c>
    </row>
    <row r="49" spans="2:4" ht="15" customHeight="1">
      <c r="B49" s="52">
        <v>15.2</v>
      </c>
      <c r="C49" s="53" t="s">
        <v>878</v>
      </c>
      <c r="D49" s="54">
        <v>0.3</v>
      </c>
    </row>
    <row r="50" spans="2:4" ht="15" customHeight="1">
      <c r="B50" s="52">
        <v>16</v>
      </c>
      <c r="C50" s="53" t="str">
        <f>+[3]PROPONENTES!D27</f>
        <v>CONSORCIO VIAS CAREPA 2024</v>
      </c>
      <c r="D50" s="54">
        <f>+D51+D52</f>
        <v>1</v>
      </c>
    </row>
    <row r="51" spans="2:4" ht="15" customHeight="1">
      <c r="B51" s="52">
        <v>16.100000000000001</v>
      </c>
      <c r="C51" s="53" t="s">
        <v>879</v>
      </c>
      <c r="D51" s="54">
        <v>0.6</v>
      </c>
    </row>
    <row r="52" spans="2:4" ht="15" customHeight="1">
      <c r="B52" s="52">
        <v>16.2</v>
      </c>
      <c r="C52" s="53" t="s">
        <v>880</v>
      </c>
      <c r="D52" s="54">
        <v>0.4</v>
      </c>
    </row>
    <row r="53" spans="2:4" ht="15" customHeight="1">
      <c r="B53" s="52">
        <v>17</v>
      </c>
      <c r="C53" s="53" t="s">
        <v>881</v>
      </c>
      <c r="D53" s="54">
        <f>+D54+D55+D56</f>
        <v>1</v>
      </c>
    </row>
    <row r="54" spans="2:4" ht="15" customHeight="1">
      <c r="B54" s="52">
        <v>17.100000000000001</v>
      </c>
      <c r="C54" s="53" t="s">
        <v>882</v>
      </c>
      <c r="D54" s="54">
        <v>0.6</v>
      </c>
    </row>
    <row r="55" spans="2:4" ht="15" customHeight="1">
      <c r="B55" s="52">
        <v>17.2</v>
      </c>
      <c r="C55" s="53" t="s">
        <v>883</v>
      </c>
      <c r="D55" s="54">
        <v>0.1</v>
      </c>
    </row>
    <row r="56" spans="2:4" ht="15" customHeight="1">
      <c r="B56" s="52">
        <v>17.3</v>
      </c>
      <c r="C56" s="53" t="s">
        <v>884</v>
      </c>
      <c r="D56" s="54">
        <v>0.3</v>
      </c>
    </row>
    <row r="57" spans="2:4" ht="15" customHeight="1">
      <c r="B57" s="52">
        <v>18</v>
      </c>
      <c r="C57" s="53" t="str">
        <f>+[3]PROPONENTES!D29</f>
        <v>SENING S.A.S</v>
      </c>
      <c r="D57" s="54">
        <v>1</v>
      </c>
    </row>
    <row r="58" spans="2:4" ht="15" customHeight="1">
      <c r="B58" s="52">
        <v>19</v>
      </c>
      <c r="C58" s="53" t="str">
        <f>+[3]PROPONENTES!D30</f>
        <v>CONSORCIO VIAS CAREPA S&amp;S</v>
      </c>
      <c r="D58" s="54">
        <f>+D59+D60</f>
        <v>1</v>
      </c>
    </row>
    <row r="59" spans="2:4" ht="15" customHeight="1">
      <c r="B59" s="52">
        <v>19.100000000000001</v>
      </c>
      <c r="C59" s="53" t="s">
        <v>885</v>
      </c>
      <c r="D59" s="54">
        <v>0.9</v>
      </c>
    </row>
    <row r="60" spans="2:4" ht="15" customHeight="1">
      <c r="B60" s="52">
        <v>19.2</v>
      </c>
      <c r="C60" s="53" t="s">
        <v>886</v>
      </c>
      <c r="D60" s="54">
        <v>0.1</v>
      </c>
    </row>
    <row r="61" spans="2:4" ht="15" customHeight="1">
      <c r="B61" s="286">
        <v>20</v>
      </c>
      <c r="C61" s="292" t="str">
        <f>PROPONENTES!D31</f>
        <v>PROAINCOL</v>
      </c>
      <c r="D61" s="54">
        <f>+D62</f>
        <v>1</v>
      </c>
    </row>
    <row r="62" spans="2:4" ht="15" customHeight="1">
      <c r="B62" s="52">
        <v>20.100000000000001</v>
      </c>
      <c r="C62" s="53" t="str">
        <f>C61</f>
        <v>PROAINCOL</v>
      </c>
      <c r="D62" s="54">
        <v>1</v>
      </c>
    </row>
    <row r="63" spans="2:4" ht="15" customHeight="1">
      <c r="B63" s="286">
        <v>21</v>
      </c>
      <c r="C63" s="292" t="str">
        <f>PROPONENTES!D32</f>
        <v>IUA S.A.S</v>
      </c>
      <c r="D63" s="54">
        <f>+D64</f>
        <v>1</v>
      </c>
    </row>
    <row r="64" spans="2:4" ht="15" customHeight="1">
      <c r="B64" s="52">
        <v>21.1</v>
      </c>
      <c r="C64" s="53" t="str">
        <f>C63</f>
        <v>IUA S.A.S</v>
      </c>
      <c r="D64" s="54">
        <v>1</v>
      </c>
    </row>
    <row r="65" spans="2:4" ht="15" customHeight="1">
      <c r="B65" s="286">
        <v>22</v>
      </c>
      <c r="C65" s="292" t="str">
        <f>PROPONENTES!D33</f>
        <v>MIT S.A.S</v>
      </c>
      <c r="D65" s="54">
        <f>+D66</f>
        <v>1</v>
      </c>
    </row>
    <row r="66" spans="2:4" ht="15" customHeight="1">
      <c r="B66" s="52">
        <v>22.1</v>
      </c>
      <c r="C66" s="53" t="str">
        <f>C65</f>
        <v>MIT S.A.S</v>
      </c>
      <c r="D66" s="54">
        <v>1</v>
      </c>
    </row>
    <row r="67" spans="2:4" ht="15" customHeight="1">
      <c r="B67" s="286">
        <v>23</v>
      </c>
      <c r="C67" s="53" t="str">
        <f>PROPONENTES!D34</f>
        <v>GENUS GROUP S.A.S</v>
      </c>
      <c r="D67" s="54">
        <f>+D68</f>
        <v>1</v>
      </c>
    </row>
    <row r="68" spans="2:4" ht="15" customHeight="1">
      <c r="B68" s="52">
        <v>23.1</v>
      </c>
      <c r="C68" s="53" t="str">
        <f>C67</f>
        <v>GENUS GROUP S.A.S</v>
      </c>
      <c r="D68" s="54">
        <v>1</v>
      </c>
    </row>
    <row r="69" spans="2:4" ht="15" customHeight="1">
      <c r="B69" s="287">
        <v>24</v>
      </c>
      <c r="C69" s="53" t="str">
        <f>PROPONENTES!D35</f>
        <v>CONSORCIO BULL</v>
      </c>
      <c r="D69" s="54">
        <f>D70+D71</f>
        <v>1</v>
      </c>
    </row>
    <row r="70" spans="2:4" ht="20">
      <c r="B70" s="52">
        <v>24.1</v>
      </c>
      <c r="C70" s="53" t="s">
        <v>857</v>
      </c>
      <c r="D70" s="54">
        <v>0.7</v>
      </c>
    </row>
    <row r="71" spans="2:4" ht="15" customHeight="1">
      <c r="B71" s="52">
        <v>24.2</v>
      </c>
      <c r="C71" s="53" t="s">
        <v>858</v>
      </c>
      <c r="D71" s="54">
        <v>0.3</v>
      </c>
    </row>
    <row r="72" spans="2:4" ht="15" customHeight="1">
      <c r="B72" s="286">
        <v>25</v>
      </c>
      <c r="C72" s="53" t="str">
        <f>PROPONENTES!D36</f>
        <v xml:space="preserve">DICCO S.A.S </v>
      </c>
      <c r="D72" s="54">
        <f>+D73</f>
        <v>1</v>
      </c>
    </row>
    <row r="73" spans="2:4" ht="15" customHeight="1">
      <c r="B73" s="52">
        <v>25.1</v>
      </c>
      <c r="C73" s="53" t="str">
        <f>C72</f>
        <v xml:space="preserve">DICCO S.A.S </v>
      </c>
      <c r="D73" s="54">
        <v>1</v>
      </c>
    </row>
    <row r="74" spans="2:4" ht="15" customHeight="1">
      <c r="B74" s="287">
        <v>26</v>
      </c>
      <c r="C74" s="53" t="str">
        <f>PROPONENTES!D37</f>
        <v xml:space="preserve">CONSORCIO OC CAREPA </v>
      </c>
      <c r="D74" s="54">
        <f>D75+D76</f>
        <v>1</v>
      </c>
    </row>
    <row r="75" spans="2:4" ht="15" customHeight="1">
      <c r="B75" s="52">
        <v>26.1</v>
      </c>
      <c r="C75" s="53" t="s">
        <v>855</v>
      </c>
      <c r="D75" s="54">
        <v>0.7</v>
      </c>
    </row>
    <row r="76" spans="2:4" ht="15" customHeight="1">
      <c r="B76" s="52">
        <v>26.2</v>
      </c>
      <c r="C76" s="53" t="s">
        <v>856</v>
      </c>
      <c r="D76" s="54">
        <v>0.3</v>
      </c>
    </row>
    <row r="77" spans="2:4" ht="15" customHeight="1">
      <c r="B77" s="286">
        <f>PROPONENTES!C38</f>
        <v>27</v>
      </c>
      <c r="C77" s="53" t="str">
        <f>PROPONENTES!D38</f>
        <v>GLOBAL E&amp;D S.A.S</v>
      </c>
      <c r="D77" s="54">
        <f>+D78</f>
        <v>1</v>
      </c>
    </row>
    <row r="78" spans="2:4" ht="15" customHeight="1">
      <c r="B78" s="52">
        <v>27.1</v>
      </c>
      <c r="C78" s="53" t="str">
        <f>C77</f>
        <v>GLOBAL E&amp;D S.A.S</v>
      </c>
      <c r="D78" s="54">
        <v>1</v>
      </c>
    </row>
    <row r="79" spans="2:4" ht="15" customHeight="1">
      <c r="B79" s="286">
        <f>PROPONENTES!C39</f>
        <v>28</v>
      </c>
      <c r="C79" s="53" t="str">
        <f>PROPONENTES!D39</f>
        <v>SOSDOM S.A.S</v>
      </c>
      <c r="D79" s="54">
        <f>+D80</f>
        <v>1</v>
      </c>
    </row>
    <row r="80" spans="2:4" ht="15" customHeight="1">
      <c r="B80" s="52">
        <v>28.1</v>
      </c>
      <c r="C80" s="53" t="str">
        <f>PROPONENTES!D39</f>
        <v>SOSDOM S.A.S</v>
      </c>
      <c r="D80" s="54">
        <v>1</v>
      </c>
    </row>
    <row r="81" spans="2:4" ht="15" customHeight="1">
      <c r="B81" s="287">
        <f>PROPONENTES!C40</f>
        <v>29</v>
      </c>
      <c r="C81" s="53" t="str">
        <f>PROPONENTES!D40</f>
        <v xml:space="preserve">CONSORCIO INFRAESTRUCTURA VIAL CAREPA </v>
      </c>
      <c r="D81" s="54">
        <f>SUM(D82:D84)</f>
        <v>1</v>
      </c>
    </row>
    <row r="82" spans="2:4" ht="15" customHeight="1">
      <c r="B82" s="52">
        <v>29.1</v>
      </c>
      <c r="C82" s="53" t="s">
        <v>90</v>
      </c>
      <c r="D82" s="54">
        <v>0.45</v>
      </c>
    </row>
    <row r="83" spans="2:4" ht="15" customHeight="1">
      <c r="B83" s="52">
        <v>29.2</v>
      </c>
      <c r="C83" s="53" t="s">
        <v>852</v>
      </c>
      <c r="D83" s="54">
        <v>0.45</v>
      </c>
    </row>
    <row r="84" spans="2:4" ht="15" customHeight="1">
      <c r="B84" s="52">
        <v>29.3</v>
      </c>
      <c r="C84" s="53" t="s">
        <v>91</v>
      </c>
      <c r="D84" s="54">
        <v>0.1</v>
      </c>
    </row>
    <row r="85" spans="2:4" ht="15" customHeight="1">
      <c r="B85" s="287">
        <f>PROPONENTES!C41</f>
        <v>30</v>
      </c>
      <c r="C85" s="53" t="str">
        <f>+PROPONENTES!D41</f>
        <v>CONSORCIO PAVIMENTO ARCONGRUP</v>
      </c>
      <c r="D85" s="54">
        <f>D86+D87</f>
        <v>1</v>
      </c>
    </row>
    <row r="86" spans="2:4" ht="15" customHeight="1">
      <c r="B86" s="52">
        <v>30.1</v>
      </c>
      <c r="C86" s="53" t="s">
        <v>822</v>
      </c>
      <c r="D86" s="54">
        <v>0.75</v>
      </c>
    </row>
    <row r="87" spans="2:4" ht="15" customHeight="1">
      <c r="B87" s="52">
        <v>30.2</v>
      </c>
      <c r="C87" s="53" t="s">
        <v>823</v>
      </c>
      <c r="D87" s="54">
        <v>0.25</v>
      </c>
    </row>
    <row r="88" spans="2:4" ht="15" customHeight="1">
      <c r="B88" s="286">
        <f>PROPONENTES!C42</f>
        <v>31</v>
      </c>
      <c r="C88" s="53" t="str">
        <f>+PROPONENTES!D42</f>
        <v>GENERAL SERVICIOS S&amp;G S.A.S</v>
      </c>
      <c r="D88" s="54">
        <v>1</v>
      </c>
    </row>
    <row r="89" spans="2:4" ht="15" customHeight="1">
      <c r="B89" s="52">
        <v>31.1</v>
      </c>
      <c r="C89" s="53" t="str">
        <f>+C88</f>
        <v>GENERAL SERVICIOS S&amp;G S.A.S</v>
      </c>
      <c r="D89" s="54">
        <f>+D88</f>
        <v>1</v>
      </c>
    </row>
    <row r="90" spans="2:4" ht="15" customHeight="1">
      <c r="B90" s="286">
        <f>PROPONENTES!C43</f>
        <v>32</v>
      </c>
      <c r="C90" s="53" t="str">
        <f>+PROPONENTES!D43</f>
        <v xml:space="preserve">CONSORCIO RED VIAL CAREPA </v>
      </c>
      <c r="D90" s="54">
        <f>+D91+D92</f>
        <v>1</v>
      </c>
    </row>
    <row r="91" spans="2:4" ht="15" customHeight="1">
      <c r="B91" s="280">
        <v>32.1</v>
      </c>
      <c r="C91" s="53" t="s">
        <v>82</v>
      </c>
      <c r="D91" s="281">
        <v>0.9</v>
      </c>
    </row>
    <row r="92" spans="2:4" ht="15" customHeight="1">
      <c r="B92" s="280">
        <v>32.200000000000003</v>
      </c>
      <c r="C92" s="53" t="s">
        <v>92</v>
      </c>
      <c r="D92" s="281">
        <v>0.1</v>
      </c>
    </row>
    <row r="93" spans="2:4" ht="15" customHeight="1">
      <c r="B93" s="286">
        <f>PROPONENTES!C44</f>
        <v>33</v>
      </c>
      <c r="C93" s="53" t="str">
        <f>+PROPONENTES!D44</f>
        <v>CONSORCIO PROCYC CAREPA</v>
      </c>
      <c r="D93" s="54">
        <f>+D94+D95</f>
        <v>1</v>
      </c>
    </row>
    <row r="94" spans="2:4" ht="15" customHeight="1">
      <c r="B94" s="52">
        <v>33.1</v>
      </c>
      <c r="C94" s="53" t="s">
        <v>797</v>
      </c>
      <c r="D94" s="54">
        <v>0.9</v>
      </c>
    </row>
    <row r="95" spans="2:4" ht="15" customHeight="1">
      <c r="B95" s="52">
        <v>33.200000000000003</v>
      </c>
      <c r="C95" s="53" t="s">
        <v>798</v>
      </c>
      <c r="D95" s="54">
        <v>0.1</v>
      </c>
    </row>
    <row r="96" spans="2:4" ht="15" customHeight="1">
      <c r="B96" s="286">
        <f>PROPONENTES!C45</f>
        <v>34</v>
      </c>
      <c r="C96" s="53" t="str">
        <f>+PROPONENTES!D45</f>
        <v>CONSORCIO NUEVO HORIZONTE CAREPA</v>
      </c>
      <c r="D96" s="54">
        <f>+D97+D99+D98</f>
        <v>1</v>
      </c>
    </row>
    <row r="97" spans="2:4" ht="15" customHeight="1">
      <c r="B97" s="52">
        <v>34.1</v>
      </c>
      <c r="C97" s="53" t="s">
        <v>86</v>
      </c>
      <c r="D97" s="54">
        <v>0.45</v>
      </c>
    </row>
    <row r="98" spans="2:4" ht="15" customHeight="1">
      <c r="B98" s="52">
        <v>34.200000000000003</v>
      </c>
      <c r="C98" s="53" t="s">
        <v>769</v>
      </c>
      <c r="D98" s="54">
        <v>0.45</v>
      </c>
    </row>
    <row r="99" spans="2:4" ht="15" customHeight="1">
      <c r="B99" s="52">
        <v>34.299999999999997</v>
      </c>
      <c r="C99" s="53" t="s">
        <v>799</v>
      </c>
      <c r="D99" s="54">
        <v>0.1</v>
      </c>
    </row>
    <row r="100" spans="2:4" ht="15" customHeight="1">
      <c r="B100" s="286">
        <f>PROPONENTES!C46</f>
        <v>35</v>
      </c>
      <c r="C100" s="53" t="str">
        <f>+PROPONENTES!D46</f>
        <v>CONSORCIO RENOSYV MEDELLIN</v>
      </c>
      <c r="D100" s="54">
        <f>+D101+D102</f>
        <v>1</v>
      </c>
    </row>
    <row r="101" spans="2:4" ht="15" customHeight="1">
      <c r="B101" s="52">
        <v>35.1</v>
      </c>
      <c r="C101" s="53" t="s">
        <v>800</v>
      </c>
      <c r="D101" s="54">
        <v>0.5</v>
      </c>
    </row>
    <row r="102" spans="2:4" ht="15" customHeight="1">
      <c r="B102" s="52">
        <v>35.200000000000003</v>
      </c>
      <c r="C102" s="53" t="s">
        <v>801</v>
      </c>
      <c r="D102" s="54">
        <v>0.5</v>
      </c>
    </row>
    <row r="103" spans="2:4" ht="15" customHeight="1">
      <c r="B103" s="286">
        <f>PROPONENTES!C47</f>
        <v>36</v>
      </c>
      <c r="C103" s="53" t="str">
        <f>+PROPONENTES!D47</f>
        <v>CONSORCIO VIAL EL ENCANTO 2024</v>
      </c>
      <c r="D103" s="54">
        <f>+D104+D105</f>
        <v>1</v>
      </c>
    </row>
    <row r="104" spans="2:4" ht="15" customHeight="1">
      <c r="B104" s="52">
        <v>36.1</v>
      </c>
      <c r="C104" s="53" t="s">
        <v>802</v>
      </c>
      <c r="D104" s="54">
        <v>0.8</v>
      </c>
    </row>
    <row r="105" spans="2:4" ht="15" customHeight="1">
      <c r="B105" s="52">
        <v>36.200000000000003</v>
      </c>
      <c r="C105" s="53" t="s">
        <v>803</v>
      </c>
      <c r="D105" s="54">
        <v>0.2</v>
      </c>
    </row>
    <row r="106" spans="2:4" ht="15" customHeight="1">
      <c r="B106" s="286">
        <f>PROPONENTES!C48</f>
        <v>37</v>
      </c>
      <c r="C106" s="53" t="str">
        <f>+PROPONENTES!D48</f>
        <v>CONSORCIO VIAL ANTIOQUIA</v>
      </c>
      <c r="D106" s="54">
        <f>+D107+D108</f>
        <v>1</v>
      </c>
    </row>
    <row r="107" spans="2:4" ht="15" customHeight="1">
      <c r="B107" s="52">
        <v>37.1</v>
      </c>
      <c r="C107" s="53" t="s">
        <v>804</v>
      </c>
      <c r="D107" s="54">
        <v>0.8</v>
      </c>
    </row>
    <row r="108" spans="2:4" ht="15" customHeight="1">
      <c r="B108" s="52">
        <v>37.200000000000003</v>
      </c>
      <c r="C108" s="53" t="s">
        <v>805</v>
      </c>
      <c r="D108" s="54">
        <v>0.2</v>
      </c>
    </row>
    <row r="109" spans="2:4" ht="15" customHeight="1">
      <c r="B109" s="286">
        <f>PROPONENTES!C49</f>
        <v>38</v>
      </c>
      <c r="C109" s="53" t="str">
        <f>+PROPONENTES!D49</f>
        <v>CONSORCIO ENCANTO 24</v>
      </c>
      <c r="D109" s="54">
        <f>+D110+D111</f>
        <v>1</v>
      </c>
    </row>
    <row r="110" spans="2:4" ht="15" customHeight="1">
      <c r="B110" s="52">
        <v>38.1</v>
      </c>
      <c r="C110" s="53" t="s">
        <v>767</v>
      </c>
      <c r="D110" s="54">
        <v>0.9</v>
      </c>
    </row>
    <row r="111" spans="2:4" ht="15" customHeight="1">
      <c r="B111" s="52">
        <v>38.200000000000003</v>
      </c>
      <c r="C111" s="53" t="s">
        <v>806</v>
      </c>
      <c r="D111" s="54">
        <v>0.1</v>
      </c>
    </row>
    <row r="112" spans="2:4" ht="15" customHeight="1">
      <c r="B112" s="286">
        <f>PROPONENTES!C50</f>
        <v>39</v>
      </c>
      <c r="C112" s="53" t="str">
        <f>+PROPONENTES!D50</f>
        <v xml:space="preserve">CONSORCIO TB SERVICIOS </v>
      </c>
      <c r="D112" s="54">
        <f>+D113+D115+D114</f>
        <v>1</v>
      </c>
    </row>
    <row r="113" spans="2:4" ht="15" customHeight="1">
      <c r="B113" s="52">
        <v>39.1</v>
      </c>
      <c r="C113" s="53" t="s">
        <v>807</v>
      </c>
      <c r="D113" s="54">
        <v>0.8</v>
      </c>
    </row>
    <row r="114" spans="2:4" ht="15" customHeight="1">
      <c r="B114" s="52">
        <v>39.200000000000003</v>
      </c>
      <c r="C114" s="53" t="s">
        <v>808</v>
      </c>
      <c r="D114" s="54">
        <v>0.1</v>
      </c>
    </row>
    <row r="115" spans="2:4" ht="15" customHeight="1">
      <c r="B115" s="52">
        <v>39.299999999999997</v>
      </c>
      <c r="C115" s="53" t="s">
        <v>809</v>
      </c>
      <c r="D115" s="54">
        <v>0.1</v>
      </c>
    </row>
    <row r="116" spans="2:4" ht="15" customHeight="1">
      <c r="B116" s="286">
        <f>PROPONENTES!C51</f>
        <v>40</v>
      </c>
      <c r="C116" s="53" t="str">
        <f>PROPONENTES!D51</f>
        <v>CONSORCIO PLAN VIAL CAREPA</v>
      </c>
      <c r="D116" s="54">
        <f>+D117+D118</f>
        <v>1</v>
      </c>
    </row>
    <row r="117" spans="2:4" ht="20" customHeight="1">
      <c r="B117" s="52">
        <v>40.1</v>
      </c>
      <c r="C117" s="53" t="s">
        <v>87</v>
      </c>
      <c r="D117" s="54">
        <v>0.1</v>
      </c>
    </row>
    <row r="118" spans="2:4" ht="15" customHeight="1">
      <c r="B118" s="52">
        <v>40.200000000000003</v>
      </c>
      <c r="C118" s="53" t="s">
        <v>84</v>
      </c>
      <c r="D118" s="54">
        <v>0.9</v>
      </c>
    </row>
    <row r="119" spans="2:4" ht="15" customHeight="1">
      <c r="B119" s="286">
        <f>PROPONENTES!C52</f>
        <v>41</v>
      </c>
      <c r="C119" s="53" t="str">
        <f>+PROPONENTES!D52</f>
        <v>HINCCO SAS</v>
      </c>
      <c r="D119" s="54">
        <f>+D120</f>
        <v>1</v>
      </c>
    </row>
    <row r="120" spans="2:4" ht="15" customHeight="1">
      <c r="B120" s="52">
        <v>41.1</v>
      </c>
      <c r="C120" s="53" t="s">
        <v>810</v>
      </c>
      <c r="D120" s="54">
        <v>1</v>
      </c>
    </row>
    <row r="121" spans="2:4" ht="15" customHeight="1">
      <c r="B121" s="286">
        <f>PROPONENTES!C53</f>
        <v>42</v>
      </c>
      <c r="C121" s="53" t="str">
        <f>+PROPONENTES!D53</f>
        <v>CONSORCIO VIAL ANTIOQUIA 2024</v>
      </c>
      <c r="D121" s="54">
        <f>+D122+D123</f>
        <v>1</v>
      </c>
    </row>
    <row r="122" spans="2:4" ht="15" customHeight="1">
      <c r="B122" s="52">
        <v>42.1</v>
      </c>
      <c r="C122" s="53" t="s">
        <v>75</v>
      </c>
      <c r="D122" s="54">
        <v>0.1</v>
      </c>
    </row>
    <row r="123" spans="2:4" ht="15" customHeight="1">
      <c r="B123" s="52">
        <v>42.2</v>
      </c>
      <c r="C123" s="53" t="s">
        <v>811</v>
      </c>
      <c r="D123" s="54">
        <v>0.9</v>
      </c>
    </row>
    <row r="124" spans="2:4" ht="15" customHeight="1">
      <c r="B124" s="286">
        <f>PROPONENTES!C54</f>
        <v>43</v>
      </c>
      <c r="C124" s="53" t="str">
        <f>+PROPONENTES!D54</f>
        <v>CONSORCIO OBRAS VHMM</v>
      </c>
      <c r="D124" s="54">
        <f>+D125+D126+D127</f>
        <v>1</v>
      </c>
    </row>
    <row r="125" spans="2:4" ht="15" customHeight="1">
      <c r="B125" s="52">
        <v>43.1</v>
      </c>
      <c r="C125" s="53" t="s">
        <v>771</v>
      </c>
      <c r="D125" s="54">
        <v>0.01</v>
      </c>
    </row>
    <row r="126" spans="2:4" ht="15" customHeight="1">
      <c r="B126" s="52">
        <v>43.2</v>
      </c>
      <c r="C126" s="53" t="s">
        <v>772</v>
      </c>
      <c r="D126" s="54">
        <v>0.1</v>
      </c>
    </row>
    <row r="127" spans="2:4" ht="15" customHeight="1">
      <c r="B127" s="52">
        <v>43.3</v>
      </c>
      <c r="C127" s="53" t="s">
        <v>773</v>
      </c>
      <c r="D127" s="54">
        <v>0.89</v>
      </c>
    </row>
    <row r="128" spans="2:4" ht="15" customHeight="1">
      <c r="B128" s="286">
        <f>PROPONENTES!C55</f>
        <v>44</v>
      </c>
      <c r="C128" s="53" t="str">
        <f>PROPONENTES!D55</f>
        <v>CONSORCIO VIAL CAREPA 2508</v>
      </c>
      <c r="D128" s="54">
        <f>+D129+D130</f>
        <v>1</v>
      </c>
    </row>
    <row r="129" spans="2:4" ht="15" customHeight="1">
      <c r="B129" s="52">
        <v>44.1</v>
      </c>
      <c r="C129" s="53" t="s">
        <v>812</v>
      </c>
      <c r="D129" s="54">
        <v>0.9</v>
      </c>
    </row>
    <row r="130" spans="2:4" ht="15" customHeight="1">
      <c r="B130" s="52">
        <v>44.2</v>
      </c>
      <c r="C130" s="53" t="s">
        <v>813</v>
      </c>
      <c r="D130" s="54">
        <v>0.1</v>
      </c>
    </row>
    <row r="131" spans="2:4" ht="15" customHeight="1">
      <c r="B131" s="286">
        <f>PROPONENTES!C56</f>
        <v>45</v>
      </c>
      <c r="C131" s="53" t="str">
        <f>PROPONENTES!D56</f>
        <v>CONSROCIO VIAL CAREPA 2204</v>
      </c>
      <c r="D131" s="54">
        <f>+D132+D133</f>
        <v>1</v>
      </c>
    </row>
    <row r="132" spans="2:4" ht="15" customHeight="1">
      <c r="B132" s="52">
        <v>45.1</v>
      </c>
      <c r="C132" s="53" t="s">
        <v>814</v>
      </c>
      <c r="D132" s="54">
        <v>0.1</v>
      </c>
    </row>
    <row r="133" spans="2:4" ht="15" customHeight="1">
      <c r="B133" s="52">
        <v>45.2</v>
      </c>
      <c r="C133" s="53" t="s">
        <v>815</v>
      </c>
      <c r="D133" s="54">
        <v>0.9</v>
      </c>
    </row>
    <row r="134" spans="2:4" ht="15" customHeight="1">
      <c r="B134" s="286">
        <f>PROPONENTES!C57</f>
        <v>46</v>
      </c>
      <c r="C134" s="53" t="str">
        <f>PROPONENTES!D57</f>
        <v>CONSORCIO AMC VIA EL SILENCIO</v>
      </c>
      <c r="D134" s="54">
        <f>+D135+D136</f>
        <v>1</v>
      </c>
    </row>
    <row r="135" spans="2:4" ht="15" customHeight="1">
      <c r="B135" s="52">
        <v>46.1</v>
      </c>
      <c r="C135" s="53" t="s">
        <v>766</v>
      </c>
      <c r="D135" s="54">
        <v>0.4</v>
      </c>
    </row>
    <row r="136" spans="2:4" ht="15" customHeight="1">
      <c r="B136" s="52">
        <v>46.2</v>
      </c>
      <c r="C136" s="53" t="s">
        <v>816</v>
      </c>
      <c r="D136" s="54">
        <v>0.6</v>
      </c>
    </row>
    <row r="137" spans="2:4" ht="15" customHeight="1">
      <c r="B137" s="286">
        <f>PROPONENTES!C58</f>
        <v>47</v>
      </c>
      <c r="C137" s="53" t="str">
        <f>PROPONENTES!D58</f>
        <v>CONSROCIO BETA</v>
      </c>
      <c r="D137" s="54">
        <f>+D138+D139</f>
        <v>1</v>
      </c>
    </row>
    <row r="138" spans="2:4" ht="15" customHeight="1">
      <c r="B138" s="52">
        <v>47.1</v>
      </c>
      <c r="C138" s="53" t="s">
        <v>817</v>
      </c>
      <c r="D138" s="54">
        <v>0.5</v>
      </c>
    </row>
    <row r="139" spans="2:4" ht="15" customHeight="1">
      <c r="B139" s="52">
        <v>47.2</v>
      </c>
      <c r="C139" s="53" t="s">
        <v>818</v>
      </c>
      <c r="D139" s="54">
        <v>0.5</v>
      </c>
    </row>
    <row r="140" spans="2:4" ht="15" customHeight="1">
      <c r="B140" s="286">
        <f>PROPONENTES!C59</f>
        <v>48</v>
      </c>
      <c r="C140" s="53" t="str">
        <f>PROPONENTES!D59</f>
        <v>CONSORCIO GEPAV – SEN</v>
      </c>
      <c r="D140" s="54">
        <f>+D141+D142</f>
        <v>1</v>
      </c>
    </row>
    <row r="141" spans="2:4" ht="32.4" customHeight="1">
      <c r="B141" s="52">
        <v>48.1</v>
      </c>
      <c r="C141" s="53" t="s">
        <v>819</v>
      </c>
      <c r="D141" s="54">
        <v>0.9</v>
      </c>
    </row>
    <row r="142" spans="2:4" ht="15" customHeight="1">
      <c r="B142" s="52">
        <v>48.2</v>
      </c>
      <c r="C142" s="53" t="s">
        <v>768</v>
      </c>
      <c r="D142" s="54">
        <v>0.1</v>
      </c>
    </row>
    <row r="143" spans="2:4" ht="15" customHeight="1">
      <c r="B143" s="286">
        <f>PROPONENTES!C60</f>
        <v>49</v>
      </c>
      <c r="C143" s="53" t="str">
        <f>PROPONENTES!D60</f>
        <v>CONSORCIO OBRAS SAFKA</v>
      </c>
      <c r="D143" s="54">
        <f>+D144+D145</f>
        <v>1</v>
      </c>
    </row>
    <row r="144" spans="2:4" ht="15" customHeight="1">
      <c r="B144" s="289">
        <v>49.1</v>
      </c>
      <c r="C144" s="53" t="s">
        <v>770</v>
      </c>
      <c r="D144" s="54">
        <v>0.9</v>
      </c>
    </row>
    <row r="145" spans="1:4" ht="15" customHeight="1">
      <c r="B145" s="289">
        <v>49.2</v>
      </c>
      <c r="C145" s="290" t="s">
        <v>820</v>
      </c>
      <c r="D145" s="291">
        <v>0.1</v>
      </c>
    </row>
    <row r="146" spans="1:4" ht="15" customHeight="1">
      <c r="B146" s="286">
        <f>PROPONENTES!C61</f>
        <v>50</v>
      </c>
      <c r="C146" s="53" t="str">
        <f>PROPONENTES!D61</f>
        <v xml:space="preserve">CONSORCIO VIAL RENACER CAREPA </v>
      </c>
      <c r="D146" s="54">
        <f>+D147+D148</f>
        <v>1</v>
      </c>
    </row>
    <row r="147" spans="1:4" ht="15" customHeight="1">
      <c r="B147" s="52">
        <v>50.1</v>
      </c>
      <c r="C147" s="53" t="s">
        <v>76</v>
      </c>
      <c r="D147" s="54">
        <v>0.9</v>
      </c>
    </row>
    <row r="148" spans="1:4" ht="15" customHeight="1">
      <c r="B148" s="52">
        <v>50.2</v>
      </c>
      <c r="C148" s="288" t="s">
        <v>85</v>
      </c>
      <c r="D148" s="54">
        <v>0.1</v>
      </c>
    </row>
    <row r="149" spans="1:4" ht="3" customHeight="1" thickBot="1">
      <c r="B149" s="55" t="s">
        <v>42</v>
      </c>
      <c r="C149" s="56"/>
      <c r="D149" s="57"/>
    </row>
    <row r="150" spans="1:4" ht="24.75" customHeight="1">
      <c r="A150" s="58"/>
      <c r="B150" s="58"/>
      <c r="C150" s="58"/>
      <c r="D150" s="59"/>
    </row>
    <row r="151" spans="1:4" ht="24.75" customHeight="1"/>
    <row r="152" spans="1:4" ht="24.75" customHeight="1"/>
    <row r="153" spans="1:4" ht="24.75" customHeight="1"/>
    <row r="154" spans="1:4" ht="24.75" customHeight="1"/>
  </sheetData>
  <sheetProtection insertRows="0" deleteRows="0"/>
  <mergeCells count="8">
    <mergeCell ref="B6:D6"/>
    <mergeCell ref="B7:D7"/>
    <mergeCell ref="D8:D9"/>
    <mergeCell ref="B10:B11"/>
    <mergeCell ref="B1:F1"/>
    <mergeCell ref="B2:F2"/>
    <mergeCell ref="B3:F3"/>
    <mergeCell ref="B4:F4"/>
  </mergeCells>
  <conditionalFormatting sqref="B85:D90 B93:D93 B91:B92 D91:D92 B96:D100 B94:B95 D94:D95 B103:D103 B101:B102 D101:D102 B104:B105 D104:D105 B106:D106 B107:B108 D107:D108 B109:D121 B124:D128 B122:B123 D122:D123 B131:D131 B129:B130 D129:D130 B132:B133 D132:D133 B134:D146 B147:B148 D147:D148">
    <cfRule type="expression" dxfId="983" priority="83">
      <formula>($B85-INT($B85))=0</formula>
    </cfRule>
    <cfRule type="expression" dxfId="982" priority="86" stopIfTrue="1">
      <formula>IF($B85-INT($B85)&gt;0,TRUE,FALSE)</formula>
    </cfRule>
  </conditionalFormatting>
  <conditionalFormatting sqref="B85:E90 B93:E93 B91:B92 D91:E92 B96:E100 B94:B95 D94:E95 B103:E103 B101:B102 D101:E102 B104:B105 D104:E105 B106:E106 B107:B108 D107:E108 B109:E121 B124:E128 B122:B123 D122:E123 B131:E131 B129:B130 D129:E130 B132:B133 D132:E133 B134:E146 B147:B148 D147:E148">
    <cfRule type="expression" dxfId="981" priority="82">
      <formula>ROW()=CELL("ROW")</formula>
    </cfRule>
  </conditionalFormatting>
  <conditionalFormatting sqref="C91:C92">
    <cfRule type="expression" dxfId="980" priority="80">
      <formula>($B91-INT($B91))=0</formula>
    </cfRule>
    <cfRule type="expression" dxfId="979" priority="81" stopIfTrue="1">
      <formula>IF($B91-INT($B91)&gt;0,TRUE,FALSE)</formula>
    </cfRule>
  </conditionalFormatting>
  <conditionalFormatting sqref="C91:C92">
    <cfRule type="expression" dxfId="978" priority="79">
      <formula>ROW()=CELL("ROW")</formula>
    </cfRule>
  </conditionalFormatting>
  <conditionalFormatting sqref="C94:C95">
    <cfRule type="expression" dxfId="977" priority="77">
      <formula>($B94-INT($B94))=0</formula>
    </cfRule>
    <cfRule type="expression" dxfId="976" priority="78" stopIfTrue="1">
      <formula>IF($B94-INT($B94)&gt;0,TRUE,FALSE)</formula>
    </cfRule>
  </conditionalFormatting>
  <conditionalFormatting sqref="C94:C95">
    <cfRule type="expression" dxfId="975" priority="76">
      <formula>ROW()=CELL("ROW")</formula>
    </cfRule>
  </conditionalFormatting>
  <conditionalFormatting sqref="C101:C102">
    <cfRule type="expression" dxfId="974" priority="74">
      <formula>($B101-INT($B101))=0</formula>
    </cfRule>
    <cfRule type="expression" dxfId="973" priority="75" stopIfTrue="1">
      <formula>IF($B101-INT($B101)&gt;0,TRUE,FALSE)</formula>
    </cfRule>
  </conditionalFormatting>
  <conditionalFormatting sqref="C101:C102">
    <cfRule type="expression" dxfId="972" priority="73">
      <formula>ROW()=CELL("ROW")</formula>
    </cfRule>
  </conditionalFormatting>
  <conditionalFormatting sqref="C104:C105">
    <cfRule type="expression" dxfId="971" priority="71">
      <formula>($B104-INT($B104))=0</formula>
    </cfRule>
    <cfRule type="expression" dxfId="970" priority="72" stopIfTrue="1">
      <formula>IF($B104-INT($B104)&gt;0,TRUE,FALSE)</formula>
    </cfRule>
  </conditionalFormatting>
  <conditionalFormatting sqref="C104:C105">
    <cfRule type="expression" dxfId="969" priority="70">
      <formula>ROW()=CELL("ROW")</formula>
    </cfRule>
  </conditionalFormatting>
  <conditionalFormatting sqref="C107:C108">
    <cfRule type="expression" dxfId="968" priority="68">
      <formula>($B107-INT($B107))=0</formula>
    </cfRule>
    <cfRule type="expression" dxfId="967" priority="69" stopIfTrue="1">
      <formula>IF($B107-INT($B107)&gt;0,TRUE,FALSE)</formula>
    </cfRule>
  </conditionalFormatting>
  <conditionalFormatting sqref="C107:C108">
    <cfRule type="expression" dxfId="966" priority="67">
      <formula>ROW()=CELL("ROW")</formula>
    </cfRule>
  </conditionalFormatting>
  <conditionalFormatting sqref="C122:C123">
    <cfRule type="expression" dxfId="965" priority="65">
      <formula>($B122-INT($B122))=0</formula>
    </cfRule>
    <cfRule type="expression" dxfId="964" priority="66" stopIfTrue="1">
      <formula>IF($B122-INT($B122)&gt;0,TRUE,FALSE)</formula>
    </cfRule>
  </conditionalFormatting>
  <conditionalFormatting sqref="C122:C123">
    <cfRule type="expression" dxfId="963" priority="64">
      <formula>ROW()=CELL("ROW")</formula>
    </cfRule>
  </conditionalFormatting>
  <conditionalFormatting sqref="C129:C130">
    <cfRule type="expression" dxfId="962" priority="62">
      <formula>($B129-INT($B129))=0</formula>
    </cfRule>
    <cfRule type="expression" dxfId="961" priority="63" stopIfTrue="1">
      <formula>IF($B129-INT($B129)&gt;0,TRUE,FALSE)</formula>
    </cfRule>
  </conditionalFormatting>
  <conditionalFormatting sqref="C129:C130">
    <cfRule type="expression" dxfId="960" priority="61">
      <formula>ROW()=CELL("ROW")</formula>
    </cfRule>
  </conditionalFormatting>
  <conditionalFormatting sqref="C132:C133">
    <cfRule type="expression" dxfId="959" priority="59">
      <formula>($B132-INT($B132))=0</formula>
    </cfRule>
    <cfRule type="expression" dxfId="958" priority="60" stopIfTrue="1">
      <formula>IF($B132-INT($B132)&gt;0,TRUE,FALSE)</formula>
    </cfRule>
  </conditionalFormatting>
  <conditionalFormatting sqref="C132:C133">
    <cfRule type="expression" dxfId="957" priority="58">
      <formula>ROW()=CELL("ROW")</formula>
    </cfRule>
  </conditionalFormatting>
  <conditionalFormatting sqref="C147:C148">
    <cfRule type="expression" dxfId="956" priority="56">
      <formula>($B147-INT($B147))=0</formula>
    </cfRule>
    <cfRule type="expression" dxfId="955" priority="57" stopIfTrue="1">
      <formula>IF($B147-INT($B147)&gt;0,TRUE,FALSE)</formula>
    </cfRule>
  </conditionalFormatting>
  <conditionalFormatting sqref="C147:C148">
    <cfRule type="expression" dxfId="954" priority="55">
      <formula>ROW()=CELL("ROW")</formula>
    </cfRule>
  </conditionalFormatting>
  <conditionalFormatting sqref="B81:D84">
    <cfRule type="expression" dxfId="953" priority="53">
      <formula>($B81-INT($B81))=0</formula>
    </cfRule>
    <cfRule type="expression" dxfId="952" priority="54" stopIfTrue="1">
      <formula>IF($B81-INT($B81)&gt;0,TRUE,FALSE)</formula>
    </cfRule>
  </conditionalFormatting>
  <conditionalFormatting sqref="B81:E84">
    <cfRule type="expression" dxfId="951" priority="52">
      <formula>ROW()=CELL("ROW")</formula>
    </cfRule>
  </conditionalFormatting>
  <conditionalFormatting sqref="B79:D79 C80:D80">
    <cfRule type="expression" dxfId="950" priority="50">
      <formula>($B79-INT($B79))=0</formula>
    </cfRule>
    <cfRule type="expression" dxfId="949" priority="51" stopIfTrue="1">
      <formula>IF($B79-INT($B79)&gt;0,TRUE,FALSE)</formula>
    </cfRule>
  </conditionalFormatting>
  <conditionalFormatting sqref="B79:E79 C80:E80">
    <cfRule type="expression" dxfId="948" priority="49">
      <formula>ROW()=CELL("ROW")</formula>
    </cfRule>
  </conditionalFormatting>
  <conditionalFormatting sqref="B80">
    <cfRule type="expression" dxfId="947" priority="47">
      <formula>($B80-INT($B80))=0</formula>
    </cfRule>
    <cfRule type="expression" dxfId="946" priority="48" stopIfTrue="1">
      <formula>IF($B80-INT($B80)&gt;0,TRUE,FALSE)</formula>
    </cfRule>
  </conditionalFormatting>
  <conditionalFormatting sqref="B80">
    <cfRule type="expression" dxfId="945" priority="46">
      <formula>ROW()=CELL("ROW")</formula>
    </cfRule>
  </conditionalFormatting>
  <conditionalFormatting sqref="B77:D77 C78:D78">
    <cfRule type="expression" dxfId="944" priority="44">
      <formula>($B77-INT($B77))=0</formula>
    </cfRule>
    <cfRule type="expression" dxfId="943" priority="45" stopIfTrue="1">
      <formula>IF($B77-INT($B77)&gt;0,TRUE,FALSE)</formula>
    </cfRule>
  </conditionalFormatting>
  <conditionalFormatting sqref="B77:E77 C78:E78">
    <cfRule type="expression" dxfId="942" priority="43">
      <formula>ROW()=CELL("ROW")</formula>
    </cfRule>
  </conditionalFormatting>
  <conditionalFormatting sqref="B78">
    <cfRule type="expression" dxfId="941" priority="41">
      <formula>($B78-INT($B78))=0</formula>
    </cfRule>
    <cfRule type="expression" dxfId="940" priority="42" stopIfTrue="1">
      <formula>IF($B78-INT($B78)&gt;0,TRUE,FALSE)</formula>
    </cfRule>
  </conditionalFormatting>
  <conditionalFormatting sqref="B78">
    <cfRule type="expression" dxfId="939" priority="40">
      <formula>ROW()=CELL("ROW")</formula>
    </cfRule>
  </conditionalFormatting>
  <conditionalFormatting sqref="B74:D76">
    <cfRule type="expression" dxfId="938" priority="38">
      <formula>($B74-INT($B74))=0</formula>
    </cfRule>
    <cfRule type="expression" dxfId="937" priority="39" stopIfTrue="1">
      <formula>IF($B74-INT($B74)&gt;0,TRUE,FALSE)</formula>
    </cfRule>
  </conditionalFormatting>
  <conditionalFormatting sqref="B74:E76">
    <cfRule type="expression" dxfId="936" priority="37">
      <formula>ROW()=CELL("ROW")</formula>
    </cfRule>
  </conditionalFormatting>
  <conditionalFormatting sqref="B72:D72 C73:D73">
    <cfRule type="expression" dxfId="935" priority="35">
      <formula>($B72-INT($B72))=0</formula>
    </cfRule>
    <cfRule type="expression" dxfId="934" priority="36" stopIfTrue="1">
      <formula>IF($B72-INT($B72)&gt;0,TRUE,FALSE)</formula>
    </cfRule>
  </conditionalFormatting>
  <conditionalFormatting sqref="B72:E72 C73:E73">
    <cfRule type="expression" dxfId="933" priority="34">
      <formula>ROW()=CELL("ROW")</formula>
    </cfRule>
  </conditionalFormatting>
  <conditionalFormatting sqref="B73">
    <cfRule type="expression" dxfId="932" priority="32">
      <formula>($B73-INT($B73))=0</formula>
    </cfRule>
    <cfRule type="expression" dxfId="931" priority="33" stopIfTrue="1">
      <formula>IF($B73-INT($B73)&gt;0,TRUE,FALSE)</formula>
    </cfRule>
  </conditionalFormatting>
  <conditionalFormatting sqref="B73">
    <cfRule type="expression" dxfId="930" priority="31">
      <formula>ROW()=CELL("ROW")</formula>
    </cfRule>
  </conditionalFormatting>
  <conditionalFormatting sqref="B69:D71">
    <cfRule type="expression" dxfId="929" priority="29">
      <formula>($B69-INT($B69))=0</formula>
    </cfRule>
    <cfRule type="expression" dxfId="928" priority="30" stopIfTrue="1">
      <formula>IF($B69-INT($B69)&gt;0,TRUE,FALSE)</formula>
    </cfRule>
  </conditionalFormatting>
  <conditionalFormatting sqref="B69:E71">
    <cfRule type="expression" dxfId="927" priority="28">
      <formula>ROW()=CELL("ROW")</formula>
    </cfRule>
  </conditionalFormatting>
  <conditionalFormatting sqref="B67:D67 C68:D68">
    <cfRule type="expression" dxfId="926" priority="26">
      <formula>($B67-INT($B67))=0</formula>
    </cfRule>
    <cfRule type="expression" dxfId="925" priority="27" stopIfTrue="1">
      <formula>IF($B67-INT($B67)&gt;0,TRUE,FALSE)</formula>
    </cfRule>
  </conditionalFormatting>
  <conditionalFormatting sqref="B67:E67 C68:E68">
    <cfRule type="expression" dxfId="924" priority="25">
      <formula>ROW()=CELL("ROW")</formula>
    </cfRule>
  </conditionalFormatting>
  <conditionalFormatting sqref="B68">
    <cfRule type="expression" dxfId="923" priority="23">
      <formula>($B68-INT($B68))=0</formula>
    </cfRule>
    <cfRule type="expression" dxfId="922" priority="24" stopIfTrue="1">
      <formula>IF($B68-INT($B68)&gt;0,TRUE,FALSE)</formula>
    </cfRule>
  </conditionalFormatting>
  <conditionalFormatting sqref="B68">
    <cfRule type="expression" dxfId="921" priority="22">
      <formula>ROW()=CELL("ROW")</formula>
    </cfRule>
  </conditionalFormatting>
  <conditionalFormatting sqref="B65:D65 C66:D66">
    <cfRule type="expression" dxfId="920" priority="20">
      <formula>($B65-INT($B65))=0</formula>
    </cfRule>
    <cfRule type="expression" dxfId="919" priority="21" stopIfTrue="1">
      <formula>IF($B65-INT($B65)&gt;0,TRUE,FALSE)</formula>
    </cfRule>
  </conditionalFormatting>
  <conditionalFormatting sqref="B65:E65 C66:E66">
    <cfRule type="expression" dxfId="918" priority="19">
      <formula>ROW()=CELL("ROW")</formula>
    </cfRule>
  </conditionalFormatting>
  <conditionalFormatting sqref="B66">
    <cfRule type="expression" dxfId="917" priority="17">
      <formula>($B66-INT($B66))=0</formula>
    </cfRule>
    <cfRule type="expression" dxfId="916" priority="18" stopIfTrue="1">
      <formula>IF($B66-INT($B66)&gt;0,TRUE,FALSE)</formula>
    </cfRule>
  </conditionalFormatting>
  <conditionalFormatting sqref="B66">
    <cfRule type="expression" dxfId="915" priority="16">
      <formula>ROW()=CELL("ROW")</formula>
    </cfRule>
  </conditionalFormatting>
  <conditionalFormatting sqref="B63:D63 C64:D64">
    <cfRule type="expression" dxfId="914" priority="14">
      <formula>($B63-INT($B63))=0</formula>
    </cfRule>
    <cfRule type="expression" dxfId="913" priority="15" stopIfTrue="1">
      <formula>IF($B63-INT($B63)&gt;0,TRUE,FALSE)</formula>
    </cfRule>
  </conditionalFormatting>
  <conditionalFormatting sqref="B63:E63 C64:E64">
    <cfRule type="expression" dxfId="912" priority="13">
      <formula>ROW()=CELL("ROW")</formula>
    </cfRule>
  </conditionalFormatting>
  <conditionalFormatting sqref="B64">
    <cfRule type="expression" dxfId="911" priority="11">
      <formula>($B64-INT($B64))=0</formula>
    </cfRule>
    <cfRule type="expression" dxfId="910" priority="12" stopIfTrue="1">
      <formula>IF($B64-INT($B64)&gt;0,TRUE,FALSE)</formula>
    </cfRule>
  </conditionalFormatting>
  <conditionalFormatting sqref="B64">
    <cfRule type="expression" dxfId="909" priority="10">
      <formula>ROW()=CELL("ROW")</formula>
    </cfRule>
  </conditionalFormatting>
  <conditionalFormatting sqref="B61:D61 C62:D62">
    <cfRule type="expression" dxfId="908" priority="8">
      <formula>($B61-INT($B61))=0</formula>
    </cfRule>
    <cfRule type="expression" dxfId="907" priority="9" stopIfTrue="1">
      <formula>IF($B61-INT($B61)&gt;0,TRUE,FALSE)</formula>
    </cfRule>
  </conditionalFormatting>
  <conditionalFormatting sqref="B61:E61 C62:E62">
    <cfRule type="expression" dxfId="906" priority="7">
      <formula>ROW()=CELL("ROW")</formula>
    </cfRule>
  </conditionalFormatting>
  <conditionalFormatting sqref="B62">
    <cfRule type="expression" dxfId="905" priority="5">
      <formula>($B62-INT($B62))=0</formula>
    </cfRule>
    <cfRule type="expression" dxfId="904" priority="6" stopIfTrue="1">
      <formula>IF($B62-INT($B62)&gt;0,TRUE,FALSE)</formula>
    </cfRule>
  </conditionalFormatting>
  <conditionalFormatting sqref="B62">
    <cfRule type="expression" dxfId="903" priority="4">
      <formula>ROW()=CELL("ROW")</formula>
    </cfRule>
  </conditionalFormatting>
  <conditionalFormatting sqref="B13:D60">
    <cfRule type="expression" dxfId="902" priority="2">
      <formula>($B13-INT($B13))=0</formula>
    </cfRule>
    <cfRule type="expression" dxfId="901" priority="3" stopIfTrue="1">
      <formula>IF($B13-INT($B13)&gt;0,TRUE,FALSE)</formula>
    </cfRule>
  </conditionalFormatting>
  <conditionalFormatting sqref="B13:E60">
    <cfRule type="expression" dxfId="900" priority="1">
      <formula>ROW()=CELL("ROW")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99" fitToHeight="0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16497-26BD-46BC-BCBA-881433A4C1AF}">
  <sheetPr codeName="Hoja12">
    <tabColor theme="6" tint="0.39997558519241921"/>
    <pageSetUpPr fitToPage="1"/>
  </sheetPr>
  <dimension ref="A1:H655"/>
  <sheetViews>
    <sheetView showGridLines="0" topLeftCell="A55" zoomScale="96" zoomScaleNormal="112" workbookViewId="0">
      <selection activeCell="E59" sqref="E59"/>
    </sheetView>
  </sheetViews>
  <sheetFormatPr baseColWidth="10" defaultColWidth="0" defaultRowHeight="14" zeroHeight="1"/>
  <cols>
    <col min="1" max="1" width="3.5" style="310" customWidth="1"/>
    <col min="2" max="2" width="6" style="310" customWidth="1"/>
    <col min="3" max="3" width="12.58203125" style="310" customWidth="1"/>
    <col min="4" max="4" width="55.1640625" style="310" customWidth="1"/>
    <col min="5" max="5" width="20" style="310" customWidth="1"/>
    <col min="6" max="6" width="20.58203125" style="310" customWidth="1"/>
    <col min="7" max="7" width="13" style="310" customWidth="1"/>
    <col min="8" max="8" width="10.1640625" style="310" customWidth="1"/>
    <col min="9" max="16384" width="10.1640625" style="310" hidden="1"/>
  </cols>
  <sheetData>
    <row r="1" spans="1:7" s="303" customFormat="1" ht="15" customHeight="1">
      <c r="A1" s="302"/>
      <c r="B1" s="302"/>
      <c r="C1" s="394" t="s">
        <v>888</v>
      </c>
      <c r="D1" s="394"/>
      <c r="E1" s="394"/>
      <c r="F1" s="394"/>
    </row>
    <row r="2" spans="1:7" s="20" customFormat="1" ht="15" customHeight="1">
      <c r="A2" s="304"/>
      <c r="B2" s="304"/>
      <c r="C2" s="394"/>
      <c r="D2" s="394"/>
      <c r="E2" s="394"/>
      <c r="F2" s="394"/>
    </row>
    <row r="3" spans="1:7" s="20" customFormat="1" ht="15" customHeight="1">
      <c r="A3" s="304"/>
      <c r="B3" s="304"/>
      <c r="C3" s="394" t="s">
        <v>775</v>
      </c>
      <c r="D3" s="394"/>
      <c r="E3" s="394"/>
      <c r="F3" s="394"/>
    </row>
    <row r="4" spans="1:7" s="20" customFormat="1" ht="12.75" customHeight="1">
      <c r="A4" s="304"/>
      <c r="B4" s="304"/>
      <c r="C4" s="394"/>
      <c r="D4" s="394"/>
      <c r="E4" s="394"/>
      <c r="F4" s="394"/>
    </row>
    <row r="5" spans="1:7" s="20" customFormat="1" ht="13">
      <c r="A5" s="304"/>
      <c r="B5" s="305"/>
      <c r="C5" s="305"/>
      <c r="D5" s="306"/>
      <c r="E5" s="307"/>
      <c r="F5" s="307"/>
      <c r="G5" s="307"/>
    </row>
    <row r="6" spans="1:7" s="20" customFormat="1" ht="13">
      <c r="A6" s="304"/>
      <c r="B6" s="304"/>
      <c r="C6" s="394" t="s">
        <v>905</v>
      </c>
      <c r="D6" s="394"/>
      <c r="E6" s="394"/>
      <c r="F6" s="394"/>
    </row>
    <row r="7" spans="1:7" s="20" customFormat="1" ht="13">
      <c r="A7" s="304"/>
      <c r="B7" s="304"/>
      <c r="C7" s="394" t="s">
        <v>776</v>
      </c>
      <c r="D7" s="394"/>
      <c r="E7" s="394"/>
      <c r="F7" s="394"/>
    </row>
    <row r="8" spans="1:7" s="20" customFormat="1" ht="12.75" customHeight="1">
      <c r="A8" s="304"/>
      <c r="B8" s="305"/>
      <c r="C8" s="305"/>
      <c r="D8" s="306"/>
      <c r="E8" s="307"/>
      <c r="F8" s="307"/>
      <c r="G8" s="307"/>
    </row>
    <row r="9" spans="1:7" s="20" customFormat="1" ht="67.5" customHeight="1">
      <c r="A9" s="304"/>
      <c r="B9" s="304"/>
      <c r="C9" s="394" t="s">
        <v>904</v>
      </c>
      <c r="D9" s="394"/>
      <c r="E9" s="394"/>
      <c r="F9" s="394"/>
    </row>
    <row r="10" spans="1:7" s="20" customFormat="1" ht="12.75" customHeight="1">
      <c r="A10" s="304"/>
      <c r="B10" s="305"/>
      <c r="C10" s="305"/>
      <c r="D10" s="306"/>
      <c r="E10" s="307"/>
      <c r="F10" s="307"/>
      <c r="G10" s="307"/>
    </row>
    <row r="11" spans="1:7" s="20" customFormat="1" ht="13">
      <c r="A11" s="304"/>
      <c r="B11" s="304"/>
      <c r="C11" s="395" t="s">
        <v>889</v>
      </c>
      <c r="D11" s="395"/>
      <c r="E11" s="395"/>
      <c r="F11" s="395"/>
    </row>
    <row r="12" spans="1:7" s="20" customFormat="1" ht="15.5">
      <c r="A12" s="304"/>
      <c r="B12" s="23"/>
      <c r="C12" s="23"/>
      <c r="D12" s="308"/>
      <c r="E12" s="307"/>
      <c r="F12" s="307"/>
      <c r="G12" s="307"/>
    </row>
    <row r="13" spans="1:7" s="20" customFormat="1" ht="13">
      <c r="A13" s="304"/>
      <c r="B13" s="304"/>
      <c r="C13" s="396" t="s">
        <v>909</v>
      </c>
      <c r="D13" s="396"/>
      <c r="E13" s="396"/>
      <c r="F13" s="396"/>
    </row>
    <row r="14" spans="1:7">
      <c r="A14" s="309"/>
      <c r="B14" s="309"/>
      <c r="C14" s="396" t="s">
        <v>910</v>
      </c>
      <c r="D14" s="396"/>
      <c r="E14" s="396"/>
      <c r="F14" s="396"/>
    </row>
    <row r="15" spans="1:7" ht="14.5" thickBot="1"/>
    <row r="16" spans="1:7" ht="24" customHeight="1" thickTop="1">
      <c r="B16" s="397" t="s">
        <v>10</v>
      </c>
      <c r="C16" s="397" t="s">
        <v>890</v>
      </c>
      <c r="D16" s="399" t="s">
        <v>12</v>
      </c>
      <c r="E16" s="320" t="s">
        <v>895</v>
      </c>
      <c r="F16" s="320" t="str">
        <f>+E16</f>
        <v>CAPACIDAD FINANCIERA</v>
      </c>
      <c r="G16" s="320" t="s">
        <v>853</v>
      </c>
    </row>
    <row r="17" spans="2:7" ht="24" customHeight="1" thickBot="1">
      <c r="B17" s="398"/>
      <c r="C17" s="398"/>
      <c r="D17" s="400"/>
      <c r="E17" s="321" t="s">
        <v>891</v>
      </c>
      <c r="F17" s="321"/>
      <c r="G17" s="321"/>
    </row>
    <row r="18" spans="2:7" ht="4.5" customHeight="1">
      <c r="B18" s="311"/>
      <c r="C18" s="311"/>
      <c r="D18" s="312"/>
      <c r="E18" s="313"/>
      <c r="F18" s="313"/>
      <c r="G18" s="313"/>
    </row>
    <row r="19" spans="2:7" ht="14.5">
      <c r="B19" s="314">
        <v>1</v>
      </c>
      <c r="C19" s="314">
        <v>1</v>
      </c>
      <c r="D19" s="315" t="s">
        <v>824</v>
      </c>
      <c r="E19" s="322" t="s">
        <v>317</v>
      </c>
      <c r="F19" s="316" t="s">
        <v>317</v>
      </c>
      <c r="G19" s="316" t="s">
        <v>887</v>
      </c>
    </row>
    <row r="20" spans="2:7" ht="14.5">
      <c r="B20" s="314">
        <v>2</v>
      </c>
      <c r="C20" s="314">
        <v>2</v>
      </c>
      <c r="D20" s="315" t="s">
        <v>825</v>
      </c>
      <c r="E20" s="322" t="s">
        <v>317</v>
      </c>
      <c r="F20" s="316" t="s">
        <v>317</v>
      </c>
      <c r="G20" s="316" t="s">
        <v>887</v>
      </c>
    </row>
    <row r="21" spans="2:7" ht="14.5">
      <c r="B21" s="314">
        <v>3</v>
      </c>
      <c r="C21" s="314">
        <v>3</v>
      </c>
      <c r="D21" s="315" t="s">
        <v>826</v>
      </c>
      <c r="E21" s="322" t="s">
        <v>317</v>
      </c>
      <c r="F21" s="316" t="s">
        <v>317</v>
      </c>
      <c r="G21" s="316" t="str">
        <f>+G20</f>
        <v>HABIL</v>
      </c>
    </row>
    <row r="22" spans="2:7" ht="14.5">
      <c r="B22" s="314">
        <v>4</v>
      </c>
      <c r="C22" s="314">
        <v>4</v>
      </c>
      <c r="D22" s="315" t="s">
        <v>827</v>
      </c>
      <c r="E22" s="322" t="s">
        <v>317</v>
      </c>
      <c r="F22" s="316" t="s">
        <v>317</v>
      </c>
      <c r="G22" s="316" t="str">
        <f>+G21</f>
        <v>HABIL</v>
      </c>
    </row>
    <row r="23" spans="2:7" ht="14.5">
      <c r="B23" s="314">
        <v>5</v>
      </c>
      <c r="C23" s="314">
        <v>5</v>
      </c>
      <c r="D23" s="315" t="s">
        <v>828</v>
      </c>
      <c r="E23" s="322" t="s">
        <v>317</v>
      </c>
      <c r="F23" s="316" t="s">
        <v>317</v>
      </c>
      <c r="G23" s="316" t="str">
        <f t="shared" ref="G23:G68" si="0">+G22</f>
        <v>HABIL</v>
      </c>
    </row>
    <row r="24" spans="2:7" ht="14.5">
      <c r="B24" s="314">
        <v>6</v>
      </c>
      <c r="C24" s="314">
        <v>6</v>
      </c>
      <c r="D24" s="315" t="s">
        <v>829</v>
      </c>
      <c r="E24" s="322" t="s">
        <v>317</v>
      </c>
      <c r="F24" s="316" t="s">
        <v>317</v>
      </c>
      <c r="G24" s="316" t="str">
        <f t="shared" si="0"/>
        <v>HABIL</v>
      </c>
    </row>
    <row r="25" spans="2:7" ht="14.5">
      <c r="B25" s="314">
        <v>7</v>
      </c>
      <c r="C25" s="314">
        <v>7</v>
      </c>
      <c r="D25" s="315" t="s">
        <v>830</v>
      </c>
      <c r="E25" s="322" t="s">
        <v>317</v>
      </c>
      <c r="F25" s="316" t="s">
        <v>317</v>
      </c>
      <c r="G25" s="316" t="str">
        <f t="shared" si="0"/>
        <v>HABIL</v>
      </c>
    </row>
    <row r="26" spans="2:7" ht="14.5">
      <c r="B26" s="314">
        <v>8</v>
      </c>
      <c r="C26" s="314">
        <v>8</v>
      </c>
      <c r="D26" s="315" t="s">
        <v>900</v>
      </c>
      <c r="E26" s="322" t="s">
        <v>317</v>
      </c>
      <c r="F26" s="316" t="s">
        <v>317</v>
      </c>
      <c r="G26" s="316" t="str">
        <f t="shared" si="0"/>
        <v>HABIL</v>
      </c>
    </row>
    <row r="27" spans="2:7" ht="14.5">
      <c r="B27" s="314">
        <v>9</v>
      </c>
      <c r="C27" s="314">
        <v>9</v>
      </c>
      <c r="D27" s="315" t="s">
        <v>832</v>
      </c>
      <c r="E27" s="322" t="s">
        <v>317</v>
      </c>
      <c r="F27" s="316" t="s">
        <v>317</v>
      </c>
      <c r="G27" s="316" t="str">
        <f t="shared" si="0"/>
        <v>HABIL</v>
      </c>
    </row>
    <row r="28" spans="2:7" ht="14.5">
      <c r="B28" s="314">
        <v>10</v>
      </c>
      <c r="C28" s="314">
        <v>10</v>
      </c>
      <c r="D28" s="315" t="s">
        <v>901</v>
      </c>
      <c r="E28" s="322" t="s">
        <v>317</v>
      </c>
      <c r="F28" s="316" t="s">
        <v>317</v>
      </c>
      <c r="G28" s="316" t="str">
        <f t="shared" si="0"/>
        <v>HABIL</v>
      </c>
    </row>
    <row r="29" spans="2:7" ht="14.5">
      <c r="B29" s="314">
        <v>11</v>
      </c>
      <c r="C29" s="314">
        <v>11</v>
      </c>
      <c r="D29" s="315" t="s">
        <v>902</v>
      </c>
      <c r="E29" s="322" t="s">
        <v>317</v>
      </c>
      <c r="F29" s="316" t="s">
        <v>317</v>
      </c>
      <c r="G29" s="316" t="str">
        <f t="shared" si="0"/>
        <v>HABIL</v>
      </c>
    </row>
    <row r="30" spans="2:7" ht="14.5">
      <c r="B30" s="314">
        <v>12</v>
      </c>
      <c r="C30" s="314">
        <v>12</v>
      </c>
      <c r="D30" s="315" t="s">
        <v>782</v>
      </c>
      <c r="E30" s="322" t="s">
        <v>317</v>
      </c>
      <c r="F30" s="316" t="s">
        <v>317</v>
      </c>
      <c r="G30" s="316" t="str">
        <f t="shared" si="0"/>
        <v>HABIL</v>
      </c>
    </row>
    <row r="31" spans="2:7" ht="14.5">
      <c r="B31" s="314">
        <v>13</v>
      </c>
      <c r="C31" s="314">
        <v>13</v>
      </c>
      <c r="D31" s="315" t="s">
        <v>21</v>
      </c>
      <c r="E31" s="322" t="s">
        <v>317</v>
      </c>
      <c r="F31" s="316" t="s">
        <v>317</v>
      </c>
      <c r="G31" s="316" t="str">
        <f t="shared" si="0"/>
        <v>HABIL</v>
      </c>
    </row>
    <row r="32" spans="2:7" ht="14.5">
      <c r="B32" s="314">
        <v>14</v>
      </c>
      <c r="C32" s="314">
        <v>14</v>
      </c>
      <c r="D32" s="315" t="s">
        <v>836</v>
      </c>
      <c r="E32" s="322" t="s">
        <v>317</v>
      </c>
      <c r="F32" s="316" t="s">
        <v>317</v>
      </c>
      <c r="G32" s="316" t="str">
        <f t="shared" si="0"/>
        <v>HABIL</v>
      </c>
    </row>
    <row r="33" spans="2:7" ht="14.5">
      <c r="B33" s="314">
        <v>15</v>
      </c>
      <c r="C33" s="314">
        <v>15</v>
      </c>
      <c r="D33" s="315" t="s">
        <v>837</v>
      </c>
      <c r="E33" s="322" t="s">
        <v>317</v>
      </c>
      <c r="F33" s="316" t="s">
        <v>317</v>
      </c>
      <c r="G33" s="316" t="str">
        <f t="shared" si="0"/>
        <v>HABIL</v>
      </c>
    </row>
    <row r="34" spans="2:7" ht="14.5">
      <c r="B34" s="314">
        <v>16</v>
      </c>
      <c r="C34" s="314">
        <v>16</v>
      </c>
      <c r="D34" s="315" t="s">
        <v>838</v>
      </c>
      <c r="E34" s="322" t="s">
        <v>317</v>
      </c>
      <c r="F34" s="316" t="s">
        <v>317</v>
      </c>
      <c r="G34" s="316" t="str">
        <f t="shared" si="0"/>
        <v>HABIL</v>
      </c>
    </row>
    <row r="35" spans="2:7" ht="14.5">
      <c r="B35" s="314">
        <v>17</v>
      </c>
      <c r="C35" s="314">
        <v>17</v>
      </c>
      <c r="D35" s="315" t="s">
        <v>903</v>
      </c>
      <c r="E35" s="322" t="s">
        <v>317</v>
      </c>
      <c r="F35" s="316" t="s">
        <v>317</v>
      </c>
      <c r="G35" s="316" t="str">
        <f t="shared" si="0"/>
        <v>HABIL</v>
      </c>
    </row>
    <row r="36" spans="2:7" ht="14.5">
      <c r="B36" s="314">
        <v>18</v>
      </c>
      <c r="C36" s="314">
        <v>18</v>
      </c>
      <c r="D36" s="315" t="s">
        <v>840</v>
      </c>
      <c r="E36" s="322" t="s">
        <v>317</v>
      </c>
      <c r="F36" s="316" t="s">
        <v>317</v>
      </c>
      <c r="G36" s="316" t="str">
        <f t="shared" si="0"/>
        <v>HABIL</v>
      </c>
    </row>
    <row r="37" spans="2:7" ht="14.5">
      <c r="B37" s="314">
        <v>19</v>
      </c>
      <c r="C37" s="314">
        <v>19</v>
      </c>
      <c r="D37" s="315" t="s">
        <v>841</v>
      </c>
      <c r="E37" s="322" t="s">
        <v>317</v>
      </c>
      <c r="F37" s="316" t="s">
        <v>317</v>
      </c>
      <c r="G37" s="316" t="str">
        <f t="shared" si="0"/>
        <v>HABIL</v>
      </c>
    </row>
    <row r="38" spans="2:7" ht="14.5">
      <c r="B38" s="314">
        <v>20</v>
      </c>
      <c r="C38" s="314">
        <v>20</v>
      </c>
      <c r="D38" s="315" t="s">
        <v>842</v>
      </c>
      <c r="E38" s="322" t="s">
        <v>317</v>
      </c>
      <c r="F38" s="316" t="s">
        <v>317</v>
      </c>
      <c r="G38" s="316" t="str">
        <f t="shared" si="0"/>
        <v>HABIL</v>
      </c>
    </row>
    <row r="39" spans="2:7" ht="14.5">
      <c r="B39" s="314">
        <v>21</v>
      </c>
      <c r="C39" s="314">
        <v>21</v>
      </c>
      <c r="D39" s="315" t="s">
        <v>843</v>
      </c>
      <c r="E39" s="322" t="s">
        <v>317</v>
      </c>
      <c r="F39" s="316" t="s">
        <v>317</v>
      </c>
      <c r="G39" s="316" t="str">
        <f t="shared" si="0"/>
        <v>HABIL</v>
      </c>
    </row>
    <row r="40" spans="2:7" ht="14.5">
      <c r="B40" s="314">
        <v>22</v>
      </c>
      <c r="C40" s="314">
        <v>22</v>
      </c>
      <c r="D40" s="315" t="s">
        <v>844</v>
      </c>
      <c r="E40" s="322" t="s">
        <v>317</v>
      </c>
      <c r="F40" s="316" t="s">
        <v>317</v>
      </c>
      <c r="G40" s="316" t="str">
        <f t="shared" si="0"/>
        <v>HABIL</v>
      </c>
    </row>
    <row r="41" spans="2:7" ht="14.5">
      <c r="B41" s="314">
        <v>23</v>
      </c>
      <c r="C41" s="314">
        <v>23</v>
      </c>
      <c r="D41" s="315" t="s">
        <v>845</v>
      </c>
      <c r="E41" s="322" t="s">
        <v>317</v>
      </c>
      <c r="F41" s="316" t="s">
        <v>317</v>
      </c>
      <c r="G41" s="316" t="str">
        <f t="shared" si="0"/>
        <v>HABIL</v>
      </c>
    </row>
    <row r="42" spans="2:7" ht="14.5">
      <c r="B42" s="314">
        <v>24</v>
      </c>
      <c r="C42" s="314">
        <v>24</v>
      </c>
      <c r="D42" s="315" t="s">
        <v>846</v>
      </c>
      <c r="E42" s="322" t="s">
        <v>317</v>
      </c>
      <c r="F42" s="316" t="s">
        <v>317</v>
      </c>
      <c r="G42" s="316" t="str">
        <f t="shared" si="0"/>
        <v>HABIL</v>
      </c>
    </row>
    <row r="43" spans="2:7" ht="14.5">
      <c r="B43" s="314">
        <v>25</v>
      </c>
      <c r="C43" s="314">
        <v>25</v>
      </c>
      <c r="D43" s="315" t="s">
        <v>847</v>
      </c>
      <c r="E43" s="322" t="s">
        <v>317</v>
      </c>
      <c r="F43" s="316" t="s">
        <v>317</v>
      </c>
      <c r="G43" s="316" t="str">
        <f t="shared" si="0"/>
        <v>HABIL</v>
      </c>
    </row>
    <row r="44" spans="2:7" ht="14.5">
      <c r="B44" s="314">
        <v>26</v>
      </c>
      <c r="C44" s="314">
        <v>26</v>
      </c>
      <c r="D44" s="315" t="s">
        <v>848</v>
      </c>
      <c r="E44" s="322" t="s">
        <v>317</v>
      </c>
      <c r="F44" s="316" t="s">
        <v>317</v>
      </c>
      <c r="G44" s="316" t="str">
        <f t="shared" si="0"/>
        <v>HABIL</v>
      </c>
    </row>
    <row r="45" spans="2:7" ht="14.5">
      <c r="B45" s="314">
        <v>27</v>
      </c>
      <c r="C45" s="314">
        <v>27</v>
      </c>
      <c r="D45" s="315" t="s">
        <v>849</v>
      </c>
      <c r="E45" s="322" t="s">
        <v>317</v>
      </c>
      <c r="F45" s="316" t="s">
        <v>317</v>
      </c>
      <c r="G45" s="316" t="str">
        <f t="shared" si="0"/>
        <v>HABIL</v>
      </c>
    </row>
    <row r="46" spans="2:7" ht="14.5">
      <c r="B46" s="314">
        <v>28</v>
      </c>
      <c r="C46" s="314">
        <v>28</v>
      </c>
      <c r="D46" s="315" t="s">
        <v>850</v>
      </c>
      <c r="E46" s="322" t="s">
        <v>317</v>
      </c>
      <c r="F46" s="316" t="s">
        <v>317</v>
      </c>
      <c r="G46" s="316" t="str">
        <f t="shared" si="0"/>
        <v>HABIL</v>
      </c>
    </row>
    <row r="47" spans="2:7" ht="14.5">
      <c r="B47" s="314">
        <v>29</v>
      </c>
      <c r="C47" s="314">
        <v>29</v>
      </c>
      <c r="D47" s="315" t="s">
        <v>851</v>
      </c>
      <c r="E47" s="322" t="s">
        <v>317</v>
      </c>
      <c r="F47" s="316" t="s">
        <v>317</v>
      </c>
      <c r="G47" s="316" t="str">
        <f t="shared" si="0"/>
        <v>HABIL</v>
      </c>
    </row>
    <row r="48" spans="2:7" ht="14.5">
      <c r="B48" s="314">
        <v>30</v>
      </c>
      <c r="C48" s="314">
        <v>30</v>
      </c>
      <c r="D48" s="315" t="s">
        <v>821</v>
      </c>
      <c r="E48" s="322" t="s">
        <v>317</v>
      </c>
      <c r="F48" s="316" t="s">
        <v>317</v>
      </c>
      <c r="G48" s="316" t="str">
        <f t="shared" si="0"/>
        <v>HABIL</v>
      </c>
    </row>
    <row r="49" spans="2:7" ht="14.5">
      <c r="B49" s="314">
        <v>31</v>
      </c>
      <c r="C49" s="314">
        <v>31</v>
      </c>
      <c r="D49" s="315" t="s">
        <v>784</v>
      </c>
      <c r="E49" s="322" t="s">
        <v>317</v>
      </c>
      <c r="F49" s="316" t="s">
        <v>317</v>
      </c>
      <c r="G49" s="316" t="str">
        <f t="shared" si="0"/>
        <v>HABIL</v>
      </c>
    </row>
    <row r="50" spans="2:7" ht="14.5">
      <c r="B50" s="314">
        <v>32</v>
      </c>
      <c r="C50" s="314">
        <v>32</v>
      </c>
      <c r="D50" s="315" t="s">
        <v>785</v>
      </c>
      <c r="E50" s="322" t="s">
        <v>317</v>
      </c>
      <c r="F50" s="316" t="s">
        <v>317</v>
      </c>
      <c r="G50" s="316" t="str">
        <f t="shared" si="0"/>
        <v>HABIL</v>
      </c>
    </row>
    <row r="51" spans="2:7" ht="14.5">
      <c r="B51" s="314">
        <v>33</v>
      </c>
      <c r="C51" s="314">
        <v>33</v>
      </c>
      <c r="D51" s="315" t="s">
        <v>786</v>
      </c>
      <c r="E51" s="322" t="s">
        <v>317</v>
      </c>
      <c r="F51" s="316" t="s">
        <v>317</v>
      </c>
      <c r="G51" s="316" t="str">
        <f t="shared" si="0"/>
        <v>HABIL</v>
      </c>
    </row>
    <row r="52" spans="2:7" ht="14.5">
      <c r="B52" s="314">
        <v>34</v>
      </c>
      <c r="C52" s="314">
        <v>34</v>
      </c>
      <c r="D52" s="315" t="s">
        <v>762</v>
      </c>
      <c r="E52" s="322" t="s">
        <v>317</v>
      </c>
      <c r="F52" s="316" t="s">
        <v>317</v>
      </c>
      <c r="G52" s="316" t="str">
        <f t="shared" si="0"/>
        <v>HABIL</v>
      </c>
    </row>
    <row r="53" spans="2:7" ht="14.5">
      <c r="B53" s="314">
        <v>35</v>
      </c>
      <c r="C53" s="314">
        <v>35</v>
      </c>
      <c r="D53" s="315" t="s">
        <v>787</v>
      </c>
      <c r="E53" s="322" t="s">
        <v>317</v>
      </c>
      <c r="F53" s="316" t="s">
        <v>317</v>
      </c>
      <c r="G53" s="316" t="str">
        <f t="shared" si="0"/>
        <v>HABIL</v>
      </c>
    </row>
    <row r="54" spans="2:7" ht="14.5">
      <c r="B54" s="314">
        <v>36</v>
      </c>
      <c r="C54" s="314">
        <v>36</v>
      </c>
      <c r="D54" s="315" t="s">
        <v>788</v>
      </c>
      <c r="E54" s="322" t="s">
        <v>317</v>
      </c>
      <c r="F54" s="316" t="s">
        <v>317</v>
      </c>
      <c r="G54" s="316" t="str">
        <f t="shared" si="0"/>
        <v>HABIL</v>
      </c>
    </row>
    <row r="55" spans="2:7" ht="14.5">
      <c r="B55" s="314">
        <v>37</v>
      </c>
      <c r="C55" s="314">
        <v>37</v>
      </c>
      <c r="D55" s="315" t="s">
        <v>789</v>
      </c>
      <c r="E55" s="322" t="s">
        <v>317</v>
      </c>
      <c r="F55" s="316" t="s">
        <v>317</v>
      </c>
      <c r="G55" s="316" t="str">
        <f t="shared" si="0"/>
        <v>HABIL</v>
      </c>
    </row>
    <row r="56" spans="2:7" ht="14.5">
      <c r="B56" s="314">
        <v>38</v>
      </c>
      <c r="C56" s="314">
        <v>38</v>
      </c>
      <c r="D56" s="315" t="s">
        <v>761</v>
      </c>
      <c r="E56" s="322" t="s">
        <v>317</v>
      </c>
      <c r="F56" s="316" t="s">
        <v>317</v>
      </c>
      <c r="G56" s="316" t="str">
        <f t="shared" si="0"/>
        <v>HABIL</v>
      </c>
    </row>
    <row r="57" spans="2:7" ht="14.5">
      <c r="B57" s="314">
        <v>39</v>
      </c>
      <c r="C57" s="314">
        <v>39</v>
      </c>
      <c r="D57" s="315" t="s">
        <v>790</v>
      </c>
      <c r="E57" s="322" t="s">
        <v>317</v>
      </c>
      <c r="F57" s="316" t="s">
        <v>317</v>
      </c>
      <c r="G57" s="316" t="str">
        <f t="shared" si="0"/>
        <v>HABIL</v>
      </c>
    </row>
    <row r="58" spans="2:7" ht="14.5">
      <c r="B58" s="314">
        <v>40</v>
      </c>
      <c r="C58" s="314">
        <v>40</v>
      </c>
      <c r="D58" s="315" t="s">
        <v>765</v>
      </c>
      <c r="E58" s="322" t="s">
        <v>317</v>
      </c>
      <c r="F58" s="316" t="s">
        <v>317</v>
      </c>
      <c r="G58" s="316" t="str">
        <f t="shared" si="0"/>
        <v>HABIL</v>
      </c>
    </row>
    <row r="59" spans="2:7" ht="14.5">
      <c r="B59" s="314">
        <v>41</v>
      </c>
      <c r="C59" s="314">
        <v>41</v>
      </c>
      <c r="D59" s="315" t="s">
        <v>810</v>
      </c>
      <c r="E59" s="322" t="s">
        <v>317</v>
      </c>
      <c r="F59" s="316" t="s">
        <v>317</v>
      </c>
      <c r="G59" s="316" t="str">
        <f t="shared" si="0"/>
        <v>HABIL</v>
      </c>
    </row>
    <row r="60" spans="2:7" ht="14.5">
      <c r="B60" s="314">
        <v>42</v>
      </c>
      <c r="C60" s="314">
        <v>42</v>
      </c>
      <c r="D60" s="315" t="s">
        <v>791</v>
      </c>
      <c r="E60" s="322" t="s">
        <v>317</v>
      </c>
      <c r="F60" s="316" t="s">
        <v>317</v>
      </c>
      <c r="G60" s="316" t="str">
        <f t="shared" si="0"/>
        <v>HABIL</v>
      </c>
    </row>
    <row r="61" spans="2:7" ht="14.5">
      <c r="B61" s="314">
        <v>43</v>
      </c>
      <c r="C61" s="314">
        <v>43</v>
      </c>
      <c r="D61" s="315" t="s">
        <v>764</v>
      </c>
      <c r="E61" s="322" t="s">
        <v>317</v>
      </c>
      <c r="F61" s="316" t="s">
        <v>317</v>
      </c>
      <c r="G61" s="316" t="str">
        <f t="shared" si="0"/>
        <v>HABIL</v>
      </c>
    </row>
    <row r="62" spans="2:7" ht="14.5">
      <c r="B62" s="314">
        <v>44</v>
      </c>
      <c r="C62" s="314">
        <v>44</v>
      </c>
      <c r="D62" s="315" t="s">
        <v>792</v>
      </c>
      <c r="E62" s="322" t="s">
        <v>317</v>
      </c>
      <c r="F62" s="316" t="s">
        <v>317</v>
      </c>
      <c r="G62" s="316" t="str">
        <f t="shared" si="0"/>
        <v>HABIL</v>
      </c>
    </row>
    <row r="63" spans="2:7" ht="14.5">
      <c r="B63" s="314">
        <v>45</v>
      </c>
      <c r="C63" s="314">
        <v>45</v>
      </c>
      <c r="D63" s="315" t="s">
        <v>793</v>
      </c>
      <c r="E63" s="322" t="s">
        <v>317</v>
      </c>
      <c r="F63" s="316" t="s">
        <v>317</v>
      </c>
      <c r="G63" s="316" t="str">
        <f t="shared" si="0"/>
        <v>HABIL</v>
      </c>
    </row>
    <row r="64" spans="2:7" ht="14.5">
      <c r="B64" s="314">
        <v>46</v>
      </c>
      <c r="C64" s="314">
        <v>46</v>
      </c>
      <c r="D64" s="315" t="s">
        <v>760</v>
      </c>
      <c r="E64" s="322" t="s">
        <v>317</v>
      </c>
      <c r="F64" s="316" t="s">
        <v>317</v>
      </c>
      <c r="G64" s="316" t="str">
        <f t="shared" si="0"/>
        <v>HABIL</v>
      </c>
    </row>
    <row r="65" spans="2:7" ht="14.5">
      <c r="B65" s="314">
        <v>47</v>
      </c>
      <c r="C65" s="314">
        <v>47</v>
      </c>
      <c r="D65" s="315" t="s">
        <v>794</v>
      </c>
      <c r="E65" s="322" t="s">
        <v>317</v>
      </c>
      <c r="F65" s="316" t="s">
        <v>317</v>
      </c>
      <c r="G65" s="316" t="str">
        <f t="shared" si="0"/>
        <v>HABIL</v>
      </c>
    </row>
    <row r="66" spans="2:7" ht="14.5">
      <c r="B66" s="314">
        <v>48</v>
      </c>
      <c r="C66" s="314">
        <v>48</v>
      </c>
      <c r="D66" s="315" t="s">
        <v>795</v>
      </c>
      <c r="E66" s="322" t="s">
        <v>317</v>
      </c>
      <c r="F66" s="316" t="s">
        <v>317</v>
      </c>
      <c r="G66" s="316" t="str">
        <f t="shared" si="0"/>
        <v>HABIL</v>
      </c>
    </row>
    <row r="67" spans="2:7" ht="14.5">
      <c r="B67" s="314">
        <v>49</v>
      </c>
      <c r="C67" s="314">
        <v>49</v>
      </c>
      <c r="D67" s="315" t="s">
        <v>763</v>
      </c>
      <c r="E67" s="322" t="s">
        <v>317</v>
      </c>
      <c r="F67" s="316" t="s">
        <v>317</v>
      </c>
      <c r="G67" s="316" t="str">
        <f t="shared" si="0"/>
        <v>HABIL</v>
      </c>
    </row>
    <row r="68" spans="2:7" ht="14.5">
      <c r="B68" s="314">
        <v>50</v>
      </c>
      <c r="C68" s="314">
        <v>50</v>
      </c>
      <c r="D68" s="315" t="s">
        <v>796</v>
      </c>
      <c r="E68" s="322" t="s">
        <v>317</v>
      </c>
      <c r="F68" s="316" t="s">
        <v>317</v>
      </c>
      <c r="G68" s="316" t="str">
        <f t="shared" si="0"/>
        <v>HABIL</v>
      </c>
    </row>
    <row r="69" spans="2:7" ht="3" customHeight="1" thickBot="1">
      <c r="B69" s="317" t="s">
        <v>42</v>
      </c>
      <c r="C69" s="317" t="s">
        <v>42</v>
      </c>
      <c r="D69" s="318"/>
      <c r="E69" s="318"/>
      <c r="F69" s="319"/>
      <c r="G69" s="319"/>
    </row>
    <row r="70" spans="2:7" ht="14.5" thickTop="1"/>
    <row r="71" spans="2:7"/>
    <row r="72" spans="2:7"/>
    <row r="73" spans="2:7"/>
    <row r="74" spans="2:7"/>
    <row r="75" spans="2:7"/>
    <row r="76" spans="2:7"/>
    <row r="77" spans="2:7"/>
    <row r="78" spans="2:7"/>
    <row r="79" spans="2:7"/>
    <row r="80" spans="2:7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</sheetData>
  <mergeCells count="13">
    <mergeCell ref="C9:F9"/>
    <mergeCell ref="C11:F11"/>
    <mergeCell ref="C13:F13"/>
    <mergeCell ref="C14:F14"/>
    <mergeCell ref="B16:B17"/>
    <mergeCell ref="C16:C17"/>
    <mergeCell ref="D16:D17"/>
    <mergeCell ref="C7:F7"/>
    <mergeCell ref="C1:F1"/>
    <mergeCell ref="C2:F2"/>
    <mergeCell ref="C3:F3"/>
    <mergeCell ref="C4:F4"/>
    <mergeCell ref="C6:F6"/>
  </mergeCells>
  <conditionalFormatting sqref="D61:E68">
    <cfRule type="expression" dxfId="899" priority="25" stopIfTrue="1">
      <formula>MOD(ROW(),2)</formula>
    </cfRule>
  </conditionalFormatting>
  <conditionalFormatting sqref="E61:E68">
    <cfRule type="cellIs" dxfId="898" priority="22" operator="equal">
      <formula>"NO CUMPLE-2"</formula>
    </cfRule>
    <cfRule type="cellIs" dxfId="897" priority="23" operator="equal">
      <formula>"NO CUMPLE-1"</formula>
    </cfRule>
    <cfRule type="cellIs" dxfId="896" priority="24" operator="equal">
      <formula>"CUMPLE"</formula>
    </cfRule>
  </conditionalFormatting>
  <conditionalFormatting sqref="D47:E60">
    <cfRule type="expression" dxfId="895" priority="20" stopIfTrue="1">
      <formula>MOD(ROW(),2)</formula>
    </cfRule>
  </conditionalFormatting>
  <conditionalFormatting sqref="E47:E60">
    <cfRule type="cellIs" dxfId="894" priority="17" operator="equal">
      <formula>"NO CUMPLE-2"</formula>
    </cfRule>
    <cfRule type="cellIs" dxfId="893" priority="18" operator="equal">
      <formula>"NO CUMPLE-1"</formula>
    </cfRule>
    <cfRule type="cellIs" dxfId="892" priority="19" operator="equal">
      <formula>"CUMPLE"</formula>
    </cfRule>
  </conditionalFormatting>
  <conditionalFormatting sqref="D33:E46">
    <cfRule type="expression" dxfId="891" priority="15" stopIfTrue="1">
      <formula>MOD(ROW(),2)</formula>
    </cfRule>
  </conditionalFormatting>
  <conditionalFormatting sqref="E33:E46">
    <cfRule type="cellIs" dxfId="890" priority="12" operator="equal">
      <formula>"NO CUMPLE-2"</formula>
    </cfRule>
    <cfRule type="cellIs" dxfId="889" priority="13" operator="equal">
      <formula>"NO CUMPLE-1"</formula>
    </cfRule>
    <cfRule type="cellIs" dxfId="888" priority="14" operator="equal">
      <formula>"CUMPLE"</formula>
    </cfRule>
  </conditionalFormatting>
  <conditionalFormatting sqref="B19:F20 D24:E32 B24:C68 B21:E23">
    <cfRule type="expression" dxfId="887" priority="10" stopIfTrue="1">
      <formula>MOD(ROW(),2)</formula>
    </cfRule>
  </conditionalFormatting>
  <conditionalFormatting sqref="E19:E32">
    <cfRule type="cellIs" dxfId="886" priority="7" operator="equal">
      <formula>"NO CUMPLE-2"</formula>
    </cfRule>
    <cfRule type="cellIs" dxfId="885" priority="8" operator="equal">
      <formula>"NO CUMPLE-1"</formula>
    </cfRule>
    <cfRule type="cellIs" dxfId="884" priority="9" operator="equal">
      <formula>"CUMPLE"</formula>
    </cfRule>
  </conditionalFormatting>
  <conditionalFormatting sqref="G19:G22">
    <cfRule type="expression" dxfId="883" priority="6" stopIfTrue="1">
      <formula>MOD(ROW(),2)</formula>
    </cfRule>
  </conditionalFormatting>
  <conditionalFormatting sqref="F21:F68">
    <cfRule type="expression" dxfId="882" priority="5" stopIfTrue="1">
      <formula>MOD(ROW(),2)</formula>
    </cfRule>
  </conditionalFormatting>
  <conditionalFormatting sqref="G23:G35">
    <cfRule type="expression" dxfId="881" priority="4" stopIfTrue="1">
      <formula>MOD(ROW(),2)</formula>
    </cfRule>
  </conditionalFormatting>
  <conditionalFormatting sqref="G36:G48">
    <cfRule type="expression" dxfId="880" priority="3" stopIfTrue="1">
      <formula>MOD(ROW(),2)</formula>
    </cfRule>
  </conditionalFormatting>
  <conditionalFormatting sqref="G49:G58">
    <cfRule type="expression" dxfId="879" priority="2" stopIfTrue="1">
      <formula>MOD(ROW(),2)</formula>
    </cfRule>
  </conditionalFormatting>
  <conditionalFormatting sqref="G59:G68">
    <cfRule type="expression" dxfId="878" priority="1" stopIfTrue="1">
      <formula>MOD(ROW(),2)</formula>
    </cfRule>
  </conditionalFormatting>
  <dataValidations count="2">
    <dataValidation type="list" allowBlank="1" showInputMessage="1" showErrorMessage="1" sqref="E69" xr:uid="{77C885E6-0AB0-421E-A2F9-C571F42A700C}">
      <formula1>CUMPLIMIENTO</formula1>
    </dataValidation>
    <dataValidation type="list" allowBlank="1" showInputMessage="1" showErrorMessage="1" sqref="E19:E68" xr:uid="{FDC19986-5E87-4E8C-8550-5D82684A40A2}">
      <formula1>EQUIPO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82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D0966-CD6A-4DEC-8F7A-A3C23640679D}">
  <sheetPr codeName="Hoja13">
    <tabColor theme="6" tint="0.39997558519241921"/>
    <pageSetUpPr fitToPage="1"/>
  </sheetPr>
  <dimension ref="A1:H655"/>
  <sheetViews>
    <sheetView showGridLines="0" topLeftCell="A18" zoomScale="96" zoomScaleNormal="112" workbookViewId="0">
      <selection activeCell="F31" sqref="F31"/>
    </sheetView>
  </sheetViews>
  <sheetFormatPr baseColWidth="10" defaultColWidth="0" defaultRowHeight="14" zeroHeight="1"/>
  <cols>
    <col min="1" max="1" width="3.5" style="310" customWidth="1"/>
    <col min="2" max="2" width="6" style="310" customWidth="1"/>
    <col min="3" max="3" width="12.58203125" style="310" customWidth="1"/>
    <col min="4" max="4" width="55.1640625" style="310" customWidth="1"/>
    <col min="5" max="5" width="20" style="310" customWidth="1"/>
    <col min="6" max="6" width="20.58203125" style="310" customWidth="1"/>
    <col min="7" max="7" width="13" style="310" customWidth="1"/>
    <col min="8" max="8" width="10.1640625" style="310" customWidth="1"/>
    <col min="9" max="16384" width="10.1640625" style="310" hidden="1"/>
  </cols>
  <sheetData>
    <row r="1" spans="1:7" s="303" customFormat="1" ht="15" customHeight="1">
      <c r="A1" s="302"/>
      <c r="B1" s="302"/>
      <c r="C1" s="394" t="s">
        <v>888</v>
      </c>
      <c r="D1" s="394"/>
      <c r="E1" s="394"/>
      <c r="F1" s="394"/>
    </row>
    <row r="2" spans="1:7" s="20" customFormat="1" ht="15" customHeight="1">
      <c r="A2" s="304"/>
      <c r="B2" s="304"/>
      <c r="C2" s="394"/>
      <c r="D2" s="394"/>
      <c r="E2" s="394"/>
      <c r="F2" s="394"/>
    </row>
    <row r="3" spans="1:7" s="20" customFormat="1" ht="15" customHeight="1">
      <c r="A3" s="304"/>
      <c r="B3" s="304"/>
      <c r="C3" s="394" t="s">
        <v>775</v>
      </c>
      <c r="D3" s="394"/>
      <c r="E3" s="394"/>
      <c r="F3" s="394"/>
    </row>
    <row r="4" spans="1:7" s="20" customFormat="1" ht="12.75" customHeight="1">
      <c r="A4" s="304"/>
      <c r="B4" s="304"/>
      <c r="C4" s="394"/>
      <c r="D4" s="394"/>
      <c r="E4" s="394"/>
      <c r="F4" s="394"/>
    </row>
    <row r="5" spans="1:7" s="20" customFormat="1" ht="13">
      <c r="A5" s="304"/>
      <c r="B5" s="305"/>
      <c r="C5" s="305"/>
      <c r="D5" s="306"/>
      <c r="E5" s="307"/>
      <c r="F5" s="307"/>
      <c r="G5" s="307"/>
    </row>
    <row r="6" spans="1:7" s="20" customFormat="1" ht="13">
      <c r="A6" s="304"/>
      <c r="B6" s="304"/>
      <c r="C6" s="394" t="s">
        <v>905</v>
      </c>
      <c r="D6" s="394"/>
      <c r="E6" s="394"/>
      <c r="F6" s="394"/>
    </row>
    <row r="7" spans="1:7" s="20" customFormat="1" ht="13">
      <c r="A7" s="304"/>
      <c r="B7" s="304"/>
      <c r="C7" s="394" t="s">
        <v>776</v>
      </c>
      <c r="D7" s="394"/>
      <c r="E7" s="394"/>
      <c r="F7" s="394"/>
    </row>
    <row r="8" spans="1:7" s="20" customFormat="1" ht="12.75" customHeight="1">
      <c r="A8" s="304"/>
      <c r="B8" s="305"/>
      <c r="C8" s="305"/>
      <c r="D8" s="306"/>
      <c r="E8" s="307"/>
      <c r="F8" s="307"/>
      <c r="G8" s="307"/>
    </row>
    <row r="9" spans="1:7" s="20" customFormat="1" ht="67.5" customHeight="1">
      <c r="A9" s="304"/>
      <c r="B9" s="304"/>
      <c r="C9" s="394" t="s">
        <v>904</v>
      </c>
      <c r="D9" s="394"/>
      <c r="E9" s="394"/>
      <c r="F9" s="394"/>
    </row>
    <row r="10" spans="1:7" s="20" customFormat="1" ht="12.75" customHeight="1">
      <c r="A10" s="304"/>
      <c r="B10" s="305"/>
      <c r="C10" s="305"/>
      <c r="D10" s="306"/>
      <c r="E10" s="307"/>
      <c r="F10" s="307"/>
      <c r="G10" s="307"/>
    </row>
    <row r="11" spans="1:7" s="20" customFormat="1" ht="13">
      <c r="A11" s="304"/>
      <c r="B11" s="304"/>
      <c r="C11" s="395" t="s">
        <v>889</v>
      </c>
      <c r="D11" s="395"/>
      <c r="E11" s="395"/>
      <c r="F11" s="395"/>
    </row>
    <row r="12" spans="1:7" s="20" customFormat="1" ht="15.5">
      <c r="A12" s="304"/>
      <c r="B12" s="23"/>
      <c r="C12" s="23"/>
      <c r="D12" s="308"/>
      <c r="E12" s="307"/>
      <c r="F12" s="307"/>
      <c r="G12" s="307"/>
    </row>
    <row r="13" spans="1:7" s="20" customFormat="1" ht="13">
      <c r="A13" s="304"/>
      <c r="B13" s="304"/>
      <c r="C13" s="396" t="s">
        <v>921</v>
      </c>
      <c r="D13" s="396"/>
      <c r="E13" s="396"/>
      <c r="F13" s="396"/>
    </row>
    <row r="14" spans="1:7">
      <c r="A14" s="309"/>
      <c r="B14" s="309"/>
      <c r="C14" s="396" t="s">
        <v>920</v>
      </c>
      <c r="D14" s="396"/>
      <c r="E14" s="396"/>
      <c r="F14" s="396"/>
    </row>
    <row r="15" spans="1:7" ht="14.5" thickBot="1"/>
    <row r="16" spans="1:7" ht="24" customHeight="1" thickTop="1">
      <c r="B16" s="397" t="s">
        <v>10</v>
      </c>
      <c r="C16" s="397" t="s">
        <v>890</v>
      </c>
      <c r="D16" s="399" t="s">
        <v>12</v>
      </c>
      <c r="E16" s="320" t="s">
        <v>895</v>
      </c>
      <c r="F16" s="320" t="str">
        <f>+E16</f>
        <v>CAPACIDAD FINANCIERA</v>
      </c>
      <c r="G16" s="320" t="s">
        <v>853</v>
      </c>
    </row>
    <row r="17" spans="2:7" ht="24" customHeight="1" thickBot="1">
      <c r="B17" s="398"/>
      <c r="C17" s="398"/>
      <c r="D17" s="400"/>
      <c r="E17" s="321" t="s">
        <v>891</v>
      </c>
      <c r="F17" s="321"/>
      <c r="G17" s="321"/>
    </row>
    <row r="18" spans="2:7" ht="4.5" customHeight="1">
      <c r="B18" s="311"/>
      <c r="C18" s="311"/>
      <c r="D18" s="312"/>
      <c r="E18" s="313"/>
      <c r="F18" s="313"/>
      <c r="G18" s="313"/>
    </row>
    <row r="19" spans="2:7" ht="14.5">
      <c r="B19" s="314">
        <v>1</v>
      </c>
      <c r="C19" s="314">
        <v>1</v>
      </c>
      <c r="D19" s="315" t="s">
        <v>824</v>
      </c>
      <c r="E19" s="322" t="s">
        <v>317</v>
      </c>
      <c r="F19" s="316" t="s">
        <v>317</v>
      </c>
      <c r="G19" s="316" t="s">
        <v>887</v>
      </c>
    </row>
    <row r="20" spans="2:7" ht="14.5">
      <c r="B20" s="314">
        <v>2</v>
      </c>
      <c r="C20" s="314">
        <v>2</v>
      </c>
      <c r="D20" s="315" t="s">
        <v>825</v>
      </c>
      <c r="E20" s="322" t="s">
        <v>317</v>
      </c>
      <c r="F20" s="316" t="s">
        <v>317</v>
      </c>
      <c r="G20" s="316" t="s">
        <v>887</v>
      </c>
    </row>
    <row r="21" spans="2:7" ht="14.5">
      <c r="B21" s="314">
        <v>3</v>
      </c>
      <c r="C21" s="314">
        <v>3</v>
      </c>
      <c r="D21" s="315" t="s">
        <v>826</v>
      </c>
      <c r="E21" s="322" t="s">
        <v>317</v>
      </c>
      <c r="F21" s="316" t="s">
        <v>317</v>
      </c>
      <c r="G21" s="316" t="str">
        <f>+G20</f>
        <v>HABIL</v>
      </c>
    </row>
    <row r="22" spans="2:7" ht="14.5">
      <c r="B22" s="314">
        <v>4</v>
      </c>
      <c r="C22" s="314">
        <v>4</v>
      </c>
      <c r="D22" s="315" t="s">
        <v>827</v>
      </c>
      <c r="E22" s="322" t="s">
        <v>317</v>
      </c>
      <c r="F22" s="316" t="s">
        <v>317</v>
      </c>
      <c r="G22" s="316" t="s">
        <v>887</v>
      </c>
    </row>
    <row r="23" spans="2:7" ht="14.5">
      <c r="B23" s="314">
        <v>5</v>
      </c>
      <c r="C23" s="314">
        <v>5</v>
      </c>
      <c r="D23" s="315" t="s">
        <v>828</v>
      </c>
      <c r="E23" s="342" t="s">
        <v>898</v>
      </c>
      <c r="F23" s="316" t="s">
        <v>911</v>
      </c>
      <c r="G23" s="316" t="s">
        <v>854</v>
      </c>
    </row>
    <row r="24" spans="2:7" ht="14.5">
      <c r="B24" s="314">
        <v>6</v>
      </c>
      <c r="C24" s="314">
        <v>6</v>
      </c>
      <c r="D24" s="315" t="s">
        <v>829</v>
      </c>
      <c r="E24" s="342" t="s">
        <v>898</v>
      </c>
      <c r="F24" s="316" t="s">
        <v>911</v>
      </c>
      <c r="G24" s="316" t="s">
        <v>912</v>
      </c>
    </row>
    <row r="25" spans="2:7" ht="14.5">
      <c r="B25" s="314">
        <v>7</v>
      </c>
      <c r="C25" s="314">
        <v>7</v>
      </c>
      <c r="D25" s="315" t="s">
        <v>830</v>
      </c>
      <c r="E25" s="322" t="s">
        <v>317</v>
      </c>
      <c r="F25" s="316" t="s">
        <v>317</v>
      </c>
      <c r="G25" s="316" t="s">
        <v>887</v>
      </c>
    </row>
    <row r="26" spans="2:7" ht="14.5">
      <c r="B26" s="314">
        <v>8</v>
      </c>
      <c r="C26" s="314">
        <v>8</v>
      </c>
      <c r="D26" s="315" t="s">
        <v>900</v>
      </c>
      <c r="E26" s="322" t="s">
        <v>317</v>
      </c>
      <c r="F26" s="316" t="s">
        <v>317</v>
      </c>
      <c r="G26" s="316" t="s">
        <v>887</v>
      </c>
    </row>
    <row r="27" spans="2:7" ht="14.5">
      <c r="B27" s="314">
        <v>9</v>
      </c>
      <c r="C27" s="314">
        <v>9</v>
      </c>
      <c r="D27" s="315" t="s">
        <v>832</v>
      </c>
      <c r="E27" s="322" t="s">
        <v>317</v>
      </c>
      <c r="F27" s="316" t="s">
        <v>317</v>
      </c>
      <c r="G27" s="316" t="s">
        <v>887</v>
      </c>
    </row>
    <row r="28" spans="2:7" ht="14.5">
      <c r="B28" s="314">
        <v>10</v>
      </c>
      <c r="C28" s="314">
        <v>10</v>
      </c>
      <c r="D28" s="315" t="s">
        <v>901</v>
      </c>
      <c r="E28" s="322" t="s">
        <v>317</v>
      </c>
      <c r="F28" s="316" t="s">
        <v>317</v>
      </c>
      <c r="G28" s="316" t="s">
        <v>887</v>
      </c>
    </row>
    <row r="29" spans="2:7" ht="14.5">
      <c r="B29" s="314">
        <v>11</v>
      </c>
      <c r="C29" s="314">
        <v>11</v>
      </c>
      <c r="D29" s="315" t="s">
        <v>902</v>
      </c>
      <c r="E29" s="342" t="s">
        <v>898</v>
      </c>
      <c r="F29" s="316" t="s">
        <v>911</v>
      </c>
      <c r="G29" s="316" t="s">
        <v>912</v>
      </c>
    </row>
    <row r="30" spans="2:7" ht="14.5">
      <c r="B30" s="314">
        <v>12</v>
      </c>
      <c r="C30" s="314">
        <v>12</v>
      </c>
      <c r="D30" s="315" t="s">
        <v>782</v>
      </c>
      <c r="E30" s="342" t="s">
        <v>898</v>
      </c>
      <c r="F30" s="316" t="s">
        <v>911</v>
      </c>
      <c r="G30" s="316" t="s">
        <v>854</v>
      </c>
    </row>
    <row r="31" spans="2:7" ht="14.5">
      <c r="B31" s="314">
        <v>13</v>
      </c>
      <c r="C31" s="314">
        <v>13</v>
      </c>
      <c r="D31" s="315" t="s">
        <v>21</v>
      </c>
      <c r="E31" s="342" t="s">
        <v>898</v>
      </c>
      <c r="F31" s="316" t="s">
        <v>911</v>
      </c>
      <c r="G31" s="316" t="s">
        <v>912</v>
      </c>
    </row>
    <row r="32" spans="2:7" ht="14.5">
      <c r="B32" s="314">
        <v>14</v>
      </c>
      <c r="C32" s="314">
        <v>14</v>
      </c>
      <c r="D32" s="315" t="s">
        <v>836</v>
      </c>
      <c r="E32" s="342" t="s">
        <v>898</v>
      </c>
      <c r="F32" s="316" t="s">
        <v>911</v>
      </c>
      <c r="G32" s="316" t="s">
        <v>912</v>
      </c>
    </row>
    <row r="33" spans="2:7" ht="14.5">
      <c r="B33" s="314">
        <v>15</v>
      </c>
      <c r="C33" s="314">
        <v>15</v>
      </c>
      <c r="D33" s="315" t="s">
        <v>837</v>
      </c>
      <c r="E33" s="322" t="s">
        <v>317</v>
      </c>
      <c r="F33" s="316" t="s">
        <v>317</v>
      </c>
      <c r="G33" s="316" t="s">
        <v>887</v>
      </c>
    </row>
    <row r="34" spans="2:7" ht="14.5">
      <c r="B34" s="314">
        <v>16</v>
      </c>
      <c r="C34" s="314">
        <v>16</v>
      </c>
      <c r="D34" s="315" t="s">
        <v>838</v>
      </c>
      <c r="E34" s="342" t="s">
        <v>898</v>
      </c>
      <c r="F34" s="316" t="s">
        <v>911</v>
      </c>
      <c r="G34" s="316" t="s">
        <v>912</v>
      </c>
    </row>
    <row r="35" spans="2:7" ht="14.5">
      <c r="B35" s="314">
        <v>17</v>
      </c>
      <c r="C35" s="314">
        <v>17</v>
      </c>
      <c r="D35" s="315" t="s">
        <v>903</v>
      </c>
      <c r="E35" s="342" t="s">
        <v>898</v>
      </c>
      <c r="F35" s="316" t="s">
        <v>911</v>
      </c>
      <c r="G35" s="316" t="s">
        <v>912</v>
      </c>
    </row>
    <row r="36" spans="2:7" ht="14.5">
      <c r="B36" s="314">
        <v>18</v>
      </c>
      <c r="C36" s="314">
        <v>18</v>
      </c>
      <c r="D36" s="315" t="s">
        <v>840</v>
      </c>
      <c r="E36" s="322" t="s">
        <v>317</v>
      </c>
      <c r="F36" s="316" t="s">
        <v>317</v>
      </c>
      <c r="G36" s="316" t="s">
        <v>887</v>
      </c>
    </row>
    <row r="37" spans="2:7" ht="14.5">
      <c r="B37" s="314">
        <v>19</v>
      </c>
      <c r="C37" s="314">
        <v>19</v>
      </c>
      <c r="D37" s="315" t="s">
        <v>841</v>
      </c>
      <c r="E37" s="342" t="s">
        <v>898</v>
      </c>
      <c r="F37" s="316" t="s">
        <v>911</v>
      </c>
      <c r="G37" s="316" t="s">
        <v>912</v>
      </c>
    </row>
    <row r="38" spans="2:7" ht="14.5">
      <c r="B38" s="314">
        <v>20</v>
      </c>
      <c r="C38" s="314">
        <v>20</v>
      </c>
      <c r="D38" s="315" t="s">
        <v>842</v>
      </c>
      <c r="E38" s="342" t="s">
        <v>898</v>
      </c>
      <c r="F38" s="316" t="s">
        <v>911</v>
      </c>
      <c r="G38" s="316" t="s">
        <v>912</v>
      </c>
    </row>
    <row r="39" spans="2:7" ht="14.5">
      <c r="B39" s="314">
        <v>21</v>
      </c>
      <c r="C39" s="314">
        <v>21</v>
      </c>
      <c r="D39" s="315" t="s">
        <v>843</v>
      </c>
      <c r="E39" s="322" t="s">
        <v>317</v>
      </c>
      <c r="F39" s="316" t="s">
        <v>317</v>
      </c>
      <c r="G39" s="316" t="s">
        <v>887</v>
      </c>
    </row>
    <row r="40" spans="2:7" ht="14.5">
      <c r="B40" s="314">
        <v>22</v>
      </c>
      <c r="C40" s="314">
        <v>22</v>
      </c>
      <c r="D40" s="315" t="s">
        <v>844</v>
      </c>
      <c r="E40" s="322" t="s">
        <v>317</v>
      </c>
      <c r="F40" s="316" t="s">
        <v>317</v>
      </c>
      <c r="G40" s="316" t="s">
        <v>887</v>
      </c>
    </row>
    <row r="41" spans="2:7" ht="14.5">
      <c r="B41" s="314">
        <v>23</v>
      </c>
      <c r="C41" s="314">
        <v>23</v>
      </c>
      <c r="D41" s="315" t="s">
        <v>845</v>
      </c>
      <c r="E41" s="342" t="s">
        <v>898</v>
      </c>
      <c r="F41" s="316" t="s">
        <v>911</v>
      </c>
      <c r="G41" s="316" t="s">
        <v>912</v>
      </c>
    </row>
    <row r="42" spans="2:7" ht="14.5">
      <c r="B42" s="314">
        <v>24</v>
      </c>
      <c r="C42" s="314">
        <v>24</v>
      </c>
      <c r="D42" s="315" t="s">
        <v>846</v>
      </c>
      <c r="E42" s="322" t="s">
        <v>317</v>
      </c>
      <c r="F42" s="316" t="s">
        <v>317</v>
      </c>
      <c r="G42" s="316" t="s">
        <v>887</v>
      </c>
    </row>
    <row r="43" spans="2:7" ht="14.5">
      <c r="B43" s="314">
        <v>25</v>
      </c>
      <c r="C43" s="314">
        <v>25</v>
      </c>
      <c r="D43" s="315" t="s">
        <v>847</v>
      </c>
      <c r="E43" s="342" t="s">
        <v>898</v>
      </c>
      <c r="F43" s="316" t="s">
        <v>911</v>
      </c>
      <c r="G43" s="316" t="s">
        <v>912</v>
      </c>
    </row>
    <row r="44" spans="2:7" ht="14.5">
      <c r="B44" s="314">
        <v>26</v>
      </c>
      <c r="C44" s="314">
        <v>26</v>
      </c>
      <c r="D44" s="315" t="s">
        <v>848</v>
      </c>
      <c r="E44" s="342" t="s">
        <v>898</v>
      </c>
      <c r="F44" s="316" t="s">
        <v>911</v>
      </c>
      <c r="G44" s="316" t="s">
        <v>912</v>
      </c>
    </row>
    <row r="45" spans="2:7" ht="14.5">
      <c r="B45" s="314">
        <v>27</v>
      </c>
      <c r="C45" s="314">
        <v>27</v>
      </c>
      <c r="D45" s="315" t="s">
        <v>849</v>
      </c>
      <c r="E45" s="342" t="s">
        <v>898</v>
      </c>
      <c r="F45" s="316" t="s">
        <v>911</v>
      </c>
      <c r="G45" s="316" t="s">
        <v>912</v>
      </c>
    </row>
    <row r="46" spans="2:7" ht="14.5">
      <c r="B46" s="314">
        <v>28</v>
      </c>
      <c r="C46" s="314">
        <v>28</v>
      </c>
      <c r="D46" s="315" t="s">
        <v>850</v>
      </c>
      <c r="E46" s="322" t="s">
        <v>317</v>
      </c>
      <c r="F46" s="316" t="s">
        <v>317</v>
      </c>
      <c r="G46" s="316" t="s">
        <v>887</v>
      </c>
    </row>
    <row r="47" spans="2:7" ht="14.5">
      <c r="B47" s="314">
        <v>29</v>
      </c>
      <c r="C47" s="314">
        <v>29</v>
      </c>
      <c r="D47" s="315" t="s">
        <v>851</v>
      </c>
      <c r="E47" s="342" t="s">
        <v>898</v>
      </c>
      <c r="F47" s="316" t="s">
        <v>911</v>
      </c>
      <c r="G47" s="316" t="s">
        <v>912</v>
      </c>
    </row>
    <row r="48" spans="2:7" ht="14.5">
      <c r="B48" s="314">
        <v>30</v>
      </c>
      <c r="C48" s="314">
        <v>30</v>
      </c>
      <c r="D48" s="315" t="s">
        <v>821</v>
      </c>
      <c r="E48" s="342" t="s">
        <v>898</v>
      </c>
      <c r="F48" s="316" t="s">
        <v>911</v>
      </c>
      <c r="G48" s="316" t="s">
        <v>912</v>
      </c>
    </row>
    <row r="49" spans="2:7" ht="14.5">
      <c r="B49" s="314">
        <v>31</v>
      </c>
      <c r="C49" s="314">
        <v>31</v>
      </c>
      <c r="D49" s="315" t="s">
        <v>784</v>
      </c>
      <c r="E49" s="322" t="s">
        <v>317</v>
      </c>
      <c r="F49" s="316" t="s">
        <v>317</v>
      </c>
      <c r="G49" s="316" t="s">
        <v>887</v>
      </c>
    </row>
    <row r="50" spans="2:7" ht="14.5">
      <c r="B50" s="314">
        <v>32</v>
      </c>
      <c r="C50" s="314">
        <v>32</v>
      </c>
      <c r="D50" s="315" t="s">
        <v>785</v>
      </c>
      <c r="E50" s="342" t="s">
        <v>898</v>
      </c>
      <c r="F50" s="316" t="s">
        <v>911</v>
      </c>
      <c r="G50" s="316" t="s">
        <v>912</v>
      </c>
    </row>
    <row r="51" spans="2:7" ht="14.5">
      <c r="B51" s="314">
        <v>33</v>
      </c>
      <c r="C51" s="314">
        <v>33</v>
      </c>
      <c r="D51" s="315" t="s">
        <v>786</v>
      </c>
      <c r="E51" s="322" t="s">
        <v>317</v>
      </c>
      <c r="F51" s="316" t="s">
        <v>317</v>
      </c>
      <c r="G51" s="316" t="s">
        <v>887</v>
      </c>
    </row>
    <row r="52" spans="2:7" ht="14.5">
      <c r="B52" s="314">
        <v>34</v>
      </c>
      <c r="C52" s="314">
        <v>34</v>
      </c>
      <c r="D52" s="315" t="s">
        <v>762</v>
      </c>
      <c r="E52" s="342" t="s">
        <v>898</v>
      </c>
      <c r="F52" s="316" t="s">
        <v>911</v>
      </c>
      <c r="G52" s="316" t="s">
        <v>912</v>
      </c>
    </row>
    <row r="53" spans="2:7" ht="14.5">
      <c r="B53" s="314">
        <v>35</v>
      </c>
      <c r="C53" s="314">
        <v>35</v>
      </c>
      <c r="D53" s="315" t="s">
        <v>787</v>
      </c>
      <c r="E53" s="322" t="s">
        <v>317</v>
      </c>
      <c r="F53" s="316" t="s">
        <v>317</v>
      </c>
      <c r="G53" s="316" t="s">
        <v>887</v>
      </c>
    </row>
    <row r="54" spans="2:7" ht="14.5">
      <c r="B54" s="314">
        <v>36</v>
      </c>
      <c r="C54" s="314">
        <v>36</v>
      </c>
      <c r="D54" s="315" t="s">
        <v>788</v>
      </c>
      <c r="E54" s="342" t="s">
        <v>898</v>
      </c>
      <c r="F54" s="316" t="s">
        <v>911</v>
      </c>
      <c r="G54" s="316" t="s">
        <v>854</v>
      </c>
    </row>
    <row r="55" spans="2:7" ht="14.5">
      <c r="B55" s="314">
        <v>37</v>
      </c>
      <c r="C55" s="314">
        <v>37</v>
      </c>
      <c r="D55" s="315" t="s">
        <v>789</v>
      </c>
      <c r="E55" s="322" t="s">
        <v>317</v>
      </c>
      <c r="F55" s="316" t="s">
        <v>317</v>
      </c>
      <c r="G55" s="316" t="s">
        <v>887</v>
      </c>
    </row>
    <row r="56" spans="2:7" ht="14.5">
      <c r="B56" s="314">
        <v>38</v>
      </c>
      <c r="C56" s="314">
        <v>38</v>
      </c>
      <c r="D56" s="315" t="s">
        <v>761</v>
      </c>
      <c r="E56" s="322" t="s">
        <v>317</v>
      </c>
      <c r="F56" s="316" t="s">
        <v>317</v>
      </c>
      <c r="G56" s="316" t="s">
        <v>887</v>
      </c>
    </row>
    <row r="57" spans="2:7" ht="14.5">
      <c r="B57" s="314">
        <v>39</v>
      </c>
      <c r="C57" s="314">
        <v>39</v>
      </c>
      <c r="D57" s="315" t="s">
        <v>790</v>
      </c>
      <c r="E57" s="342" t="s">
        <v>898</v>
      </c>
      <c r="F57" s="316" t="s">
        <v>911</v>
      </c>
      <c r="G57" s="316" t="s">
        <v>912</v>
      </c>
    </row>
    <row r="58" spans="2:7" ht="14.5">
      <c r="B58" s="314">
        <v>40</v>
      </c>
      <c r="C58" s="314">
        <v>40</v>
      </c>
      <c r="D58" s="315" t="s">
        <v>765</v>
      </c>
      <c r="E58" s="342" t="s">
        <v>898</v>
      </c>
      <c r="F58" s="316" t="s">
        <v>911</v>
      </c>
      <c r="G58" s="316" t="s">
        <v>912</v>
      </c>
    </row>
    <row r="59" spans="2:7" ht="14.5">
      <c r="B59" s="314">
        <v>41</v>
      </c>
      <c r="C59" s="314">
        <v>41</v>
      </c>
      <c r="D59" s="315" t="s">
        <v>810</v>
      </c>
      <c r="E59" s="322" t="s">
        <v>317</v>
      </c>
      <c r="F59" s="316" t="s">
        <v>317</v>
      </c>
      <c r="G59" s="316" t="s">
        <v>887</v>
      </c>
    </row>
    <row r="60" spans="2:7" ht="14.5">
      <c r="B60" s="314">
        <v>42</v>
      </c>
      <c r="C60" s="314">
        <v>42</v>
      </c>
      <c r="D60" s="315" t="s">
        <v>791</v>
      </c>
      <c r="E60" s="342" t="s">
        <v>898</v>
      </c>
      <c r="F60" s="316" t="s">
        <v>911</v>
      </c>
      <c r="G60" s="316" t="s">
        <v>912</v>
      </c>
    </row>
    <row r="61" spans="2:7" ht="14.5">
      <c r="B61" s="314">
        <v>43</v>
      </c>
      <c r="C61" s="314">
        <v>43</v>
      </c>
      <c r="D61" s="315" t="s">
        <v>764</v>
      </c>
      <c r="E61" s="322" t="s">
        <v>317</v>
      </c>
      <c r="F61" s="316" t="s">
        <v>317</v>
      </c>
      <c r="G61" s="316" t="s">
        <v>887</v>
      </c>
    </row>
    <row r="62" spans="2:7" ht="14.5">
      <c r="B62" s="314">
        <v>44</v>
      </c>
      <c r="C62" s="314">
        <v>44</v>
      </c>
      <c r="D62" s="315" t="s">
        <v>792</v>
      </c>
      <c r="E62" s="342" t="s">
        <v>898</v>
      </c>
      <c r="F62" s="316" t="s">
        <v>911</v>
      </c>
      <c r="G62" s="316" t="s">
        <v>912</v>
      </c>
    </row>
    <row r="63" spans="2:7" ht="14.5">
      <c r="B63" s="314">
        <v>45</v>
      </c>
      <c r="C63" s="314">
        <v>45</v>
      </c>
      <c r="D63" s="315" t="s">
        <v>793</v>
      </c>
      <c r="E63" s="342" t="s">
        <v>898</v>
      </c>
      <c r="F63" s="316" t="s">
        <v>911</v>
      </c>
      <c r="G63" s="316" t="s">
        <v>912</v>
      </c>
    </row>
    <row r="64" spans="2:7" ht="14.5">
      <c r="B64" s="314">
        <v>46</v>
      </c>
      <c r="C64" s="314">
        <v>46</v>
      </c>
      <c r="D64" s="315" t="s">
        <v>760</v>
      </c>
      <c r="E64" s="342" t="s">
        <v>898</v>
      </c>
      <c r="F64" s="316" t="s">
        <v>911</v>
      </c>
      <c r="G64" s="316" t="s">
        <v>854</v>
      </c>
    </row>
    <row r="65" spans="2:7" ht="14.5">
      <c r="B65" s="314">
        <v>47</v>
      </c>
      <c r="C65" s="314">
        <v>47</v>
      </c>
      <c r="D65" s="315" t="s">
        <v>794</v>
      </c>
      <c r="E65" s="322" t="s">
        <v>317</v>
      </c>
      <c r="F65" s="316" t="s">
        <v>317</v>
      </c>
      <c r="G65" s="316" t="s">
        <v>887</v>
      </c>
    </row>
    <row r="66" spans="2:7" ht="14.5">
      <c r="B66" s="314">
        <v>48</v>
      </c>
      <c r="C66" s="314">
        <v>48</v>
      </c>
      <c r="D66" s="315" t="s">
        <v>795</v>
      </c>
      <c r="E66" s="342" t="s">
        <v>898</v>
      </c>
      <c r="F66" s="316" t="s">
        <v>911</v>
      </c>
      <c r="G66" s="316" t="s">
        <v>854</v>
      </c>
    </row>
    <row r="67" spans="2:7" ht="14.5">
      <c r="B67" s="314">
        <v>49</v>
      </c>
      <c r="C67" s="314">
        <v>49</v>
      </c>
      <c r="D67" s="315" t="s">
        <v>763</v>
      </c>
      <c r="E67" s="322" t="s">
        <v>317</v>
      </c>
      <c r="F67" s="316" t="s">
        <v>317</v>
      </c>
      <c r="G67" s="316" t="s">
        <v>887</v>
      </c>
    </row>
    <row r="68" spans="2:7" ht="14.5">
      <c r="B68" s="314">
        <v>50</v>
      </c>
      <c r="C68" s="314">
        <v>50</v>
      </c>
      <c r="D68" s="315" t="s">
        <v>796</v>
      </c>
      <c r="E68" s="342" t="s">
        <v>898</v>
      </c>
      <c r="F68" s="316" t="s">
        <v>911</v>
      </c>
      <c r="G68" s="316" t="s">
        <v>912</v>
      </c>
    </row>
    <row r="69" spans="2:7" ht="3" customHeight="1" thickBot="1">
      <c r="B69" s="317" t="s">
        <v>42</v>
      </c>
      <c r="C69" s="317" t="s">
        <v>42</v>
      </c>
      <c r="D69" s="318"/>
      <c r="E69" s="318"/>
      <c r="F69" s="319"/>
      <c r="G69" s="319"/>
    </row>
    <row r="70" spans="2:7" ht="14.5" thickTop="1"/>
    <row r="71" spans="2:7"/>
    <row r="72" spans="2:7"/>
    <row r="73" spans="2:7"/>
    <row r="74" spans="2:7"/>
    <row r="75" spans="2:7"/>
    <row r="76" spans="2:7"/>
    <row r="77" spans="2:7"/>
    <row r="78" spans="2:7"/>
    <row r="79" spans="2:7"/>
    <row r="80" spans="2:7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</sheetData>
  <mergeCells count="13">
    <mergeCell ref="C9:F9"/>
    <mergeCell ref="C11:F11"/>
    <mergeCell ref="C13:F13"/>
    <mergeCell ref="C14:F14"/>
    <mergeCell ref="B16:B17"/>
    <mergeCell ref="C16:C17"/>
    <mergeCell ref="D16:D17"/>
    <mergeCell ref="C7:F7"/>
    <mergeCell ref="C1:F1"/>
    <mergeCell ref="C2:F2"/>
    <mergeCell ref="C3:F3"/>
    <mergeCell ref="C4:F4"/>
    <mergeCell ref="C6:F6"/>
  </mergeCells>
  <conditionalFormatting sqref="D61:E61 D65:E65 D62:D64 D67:E67 D66 D68">
    <cfRule type="expression" dxfId="877" priority="277" stopIfTrue="1">
      <formula>MOD(ROW(),2)</formula>
    </cfRule>
  </conditionalFormatting>
  <conditionalFormatting sqref="E61 E65 E67">
    <cfRule type="cellIs" dxfId="876" priority="274" operator="equal">
      <formula>"NO CUMPLE-2"</formula>
    </cfRule>
    <cfRule type="cellIs" dxfId="875" priority="275" operator="equal">
      <formula>"NO CUMPLE-1"</formula>
    </cfRule>
    <cfRule type="cellIs" dxfId="874" priority="276" operator="equal">
      <formula>"CUMPLE"</formula>
    </cfRule>
  </conditionalFormatting>
  <conditionalFormatting sqref="D49:E49 D47:D48 D55:E56 D50:D54 D59:E59 D57:D58 D60">
    <cfRule type="expression" dxfId="873" priority="273" stopIfTrue="1">
      <formula>MOD(ROW(),2)</formula>
    </cfRule>
  </conditionalFormatting>
  <conditionalFormatting sqref="E49 E55:E56 E59">
    <cfRule type="cellIs" dxfId="872" priority="270" operator="equal">
      <formula>"NO CUMPLE-2"</formula>
    </cfRule>
    <cfRule type="cellIs" dxfId="871" priority="271" operator="equal">
      <formula>"NO CUMPLE-1"</formula>
    </cfRule>
    <cfRule type="cellIs" dxfId="870" priority="272" operator="equal">
      <formula>"CUMPLE"</formula>
    </cfRule>
  </conditionalFormatting>
  <conditionalFormatting sqref="D33:E33 D36:E36 D34:D35 D39:E39 D37:D38 D42:E42 D40:D41 D43:D46">
    <cfRule type="expression" dxfId="869" priority="269" stopIfTrue="1">
      <formula>MOD(ROW(),2)</formula>
    </cfRule>
  </conditionalFormatting>
  <conditionalFormatting sqref="E33 E36 E39 E42">
    <cfRule type="cellIs" dxfId="868" priority="266" operator="equal">
      <formula>"NO CUMPLE-2"</formula>
    </cfRule>
    <cfRule type="cellIs" dxfId="867" priority="267" operator="equal">
      <formula>"NO CUMPLE-1"</formula>
    </cfRule>
    <cfRule type="cellIs" dxfId="866" priority="268" operator="equal">
      <formula>"CUMPLE"</formula>
    </cfRule>
  </conditionalFormatting>
  <conditionalFormatting sqref="B19:F20 D25:E25 B24:C68 B21:E21 B22:D23 D24 D27:E28 D26 D29:D32">
    <cfRule type="expression" dxfId="865" priority="265" stopIfTrue="1">
      <formula>MOD(ROW(),2)</formula>
    </cfRule>
  </conditionalFormatting>
  <conditionalFormatting sqref="E19:E21 E25 E27:E28">
    <cfRule type="cellIs" dxfId="864" priority="262" operator="equal">
      <formula>"NO CUMPLE-2"</formula>
    </cfRule>
    <cfRule type="cellIs" dxfId="863" priority="263" operator="equal">
      <formula>"NO CUMPLE-1"</formula>
    </cfRule>
    <cfRule type="cellIs" dxfId="862" priority="264" operator="equal">
      <formula>"CUMPLE"</formula>
    </cfRule>
  </conditionalFormatting>
  <conditionalFormatting sqref="G19:G21">
    <cfRule type="expression" dxfId="861" priority="261" stopIfTrue="1">
      <formula>MOD(ROW(),2)</formula>
    </cfRule>
  </conditionalFormatting>
  <conditionalFormatting sqref="F21 F25 F30 F33 F36 F39 F42 F49 F54:F56 F59 F61 F64:F67 F27:F28 F23">
    <cfRule type="expression" dxfId="860" priority="260" stopIfTrue="1">
      <formula>MOD(ROW(),2)</formula>
    </cfRule>
  </conditionalFormatting>
  <conditionalFormatting sqref="G23 G25 G30 G33 G27:G28">
    <cfRule type="expression" dxfId="859" priority="259" stopIfTrue="1">
      <formula>MOD(ROW(),2)</formula>
    </cfRule>
  </conditionalFormatting>
  <conditionalFormatting sqref="G36 G39 G42">
    <cfRule type="expression" dxfId="858" priority="258" stopIfTrue="1">
      <formula>MOD(ROW(),2)</formula>
    </cfRule>
  </conditionalFormatting>
  <conditionalFormatting sqref="G49 G54:G56">
    <cfRule type="expression" dxfId="857" priority="257" stopIfTrue="1">
      <formula>MOD(ROW(),2)</formula>
    </cfRule>
  </conditionalFormatting>
  <conditionalFormatting sqref="G59 G61 G64:G67">
    <cfRule type="expression" dxfId="856" priority="256" stopIfTrue="1">
      <formula>MOD(ROW(),2)</formula>
    </cfRule>
  </conditionalFormatting>
  <conditionalFormatting sqref="G24">
    <cfRule type="expression" dxfId="855" priority="255" stopIfTrue="1">
      <formula>MOD(ROW(),2)</formula>
    </cfRule>
  </conditionalFormatting>
  <conditionalFormatting sqref="F24">
    <cfRule type="expression" dxfId="854" priority="254" stopIfTrue="1">
      <formula>MOD(ROW(),2)</formula>
    </cfRule>
  </conditionalFormatting>
  <conditionalFormatting sqref="G29">
    <cfRule type="expression" dxfId="853" priority="253" stopIfTrue="1">
      <formula>MOD(ROW(),2)</formula>
    </cfRule>
  </conditionalFormatting>
  <conditionalFormatting sqref="F29">
    <cfRule type="expression" dxfId="852" priority="252" stopIfTrue="1">
      <formula>MOD(ROW(),2)</formula>
    </cfRule>
  </conditionalFormatting>
  <conditionalFormatting sqref="G31:G32">
    <cfRule type="expression" dxfId="851" priority="251" stopIfTrue="1">
      <formula>MOD(ROW(),2)</formula>
    </cfRule>
  </conditionalFormatting>
  <conditionalFormatting sqref="F31:F32">
    <cfRule type="expression" dxfId="850" priority="250" stopIfTrue="1">
      <formula>MOD(ROW(),2)</formula>
    </cfRule>
  </conditionalFormatting>
  <conditionalFormatting sqref="G34:G35">
    <cfRule type="expression" dxfId="849" priority="249" stopIfTrue="1">
      <formula>MOD(ROW(),2)</formula>
    </cfRule>
  </conditionalFormatting>
  <conditionalFormatting sqref="F34:F35">
    <cfRule type="expression" dxfId="848" priority="248" stopIfTrue="1">
      <formula>MOD(ROW(),2)</formula>
    </cfRule>
  </conditionalFormatting>
  <conditionalFormatting sqref="G37:G38">
    <cfRule type="expression" dxfId="847" priority="247" stopIfTrue="1">
      <formula>MOD(ROW(),2)</formula>
    </cfRule>
  </conditionalFormatting>
  <conditionalFormatting sqref="F37:F38">
    <cfRule type="expression" dxfId="846" priority="246" stopIfTrue="1">
      <formula>MOD(ROW(),2)</formula>
    </cfRule>
  </conditionalFormatting>
  <conditionalFormatting sqref="G40:G41">
    <cfRule type="expression" dxfId="845" priority="245" stopIfTrue="1">
      <formula>MOD(ROW(),2)</formula>
    </cfRule>
  </conditionalFormatting>
  <conditionalFormatting sqref="F40:F41">
    <cfRule type="expression" dxfId="844" priority="244" stopIfTrue="1">
      <formula>MOD(ROW(),2)</formula>
    </cfRule>
  </conditionalFormatting>
  <conditionalFormatting sqref="G43:G45 G47:G48">
    <cfRule type="expression" dxfId="843" priority="243" stopIfTrue="1">
      <formula>MOD(ROW(),2)</formula>
    </cfRule>
  </conditionalFormatting>
  <conditionalFormatting sqref="F43:F45 F47:F48">
    <cfRule type="expression" dxfId="842" priority="242" stopIfTrue="1">
      <formula>MOD(ROW(),2)</formula>
    </cfRule>
  </conditionalFormatting>
  <conditionalFormatting sqref="G50 G52">
    <cfRule type="expression" dxfId="841" priority="241" stopIfTrue="1">
      <formula>MOD(ROW(),2)</formula>
    </cfRule>
  </conditionalFormatting>
  <conditionalFormatting sqref="F50 F52">
    <cfRule type="expression" dxfId="840" priority="240" stopIfTrue="1">
      <formula>MOD(ROW(),2)</formula>
    </cfRule>
  </conditionalFormatting>
  <conditionalFormatting sqref="G57:G58">
    <cfRule type="expression" dxfId="839" priority="239" stopIfTrue="1">
      <formula>MOD(ROW(),2)</formula>
    </cfRule>
  </conditionalFormatting>
  <conditionalFormatting sqref="F57:F58">
    <cfRule type="expression" dxfId="838" priority="238" stopIfTrue="1">
      <formula>MOD(ROW(),2)</formula>
    </cfRule>
  </conditionalFormatting>
  <conditionalFormatting sqref="G60">
    <cfRule type="expression" dxfId="837" priority="237" stopIfTrue="1">
      <formula>MOD(ROW(),2)</formula>
    </cfRule>
  </conditionalFormatting>
  <conditionalFormatting sqref="F60">
    <cfRule type="expression" dxfId="836" priority="236" stopIfTrue="1">
      <formula>MOD(ROW(),2)</formula>
    </cfRule>
  </conditionalFormatting>
  <conditionalFormatting sqref="G62:G63">
    <cfRule type="expression" dxfId="835" priority="235" stopIfTrue="1">
      <formula>MOD(ROW(),2)</formula>
    </cfRule>
  </conditionalFormatting>
  <conditionalFormatting sqref="F62:F63">
    <cfRule type="expression" dxfId="834" priority="234" stopIfTrue="1">
      <formula>MOD(ROW(),2)</formula>
    </cfRule>
  </conditionalFormatting>
  <conditionalFormatting sqref="G68">
    <cfRule type="expression" dxfId="833" priority="233" stopIfTrue="1">
      <formula>MOD(ROW(),2)</formula>
    </cfRule>
  </conditionalFormatting>
  <conditionalFormatting sqref="F68">
    <cfRule type="expression" dxfId="832" priority="232" stopIfTrue="1">
      <formula>MOD(ROW(),2)</formula>
    </cfRule>
  </conditionalFormatting>
  <conditionalFormatting sqref="E23:E24">
    <cfRule type="cellIs" dxfId="831" priority="112" stopIfTrue="1" operator="equal">
      <formula>"RECHAZO"</formula>
    </cfRule>
    <cfRule type="cellIs" dxfId="830" priority="113" stopIfTrue="1" operator="equal">
      <formula>"CUMPLE"</formula>
    </cfRule>
    <cfRule type="cellIs" dxfId="829" priority="114" stopIfTrue="1" operator="equal">
      <formula>"NO CUMPLE"</formula>
    </cfRule>
    <cfRule type="cellIs" dxfId="828" priority="115" stopIfTrue="1" operator="equal">
      <formula>"HÁBIL"</formula>
    </cfRule>
    <cfRule type="cellIs" dxfId="827" priority="116" stopIfTrue="1" operator="equal">
      <formula>"NO HÁBIL"</formula>
    </cfRule>
    <cfRule type="cellIs" dxfId="826" priority="117" stopIfTrue="1" operator="equal">
      <formula>"NO APLICA"</formula>
    </cfRule>
  </conditionalFormatting>
  <conditionalFormatting sqref="E29:E32">
    <cfRule type="cellIs" dxfId="825" priority="100" stopIfTrue="1" operator="equal">
      <formula>"RECHAZO"</formula>
    </cfRule>
    <cfRule type="cellIs" dxfId="824" priority="101" stopIfTrue="1" operator="equal">
      <formula>"CUMPLE"</formula>
    </cfRule>
    <cfRule type="cellIs" dxfId="823" priority="102" stopIfTrue="1" operator="equal">
      <formula>"NO CUMPLE"</formula>
    </cfRule>
    <cfRule type="cellIs" dxfId="822" priority="103" stopIfTrue="1" operator="equal">
      <formula>"HÁBIL"</formula>
    </cfRule>
    <cfRule type="cellIs" dxfId="821" priority="104" stopIfTrue="1" operator="equal">
      <formula>"NO HÁBIL"</formula>
    </cfRule>
    <cfRule type="cellIs" dxfId="820" priority="105" stopIfTrue="1" operator="equal">
      <formula>"NO APLICA"</formula>
    </cfRule>
  </conditionalFormatting>
  <conditionalFormatting sqref="E34:E35">
    <cfRule type="cellIs" dxfId="819" priority="94" stopIfTrue="1" operator="equal">
      <formula>"RECHAZO"</formula>
    </cfRule>
    <cfRule type="cellIs" dxfId="818" priority="95" stopIfTrue="1" operator="equal">
      <formula>"CUMPLE"</formula>
    </cfRule>
    <cfRule type="cellIs" dxfId="817" priority="96" stopIfTrue="1" operator="equal">
      <formula>"NO CUMPLE"</formula>
    </cfRule>
    <cfRule type="cellIs" dxfId="816" priority="97" stopIfTrue="1" operator="equal">
      <formula>"HÁBIL"</formula>
    </cfRule>
    <cfRule type="cellIs" dxfId="815" priority="98" stopIfTrue="1" operator="equal">
      <formula>"NO HÁBIL"</formula>
    </cfRule>
    <cfRule type="cellIs" dxfId="814" priority="99" stopIfTrue="1" operator="equal">
      <formula>"NO APLICA"</formula>
    </cfRule>
  </conditionalFormatting>
  <conditionalFormatting sqref="E37:E38">
    <cfRule type="cellIs" dxfId="813" priority="88" stopIfTrue="1" operator="equal">
      <formula>"RECHAZO"</formula>
    </cfRule>
    <cfRule type="cellIs" dxfId="812" priority="89" stopIfTrue="1" operator="equal">
      <formula>"CUMPLE"</formula>
    </cfRule>
    <cfRule type="cellIs" dxfId="811" priority="90" stopIfTrue="1" operator="equal">
      <formula>"NO CUMPLE"</formula>
    </cfRule>
    <cfRule type="cellIs" dxfId="810" priority="91" stopIfTrue="1" operator="equal">
      <formula>"HÁBIL"</formula>
    </cfRule>
    <cfRule type="cellIs" dxfId="809" priority="92" stopIfTrue="1" operator="equal">
      <formula>"NO HÁBIL"</formula>
    </cfRule>
    <cfRule type="cellIs" dxfId="808" priority="93" stopIfTrue="1" operator="equal">
      <formula>"NO APLICA"</formula>
    </cfRule>
  </conditionalFormatting>
  <conditionalFormatting sqref="E41">
    <cfRule type="cellIs" dxfId="807" priority="82" stopIfTrue="1" operator="equal">
      <formula>"RECHAZO"</formula>
    </cfRule>
    <cfRule type="cellIs" dxfId="806" priority="83" stopIfTrue="1" operator="equal">
      <formula>"CUMPLE"</formula>
    </cfRule>
    <cfRule type="cellIs" dxfId="805" priority="84" stopIfTrue="1" operator="equal">
      <formula>"NO CUMPLE"</formula>
    </cfRule>
    <cfRule type="cellIs" dxfId="804" priority="85" stopIfTrue="1" operator="equal">
      <formula>"HÁBIL"</formula>
    </cfRule>
    <cfRule type="cellIs" dxfId="803" priority="86" stopIfTrue="1" operator="equal">
      <formula>"NO HÁBIL"</formula>
    </cfRule>
    <cfRule type="cellIs" dxfId="802" priority="87" stopIfTrue="1" operator="equal">
      <formula>"NO APLICA"</formula>
    </cfRule>
  </conditionalFormatting>
  <conditionalFormatting sqref="E43:E45 E47:E48">
    <cfRule type="cellIs" dxfId="801" priority="76" stopIfTrue="1" operator="equal">
      <formula>"RECHAZO"</formula>
    </cfRule>
    <cfRule type="cellIs" dxfId="800" priority="77" stopIfTrue="1" operator="equal">
      <formula>"CUMPLE"</formula>
    </cfRule>
    <cfRule type="cellIs" dxfId="799" priority="78" stopIfTrue="1" operator="equal">
      <formula>"NO CUMPLE"</formula>
    </cfRule>
    <cfRule type="cellIs" dxfId="798" priority="79" stopIfTrue="1" operator="equal">
      <formula>"HÁBIL"</formula>
    </cfRule>
    <cfRule type="cellIs" dxfId="797" priority="80" stopIfTrue="1" operator="equal">
      <formula>"NO HÁBIL"</formula>
    </cfRule>
    <cfRule type="cellIs" dxfId="796" priority="81" stopIfTrue="1" operator="equal">
      <formula>"NO APLICA"</formula>
    </cfRule>
  </conditionalFormatting>
  <conditionalFormatting sqref="E50 E54 E52">
    <cfRule type="cellIs" dxfId="795" priority="70" stopIfTrue="1" operator="equal">
      <formula>"RECHAZO"</formula>
    </cfRule>
    <cfRule type="cellIs" dxfId="794" priority="71" stopIfTrue="1" operator="equal">
      <formula>"CUMPLE"</formula>
    </cfRule>
    <cfRule type="cellIs" dxfId="793" priority="72" stopIfTrue="1" operator="equal">
      <formula>"NO CUMPLE"</formula>
    </cfRule>
    <cfRule type="cellIs" dxfId="792" priority="73" stopIfTrue="1" operator="equal">
      <formula>"HÁBIL"</formula>
    </cfRule>
    <cfRule type="cellIs" dxfId="791" priority="74" stopIfTrue="1" operator="equal">
      <formula>"NO HÁBIL"</formula>
    </cfRule>
    <cfRule type="cellIs" dxfId="790" priority="75" stopIfTrue="1" operator="equal">
      <formula>"NO APLICA"</formula>
    </cfRule>
  </conditionalFormatting>
  <conditionalFormatting sqref="E57">
    <cfRule type="cellIs" dxfId="789" priority="64" stopIfTrue="1" operator="equal">
      <formula>"RECHAZO"</formula>
    </cfRule>
    <cfRule type="cellIs" dxfId="788" priority="65" stopIfTrue="1" operator="equal">
      <formula>"CUMPLE"</formula>
    </cfRule>
    <cfRule type="cellIs" dxfId="787" priority="66" stopIfTrue="1" operator="equal">
      <formula>"NO CUMPLE"</formula>
    </cfRule>
    <cfRule type="cellIs" dxfId="786" priority="67" stopIfTrue="1" operator="equal">
      <formula>"HÁBIL"</formula>
    </cfRule>
    <cfRule type="cellIs" dxfId="785" priority="68" stopIfTrue="1" operator="equal">
      <formula>"NO HÁBIL"</formula>
    </cfRule>
    <cfRule type="cellIs" dxfId="784" priority="69" stopIfTrue="1" operator="equal">
      <formula>"NO APLICA"</formula>
    </cfRule>
  </conditionalFormatting>
  <conditionalFormatting sqref="E58">
    <cfRule type="cellIs" dxfId="783" priority="58" stopIfTrue="1" operator="equal">
      <formula>"RECHAZO"</formula>
    </cfRule>
    <cfRule type="cellIs" dxfId="782" priority="59" stopIfTrue="1" operator="equal">
      <formula>"CUMPLE"</formula>
    </cfRule>
    <cfRule type="cellIs" dxfId="781" priority="60" stopIfTrue="1" operator="equal">
      <formula>"NO CUMPLE"</formula>
    </cfRule>
    <cfRule type="cellIs" dxfId="780" priority="61" stopIfTrue="1" operator="equal">
      <formula>"HÁBIL"</formula>
    </cfRule>
    <cfRule type="cellIs" dxfId="779" priority="62" stopIfTrue="1" operator="equal">
      <formula>"NO HÁBIL"</formula>
    </cfRule>
    <cfRule type="cellIs" dxfId="778" priority="63" stopIfTrue="1" operator="equal">
      <formula>"NO APLICA"</formula>
    </cfRule>
  </conditionalFormatting>
  <conditionalFormatting sqref="E60">
    <cfRule type="cellIs" dxfId="777" priority="52" stopIfTrue="1" operator="equal">
      <formula>"RECHAZO"</formula>
    </cfRule>
    <cfRule type="cellIs" dxfId="776" priority="53" stopIfTrue="1" operator="equal">
      <formula>"CUMPLE"</formula>
    </cfRule>
    <cfRule type="cellIs" dxfId="775" priority="54" stopIfTrue="1" operator="equal">
      <formula>"NO CUMPLE"</formula>
    </cfRule>
    <cfRule type="cellIs" dxfId="774" priority="55" stopIfTrue="1" operator="equal">
      <formula>"HÁBIL"</formula>
    </cfRule>
    <cfRule type="cellIs" dxfId="773" priority="56" stopIfTrue="1" operator="equal">
      <formula>"NO HÁBIL"</formula>
    </cfRule>
    <cfRule type="cellIs" dxfId="772" priority="57" stopIfTrue="1" operator="equal">
      <formula>"NO APLICA"</formula>
    </cfRule>
  </conditionalFormatting>
  <conditionalFormatting sqref="E62:E64">
    <cfRule type="cellIs" dxfId="771" priority="46" stopIfTrue="1" operator="equal">
      <formula>"RECHAZO"</formula>
    </cfRule>
    <cfRule type="cellIs" dxfId="770" priority="47" stopIfTrue="1" operator="equal">
      <formula>"CUMPLE"</formula>
    </cfRule>
    <cfRule type="cellIs" dxfId="769" priority="48" stopIfTrue="1" operator="equal">
      <formula>"NO CUMPLE"</formula>
    </cfRule>
    <cfRule type="cellIs" dxfId="768" priority="49" stopIfTrue="1" operator="equal">
      <formula>"HÁBIL"</formula>
    </cfRule>
    <cfRule type="cellIs" dxfId="767" priority="50" stopIfTrue="1" operator="equal">
      <formula>"NO HÁBIL"</formula>
    </cfRule>
    <cfRule type="cellIs" dxfId="766" priority="51" stopIfTrue="1" operator="equal">
      <formula>"NO APLICA"</formula>
    </cfRule>
  </conditionalFormatting>
  <conditionalFormatting sqref="E66">
    <cfRule type="cellIs" dxfId="765" priority="40" stopIfTrue="1" operator="equal">
      <formula>"RECHAZO"</formula>
    </cfRule>
    <cfRule type="cellIs" dxfId="764" priority="41" stopIfTrue="1" operator="equal">
      <formula>"CUMPLE"</formula>
    </cfRule>
    <cfRule type="cellIs" dxfId="763" priority="42" stopIfTrue="1" operator="equal">
      <formula>"NO CUMPLE"</formula>
    </cfRule>
    <cfRule type="cellIs" dxfId="762" priority="43" stopIfTrue="1" operator="equal">
      <formula>"HÁBIL"</formula>
    </cfRule>
    <cfRule type="cellIs" dxfId="761" priority="44" stopIfTrue="1" operator="equal">
      <formula>"NO HÁBIL"</formula>
    </cfRule>
    <cfRule type="cellIs" dxfId="760" priority="45" stopIfTrue="1" operator="equal">
      <formula>"NO APLICA"</formula>
    </cfRule>
  </conditionalFormatting>
  <conditionalFormatting sqref="E68">
    <cfRule type="cellIs" dxfId="759" priority="34" stopIfTrue="1" operator="equal">
      <formula>"RECHAZO"</formula>
    </cfRule>
    <cfRule type="cellIs" dxfId="758" priority="35" stopIfTrue="1" operator="equal">
      <formula>"CUMPLE"</formula>
    </cfRule>
    <cfRule type="cellIs" dxfId="757" priority="36" stopIfTrue="1" operator="equal">
      <formula>"NO CUMPLE"</formula>
    </cfRule>
    <cfRule type="cellIs" dxfId="756" priority="37" stopIfTrue="1" operator="equal">
      <formula>"HÁBIL"</formula>
    </cfRule>
    <cfRule type="cellIs" dxfId="755" priority="38" stopIfTrue="1" operator="equal">
      <formula>"NO HÁBIL"</formula>
    </cfRule>
    <cfRule type="cellIs" dxfId="754" priority="39" stopIfTrue="1" operator="equal">
      <formula>"NO APLICA"</formula>
    </cfRule>
  </conditionalFormatting>
  <conditionalFormatting sqref="E46">
    <cfRule type="expression" dxfId="753" priority="33" stopIfTrue="1">
      <formula>MOD(ROW(),2)</formula>
    </cfRule>
  </conditionalFormatting>
  <conditionalFormatting sqref="E46">
    <cfRule type="cellIs" dxfId="752" priority="30" operator="equal">
      <formula>"NO CUMPLE-2"</formula>
    </cfRule>
    <cfRule type="cellIs" dxfId="751" priority="31" operator="equal">
      <formula>"NO CUMPLE-1"</formula>
    </cfRule>
    <cfRule type="cellIs" dxfId="750" priority="32" operator="equal">
      <formula>"CUMPLE"</formula>
    </cfRule>
  </conditionalFormatting>
  <conditionalFormatting sqref="F46">
    <cfRule type="expression" dxfId="749" priority="29" stopIfTrue="1">
      <formula>MOD(ROW(),2)</formula>
    </cfRule>
  </conditionalFormatting>
  <conditionalFormatting sqref="G46">
    <cfRule type="expression" dxfId="748" priority="28" stopIfTrue="1">
      <formula>MOD(ROW(),2)</formula>
    </cfRule>
  </conditionalFormatting>
  <conditionalFormatting sqref="E40">
    <cfRule type="expression" dxfId="747" priority="27" stopIfTrue="1">
      <formula>MOD(ROW(),2)</formula>
    </cfRule>
  </conditionalFormatting>
  <conditionalFormatting sqref="E40">
    <cfRule type="cellIs" dxfId="746" priority="24" operator="equal">
      <formula>"NO CUMPLE-2"</formula>
    </cfRule>
    <cfRule type="cellIs" dxfId="745" priority="25" operator="equal">
      <formula>"NO CUMPLE-1"</formula>
    </cfRule>
    <cfRule type="cellIs" dxfId="744" priority="26" operator="equal">
      <formula>"CUMPLE"</formula>
    </cfRule>
  </conditionalFormatting>
  <conditionalFormatting sqref="E26">
    <cfRule type="expression" dxfId="743" priority="23" stopIfTrue="1">
      <formula>MOD(ROW(),2)</formula>
    </cfRule>
  </conditionalFormatting>
  <conditionalFormatting sqref="E26">
    <cfRule type="cellIs" dxfId="742" priority="20" operator="equal">
      <formula>"NO CUMPLE-2"</formula>
    </cfRule>
    <cfRule type="cellIs" dxfId="741" priority="21" operator="equal">
      <formula>"NO CUMPLE-1"</formula>
    </cfRule>
    <cfRule type="cellIs" dxfId="740" priority="22" operator="equal">
      <formula>"CUMPLE"</formula>
    </cfRule>
  </conditionalFormatting>
  <conditionalFormatting sqref="F26">
    <cfRule type="expression" dxfId="739" priority="19" stopIfTrue="1">
      <formula>MOD(ROW(),2)</formula>
    </cfRule>
  </conditionalFormatting>
  <conditionalFormatting sqref="G26">
    <cfRule type="expression" dxfId="738" priority="18" stopIfTrue="1">
      <formula>MOD(ROW(),2)</formula>
    </cfRule>
  </conditionalFormatting>
  <conditionalFormatting sqref="E53">
    <cfRule type="expression" dxfId="737" priority="17" stopIfTrue="1">
      <formula>MOD(ROW(),2)</formula>
    </cfRule>
  </conditionalFormatting>
  <conditionalFormatting sqref="E53">
    <cfRule type="cellIs" dxfId="736" priority="14" operator="equal">
      <formula>"NO CUMPLE-2"</formula>
    </cfRule>
    <cfRule type="cellIs" dxfId="735" priority="15" operator="equal">
      <formula>"NO CUMPLE-1"</formula>
    </cfRule>
    <cfRule type="cellIs" dxfId="734" priority="16" operator="equal">
      <formula>"CUMPLE"</formula>
    </cfRule>
  </conditionalFormatting>
  <conditionalFormatting sqref="F53">
    <cfRule type="expression" dxfId="733" priority="13" stopIfTrue="1">
      <formula>MOD(ROW(),2)</formula>
    </cfRule>
  </conditionalFormatting>
  <conditionalFormatting sqref="G53">
    <cfRule type="expression" dxfId="732" priority="12" stopIfTrue="1">
      <formula>MOD(ROW(),2)</formula>
    </cfRule>
  </conditionalFormatting>
  <conditionalFormatting sqref="E51">
    <cfRule type="expression" dxfId="731" priority="11" stopIfTrue="1">
      <formula>MOD(ROW(),2)</formula>
    </cfRule>
  </conditionalFormatting>
  <conditionalFormatting sqref="E51">
    <cfRule type="cellIs" dxfId="730" priority="8" operator="equal">
      <formula>"NO CUMPLE-2"</formula>
    </cfRule>
    <cfRule type="cellIs" dxfId="729" priority="9" operator="equal">
      <formula>"NO CUMPLE-1"</formula>
    </cfRule>
    <cfRule type="cellIs" dxfId="728" priority="10" operator="equal">
      <formula>"CUMPLE"</formula>
    </cfRule>
  </conditionalFormatting>
  <conditionalFormatting sqref="F51">
    <cfRule type="expression" dxfId="727" priority="7" stopIfTrue="1">
      <formula>MOD(ROW(),2)</formula>
    </cfRule>
  </conditionalFormatting>
  <conditionalFormatting sqref="G51">
    <cfRule type="expression" dxfId="726" priority="6" stopIfTrue="1">
      <formula>MOD(ROW(),2)</formula>
    </cfRule>
  </conditionalFormatting>
  <conditionalFormatting sqref="E22:F22">
    <cfRule type="expression" dxfId="725" priority="5" stopIfTrue="1">
      <formula>MOD(ROW(),2)</formula>
    </cfRule>
  </conditionalFormatting>
  <conditionalFormatting sqref="E22">
    <cfRule type="cellIs" dxfId="724" priority="2" operator="equal">
      <formula>"NO CUMPLE-2"</formula>
    </cfRule>
    <cfRule type="cellIs" dxfId="723" priority="3" operator="equal">
      <formula>"NO CUMPLE-1"</formula>
    </cfRule>
    <cfRule type="cellIs" dxfId="722" priority="4" operator="equal">
      <formula>"CUMPLE"</formula>
    </cfRule>
  </conditionalFormatting>
  <conditionalFormatting sqref="G22">
    <cfRule type="expression" dxfId="721" priority="1" stopIfTrue="1">
      <formula>MOD(ROW(),2)</formula>
    </cfRule>
  </conditionalFormatting>
  <dataValidations count="3">
    <dataValidation type="list" allowBlank="1" showInputMessage="1" showErrorMessage="1" sqref="E19:E22 E25:E28 E33 E36 E39:E40 E42 E49 E55:E56 E59 E61 E65 E67 E46 E53 E51" xr:uid="{0D6E343A-DC69-421D-A60B-0603E01665D1}">
      <formula1>EQUIPO</formula1>
    </dataValidation>
    <dataValidation type="list" allowBlank="1" showInputMessage="1" showErrorMessage="1" sqref="E69" xr:uid="{AEE94727-F992-4E2E-BC37-F9D4C2E4A5AF}">
      <formula1>CUMPLIMIENTO</formula1>
    </dataValidation>
    <dataValidation type="list" allowBlank="1" showInputMessage="1" showErrorMessage="1" sqref="E66 E52 E41 E29:E32 E34:E35 E37:E38 E47:E48 E68 E43:E45 E57:E58 E60 E62:E64 E54 E50 E23:E24" xr:uid="{D68AD88A-0822-44C4-ACE2-3A200E81490F}">
      <formula1>HABILIDAD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82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E5EE3-B11B-4593-8D08-BCB93774D361}">
  <sheetPr codeName="Hoja19">
    <tabColor rgb="FF7030A0"/>
    <pageSetUpPr fitToPage="1"/>
  </sheetPr>
  <dimension ref="A1:P655"/>
  <sheetViews>
    <sheetView showGridLines="0" topLeftCell="A44" zoomScale="85" zoomScaleNormal="85" zoomScaleSheetLayoutView="90" workbookViewId="0">
      <selection activeCell="I72" sqref="I72"/>
    </sheetView>
  </sheetViews>
  <sheetFormatPr baseColWidth="10" defaultColWidth="0" defaultRowHeight="12.5" zeroHeight="1"/>
  <cols>
    <col min="1" max="1" width="1.1640625" style="295" customWidth="1"/>
    <col min="2" max="2" width="6.9140625" style="295" customWidth="1"/>
    <col min="3" max="3" width="10.4140625" style="295" customWidth="1"/>
    <col min="4" max="4" width="40.1640625" style="295" customWidth="1"/>
    <col min="5" max="5" width="14.08203125" style="295" bestFit="1" customWidth="1"/>
    <col min="6" max="8" width="14.5" style="295" customWidth="1"/>
    <col min="9" max="9" width="13.1640625" style="295" customWidth="1"/>
    <col min="10" max="10" width="10.1640625" style="295" customWidth="1"/>
    <col min="11" max="11" width="10.1640625" style="326" customWidth="1"/>
    <col min="12" max="13" width="10.1640625" style="295" customWidth="1"/>
    <col min="14" max="16" width="0" style="295" hidden="1" customWidth="1"/>
    <col min="17" max="16384" width="10.1640625" style="295" hidden="1"/>
  </cols>
  <sheetData>
    <row r="1" spans="1:11" s="20" customFormat="1" ht="18">
      <c r="A1" s="294"/>
      <c r="B1" s="420" t="s">
        <v>888</v>
      </c>
      <c r="C1" s="420"/>
      <c r="D1" s="420"/>
      <c r="E1" s="420"/>
      <c r="F1" s="420"/>
      <c r="G1" s="420"/>
      <c r="H1" s="420"/>
      <c r="I1" s="420"/>
      <c r="K1" s="323"/>
    </row>
    <row r="2" spans="1:11" s="20" customFormat="1" ht="18">
      <c r="A2" s="294"/>
      <c r="B2" s="420"/>
      <c r="C2" s="420"/>
      <c r="D2" s="420"/>
      <c r="E2" s="420"/>
      <c r="F2" s="420"/>
      <c r="G2" s="420"/>
      <c r="H2" s="420"/>
      <c r="I2" s="420"/>
      <c r="K2" s="323"/>
    </row>
    <row r="3" spans="1:11" s="20" customFormat="1" ht="15.5">
      <c r="A3" s="294"/>
      <c r="B3" s="406"/>
      <c r="C3" s="406"/>
      <c r="D3" s="406"/>
      <c r="E3" s="406"/>
      <c r="F3" s="406"/>
      <c r="G3" s="406"/>
      <c r="H3" s="406"/>
      <c r="I3" s="406"/>
      <c r="K3" s="323"/>
    </row>
    <row r="4" spans="1:11" s="20" customFormat="1" ht="15.5">
      <c r="A4" s="294"/>
      <c r="B4" s="406" t="s">
        <v>775</v>
      </c>
      <c r="C4" s="406"/>
      <c r="D4" s="406"/>
      <c r="E4" s="406"/>
      <c r="F4" s="406"/>
      <c r="G4" s="406"/>
      <c r="H4" s="406"/>
      <c r="I4" s="406"/>
      <c r="K4" s="323"/>
    </row>
    <row r="5" spans="1:11" s="20" customFormat="1" ht="15.5">
      <c r="A5" s="294"/>
      <c r="B5" s="324"/>
      <c r="C5" s="325"/>
      <c r="D5" s="307"/>
      <c r="E5" s="306"/>
      <c r="F5" s="306"/>
      <c r="G5" s="306"/>
      <c r="H5" s="306"/>
      <c r="K5" s="323"/>
    </row>
    <row r="6" spans="1:11" s="20" customFormat="1" ht="15.5">
      <c r="A6" s="294"/>
      <c r="B6" s="406" t="s">
        <v>905</v>
      </c>
      <c r="C6" s="406"/>
      <c r="D6" s="406"/>
      <c r="E6" s="406"/>
      <c r="F6" s="406"/>
      <c r="G6" s="406"/>
      <c r="H6" s="406"/>
      <c r="I6" s="406"/>
      <c r="K6" s="323"/>
    </row>
    <row r="7" spans="1:11" s="20" customFormat="1" ht="15.5">
      <c r="A7" s="294"/>
      <c r="B7" s="406" t="s">
        <v>776</v>
      </c>
      <c r="C7" s="406"/>
      <c r="D7" s="406"/>
      <c r="E7" s="406"/>
      <c r="F7" s="406"/>
      <c r="G7" s="406"/>
      <c r="H7" s="406"/>
      <c r="I7" s="406"/>
      <c r="K7" s="323"/>
    </row>
    <row r="8" spans="1:11" ht="15.5">
      <c r="B8" s="324"/>
      <c r="C8" s="325"/>
      <c r="D8" s="296"/>
      <c r="E8" s="296"/>
      <c r="F8" s="296"/>
      <c r="G8" s="296"/>
      <c r="H8" s="296"/>
    </row>
    <row r="9" spans="1:11" ht="48.75" customHeight="1">
      <c r="B9" s="406" t="s">
        <v>777</v>
      </c>
      <c r="C9" s="406"/>
      <c r="D9" s="406"/>
      <c r="E9" s="406"/>
      <c r="F9" s="406"/>
      <c r="G9" s="406"/>
      <c r="H9" s="406"/>
      <c r="I9" s="406"/>
    </row>
    <row r="10" spans="1:11" ht="15.5">
      <c r="B10" s="324"/>
      <c r="C10" s="325"/>
      <c r="D10" s="296"/>
      <c r="E10" s="296"/>
      <c r="F10" s="296"/>
      <c r="G10" s="296"/>
      <c r="H10" s="296"/>
    </row>
    <row r="11" spans="1:11" ht="15.5">
      <c r="B11" s="407" t="s">
        <v>889</v>
      </c>
      <c r="C11" s="407"/>
      <c r="D11" s="407"/>
      <c r="E11" s="407"/>
      <c r="F11" s="407"/>
      <c r="G11" s="407"/>
      <c r="H11" s="407"/>
      <c r="I11" s="407"/>
    </row>
    <row r="12" spans="1:11" ht="18">
      <c r="B12" s="408">
        <v>1</v>
      </c>
      <c r="C12" s="408"/>
      <c r="D12" s="408"/>
      <c r="E12" s="408"/>
      <c r="F12" s="408"/>
      <c r="G12" s="408"/>
      <c r="H12" s="408"/>
      <c r="I12" s="408"/>
    </row>
    <row r="13" spans="1:11" s="327" customFormat="1" ht="21.75" customHeight="1" thickBot="1">
      <c r="B13" s="326">
        <v>2</v>
      </c>
      <c r="C13" s="326">
        <v>3</v>
      </c>
      <c r="D13" s="326">
        <v>4</v>
      </c>
      <c r="E13" s="326">
        <v>5</v>
      </c>
      <c r="F13" s="326">
        <v>6</v>
      </c>
      <c r="G13" s="328" t="s">
        <v>906</v>
      </c>
      <c r="H13" s="326">
        <v>8</v>
      </c>
      <c r="I13" s="326">
        <v>12</v>
      </c>
      <c r="K13" s="326"/>
    </row>
    <row r="14" spans="1:11" ht="24" customHeight="1" thickBot="1">
      <c r="B14" s="409" t="s">
        <v>892</v>
      </c>
      <c r="C14" s="410"/>
      <c r="D14" s="410"/>
      <c r="E14" s="410"/>
      <c r="F14" s="410"/>
      <c r="G14" s="410"/>
      <c r="H14" s="410"/>
      <c r="I14" s="411"/>
    </row>
    <row r="15" spans="1:11" ht="15" customHeight="1">
      <c r="B15" s="412" t="s">
        <v>10</v>
      </c>
      <c r="C15" s="414" t="s">
        <v>893</v>
      </c>
      <c r="D15" s="416" t="s">
        <v>12</v>
      </c>
      <c r="E15" s="418" t="s">
        <v>894</v>
      </c>
      <c r="F15" s="419" t="s">
        <v>895</v>
      </c>
      <c r="G15" s="418" t="s">
        <v>907</v>
      </c>
      <c r="H15" s="401" t="s">
        <v>908</v>
      </c>
      <c r="I15" s="404" t="s">
        <v>896</v>
      </c>
    </row>
    <row r="16" spans="1:11" ht="29.25" customHeight="1">
      <c r="B16" s="412"/>
      <c r="C16" s="414"/>
      <c r="D16" s="416"/>
      <c r="E16" s="416"/>
      <c r="F16" s="414"/>
      <c r="G16" s="416"/>
      <c r="H16" s="402"/>
      <c r="I16" s="405"/>
    </row>
    <row r="17" spans="2:9" ht="18.75" customHeight="1" thickBot="1">
      <c r="B17" s="413"/>
      <c r="C17" s="415"/>
      <c r="D17" s="417"/>
      <c r="E17" s="417"/>
      <c r="F17" s="415"/>
      <c r="G17" s="417"/>
      <c r="H17" s="403"/>
      <c r="I17" s="329" t="s">
        <v>897</v>
      </c>
    </row>
    <row r="18" spans="2:9" ht="3" customHeight="1">
      <c r="B18" s="330"/>
      <c r="C18" s="331"/>
      <c r="D18" s="297"/>
      <c r="E18" s="332"/>
      <c r="F18" s="333"/>
      <c r="G18" s="333"/>
      <c r="H18" s="333"/>
      <c r="I18" s="334"/>
    </row>
    <row r="19" spans="2:9">
      <c r="B19" s="298">
        <v>1</v>
      </c>
      <c r="C19" s="335">
        <v>1</v>
      </c>
      <c r="D19" s="336" t="s">
        <v>824</v>
      </c>
      <c r="E19" s="337" t="s">
        <v>899</v>
      </c>
      <c r="F19" s="337" t="s">
        <v>899</v>
      </c>
      <c r="G19" s="337" t="s">
        <v>899</v>
      </c>
      <c r="H19" s="337" t="s">
        <v>899</v>
      </c>
      <c r="I19" s="337" t="s">
        <v>899</v>
      </c>
    </row>
    <row r="20" spans="2:9">
      <c r="B20" s="298">
        <v>2</v>
      </c>
      <c r="C20" s="335">
        <v>2</v>
      </c>
      <c r="D20" s="336" t="s">
        <v>825</v>
      </c>
      <c r="E20" s="341" t="s">
        <v>913</v>
      </c>
      <c r="F20" s="337" t="s">
        <v>899</v>
      </c>
      <c r="G20" s="337" t="s">
        <v>899</v>
      </c>
      <c r="H20" s="337" t="s">
        <v>899</v>
      </c>
      <c r="I20" s="341" t="s">
        <v>913</v>
      </c>
    </row>
    <row r="21" spans="2:9">
      <c r="B21" s="298">
        <v>3</v>
      </c>
      <c r="C21" s="335">
        <v>3</v>
      </c>
      <c r="D21" s="336" t="s">
        <v>826</v>
      </c>
      <c r="E21" s="337" t="s">
        <v>899</v>
      </c>
      <c r="F21" s="337" t="s">
        <v>899</v>
      </c>
      <c r="G21" s="337" t="s">
        <v>899</v>
      </c>
      <c r="H21" s="337" t="s">
        <v>899</v>
      </c>
      <c r="I21" s="337" t="s">
        <v>899</v>
      </c>
    </row>
    <row r="22" spans="2:9">
      <c r="B22" s="298">
        <v>4</v>
      </c>
      <c r="C22" s="335">
        <v>4</v>
      </c>
      <c r="D22" s="336" t="s">
        <v>827</v>
      </c>
      <c r="E22" s="337" t="s">
        <v>899</v>
      </c>
      <c r="F22" s="337" t="s">
        <v>899</v>
      </c>
      <c r="G22" s="337" t="s">
        <v>899</v>
      </c>
      <c r="H22" s="337" t="s">
        <v>899</v>
      </c>
      <c r="I22" s="337" t="s">
        <v>899</v>
      </c>
    </row>
    <row r="23" spans="2:9">
      <c r="B23" s="298">
        <v>5</v>
      </c>
      <c r="C23" s="335">
        <v>5</v>
      </c>
      <c r="D23" s="336" t="s">
        <v>828</v>
      </c>
      <c r="E23" s="341" t="s">
        <v>913</v>
      </c>
      <c r="F23" s="337" t="s">
        <v>899</v>
      </c>
      <c r="G23" s="337" t="s">
        <v>899</v>
      </c>
      <c r="H23" s="337" t="s">
        <v>898</v>
      </c>
      <c r="I23" s="341" t="s">
        <v>913</v>
      </c>
    </row>
    <row r="24" spans="2:9">
      <c r="B24" s="298">
        <v>6</v>
      </c>
      <c r="C24" s="335">
        <v>6</v>
      </c>
      <c r="D24" s="336" t="s">
        <v>829</v>
      </c>
      <c r="E24" s="337" t="s">
        <v>899</v>
      </c>
      <c r="F24" s="337" t="s">
        <v>899</v>
      </c>
      <c r="G24" s="337" t="s">
        <v>899</v>
      </c>
      <c r="H24" s="337" t="s">
        <v>898</v>
      </c>
      <c r="I24" s="341" t="s">
        <v>913</v>
      </c>
    </row>
    <row r="25" spans="2:9">
      <c r="B25" s="298">
        <v>7</v>
      </c>
      <c r="C25" s="335">
        <v>7</v>
      </c>
      <c r="D25" s="336" t="s">
        <v>830</v>
      </c>
      <c r="E25" s="337" t="s">
        <v>899</v>
      </c>
      <c r="F25" s="337" t="s">
        <v>899</v>
      </c>
      <c r="G25" s="337" t="s">
        <v>899</v>
      </c>
      <c r="H25" s="337" t="s">
        <v>899</v>
      </c>
      <c r="I25" s="337" t="s">
        <v>899</v>
      </c>
    </row>
    <row r="26" spans="2:9">
      <c r="B26" s="298">
        <v>8</v>
      </c>
      <c r="C26" s="335">
        <v>8</v>
      </c>
      <c r="D26" s="336" t="s">
        <v>900</v>
      </c>
      <c r="E26" s="337" t="s">
        <v>899</v>
      </c>
      <c r="F26" s="337" t="s">
        <v>899</v>
      </c>
      <c r="G26" s="337" t="s">
        <v>899</v>
      </c>
      <c r="H26" s="337" t="s">
        <v>899</v>
      </c>
      <c r="I26" s="337" t="s">
        <v>899</v>
      </c>
    </row>
    <row r="27" spans="2:9">
      <c r="B27" s="298">
        <v>9</v>
      </c>
      <c r="C27" s="335">
        <v>9</v>
      </c>
      <c r="D27" s="336" t="s">
        <v>832</v>
      </c>
      <c r="E27" s="337" t="s">
        <v>899</v>
      </c>
      <c r="F27" s="337" t="s">
        <v>899</v>
      </c>
      <c r="G27" s="337" t="s">
        <v>899</v>
      </c>
      <c r="H27" s="337" t="s">
        <v>899</v>
      </c>
      <c r="I27" s="337" t="s">
        <v>899</v>
      </c>
    </row>
    <row r="28" spans="2:9">
      <c r="B28" s="298">
        <v>10</v>
      </c>
      <c r="C28" s="335">
        <v>10</v>
      </c>
      <c r="D28" s="336" t="s">
        <v>901</v>
      </c>
      <c r="E28" s="337" t="s">
        <v>899</v>
      </c>
      <c r="F28" s="337" t="s">
        <v>899</v>
      </c>
      <c r="G28" s="337" t="s">
        <v>899</v>
      </c>
      <c r="H28" s="337" t="s">
        <v>899</v>
      </c>
      <c r="I28" s="337" t="s">
        <v>899</v>
      </c>
    </row>
    <row r="29" spans="2:9">
      <c r="B29" s="298">
        <v>11</v>
      </c>
      <c r="C29" s="335">
        <v>11</v>
      </c>
      <c r="D29" s="336" t="s">
        <v>902</v>
      </c>
      <c r="E29" s="341" t="s">
        <v>913</v>
      </c>
      <c r="F29" s="337" t="s">
        <v>899</v>
      </c>
      <c r="G29" s="337" t="s">
        <v>899</v>
      </c>
      <c r="H29" s="337" t="s">
        <v>898</v>
      </c>
      <c r="I29" s="341" t="s">
        <v>913</v>
      </c>
    </row>
    <row r="30" spans="2:9">
      <c r="B30" s="298">
        <v>12</v>
      </c>
      <c r="C30" s="335">
        <v>12</v>
      </c>
      <c r="D30" s="336" t="s">
        <v>782</v>
      </c>
      <c r="E30" s="337" t="s">
        <v>899</v>
      </c>
      <c r="F30" s="337" t="s">
        <v>899</v>
      </c>
      <c r="G30" s="337" t="s">
        <v>899</v>
      </c>
      <c r="H30" s="337" t="s">
        <v>898</v>
      </c>
      <c r="I30" s="341" t="s">
        <v>913</v>
      </c>
    </row>
    <row r="31" spans="2:9">
      <c r="B31" s="298">
        <v>13</v>
      </c>
      <c r="C31" s="335">
        <v>13</v>
      </c>
      <c r="D31" s="336" t="s">
        <v>21</v>
      </c>
      <c r="E31" s="337" t="s">
        <v>899</v>
      </c>
      <c r="F31" s="337" t="s">
        <v>899</v>
      </c>
      <c r="G31" s="337" t="s">
        <v>899</v>
      </c>
      <c r="H31" s="337" t="s">
        <v>898</v>
      </c>
      <c r="I31" s="341" t="s">
        <v>913</v>
      </c>
    </row>
    <row r="32" spans="2:9">
      <c r="B32" s="298">
        <v>14</v>
      </c>
      <c r="C32" s="335">
        <v>14</v>
      </c>
      <c r="D32" s="336" t="s">
        <v>836</v>
      </c>
      <c r="E32" s="337" t="s">
        <v>899</v>
      </c>
      <c r="F32" s="337" t="s">
        <v>899</v>
      </c>
      <c r="G32" s="337" t="s">
        <v>899</v>
      </c>
      <c r="H32" s="337" t="s">
        <v>898</v>
      </c>
      <c r="I32" s="341" t="s">
        <v>913</v>
      </c>
    </row>
    <row r="33" spans="2:9">
      <c r="B33" s="298">
        <v>1</v>
      </c>
      <c r="C33" s="335">
        <v>15</v>
      </c>
      <c r="D33" s="336" t="s">
        <v>837</v>
      </c>
      <c r="E33" s="337" t="s">
        <v>899</v>
      </c>
      <c r="F33" s="337" t="s">
        <v>899</v>
      </c>
      <c r="G33" s="337" t="s">
        <v>899</v>
      </c>
      <c r="H33" s="337" t="s">
        <v>899</v>
      </c>
      <c r="I33" s="337" t="s">
        <v>899</v>
      </c>
    </row>
    <row r="34" spans="2:9">
      <c r="B34" s="298">
        <v>2</v>
      </c>
      <c r="C34" s="335">
        <v>16</v>
      </c>
      <c r="D34" s="336" t="s">
        <v>838</v>
      </c>
      <c r="E34" s="341" t="s">
        <v>913</v>
      </c>
      <c r="F34" s="337" t="s">
        <v>899</v>
      </c>
      <c r="G34" s="337" t="s">
        <v>899</v>
      </c>
      <c r="H34" s="337" t="s">
        <v>898</v>
      </c>
      <c r="I34" s="341" t="s">
        <v>913</v>
      </c>
    </row>
    <row r="35" spans="2:9">
      <c r="B35" s="298">
        <v>3</v>
      </c>
      <c r="C35" s="335">
        <v>17</v>
      </c>
      <c r="D35" s="336" t="s">
        <v>903</v>
      </c>
      <c r="E35" s="337" t="s">
        <v>899</v>
      </c>
      <c r="F35" s="337" t="s">
        <v>899</v>
      </c>
      <c r="G35" s="337" t="s">
        <v>899</v>
      </c>
      <c r="H35" s="337" t="s">
        <v>898</v>
      </c>
      <c r="I35" s="341" t="s">
        <v>913</v>
      </c>
    </row>
    <row r="36" spans="2:9">
      <c r="B36" s="298">
        <v>4</v>
      </c>
      <c r="C36" s="335">
        <v>18</v>
      </c>
      <c r="D36" s="336" t="s">
        <v>840</v>
      </c>
      <c r="E36" s="337" t="s">
        <v>899</v>
      </c>
      <c r="F36" s="337" t="s">
        <v>899</v>
      </c>
      <c r="G36" s="337" t="s">
        <v>899</v>
      </c>
      <c r="H36" s="337" t="s">
        <v>899</v>
      </c>
      <c r="I36" s="337" t="s">
        <v>899</v>
      </c>
    </row>
    <row r="37" spans="2:9">
      <c r="B37" s="298">
        <v>5</v>
      </c>
      <c r="C37" s="335">
        <v>19</v>
      </c>
      <c r="D37" s="336" t="s">
        <v>841</v>
      </c>
      <c r="E37" s="341" t="s">
        <v>913</v>
      </c>
      <c r="F37" s="337" t="s">
        <v>899</v>
      </c>
      <c r="G37" s="337" t="s">
        <v>899</v>
      </c>
      <c r="H37" s="337" t="s">
        <v>898</v>
      </c>
      <c r="I37" s="341" t="s">
        <v>913</v>
      </c>
    </row>
    <row r="38" spans="2:9">
      <c r="B38" s="298">
        <v>6</v>
      </c>
      <c r="C38" s="335">
        <v>20</v>
      </c>
      <c r="D38" s="336" t="s">
        <v>842</v>
      </c>
      <c r="E38" s="341" t="s">
        <v>913</v>
      </c>
      <c r="F38" s="337" t="s">
        <v>899</v>
      </c>
      <c r="G38" s="337" t="s">
        <v>899</v>
      </c>
      <c r="H38" s="337" t="s">
        <v>898</v>
      </c>
      <c r="I38" s="341" t="s">
        <v>913</v>
      </c>
    </row>
    <row r="39" spans="2:9">
      <c r="B39" s="298">
        <v>7</v>
      </c>
      <c r="C39" s="335">
        <v>21</v>
      </c>
      <c r="D39" s="336" t="s">
        <v>843</v>
      </c>
      <c r="E39" s="337" t="s">
        <v>899</v>
      </c>
      <c r="F39" s="337" t="s">
        <v>899</v>
      </c>
      <c r="G39" s="337" t="s">
        <v>899</v>
      </c>
      <c r="H39" s="337" t="s">
        <v>899</v>
      </c>
      <c r="I39" s="337" t="s">
        <v>899</v>
      </c>
    </row>
    <row r="40" spans="2:9">
      <c r="B40" s="298">
        <v>8</v>
      </c>
      <c r="C40" s="335">
        <v>22</v>
      </c>
      <c r="D40" s="336" t="s">
        <v>844</v>
      </c>
      <c r="E40" s="337" t="s">
        <v>899</v>
      </c>
      <c r="F40" s="337" t="s">
        <v>899</v>
      </c>
      <c r="G40" s="337" t="s">
        <v>899</v>
      </c>
      <c r="H40" s="337" t="s">
        <v>899</v>
      </c>
      <c r="I40" s="337" t="s">
        <v>899</v>
      </c>
    </row>
    <row r="41" spans="2:9">
      <c r="B41" s="298">
        <v>9</v>
      </c>
      <c r="C41" s="335">
        <v>23</v>
      </c>
      <c r="D41" s="336" t="s">
        <v>845</v>
      </c>
      <c r="E41" s="337" t="s">
        <v>899</v>
      </c>
      <c r="F41" s="337" t="s">
        <v>899</v>
      </c>
      <c r="G41" s="337" t="s">
        <v>899</v>
      </c>
      <c r="H41" s="337" t="s">
        <v>898</v>
      </c>
      <c r="I41" s="341" t="s">
        <v>913</v>
      </c>
    </row>
    <row r="42" spans="2:9">
      <c r="B42" s="298">
        <v>10</v>
      </c>
      <c r="C42" s="335">
        <v>24</v>
      </c>
      <c r="D42" s="336" t="s">
        <v>846</v>
      </c>
      <c r="E42" s="341" t="s">
        <v>913</v>
      </c>
      <c r="F42" s="337" t="s">
        <v>899</v>
      </c>
      <c r="G42" s="337" t="s">
        <v>899</v>
      </c>
      <c r="H42" s="337" t="s">
        <v>899</v>
      </c>
      <c r="I42" s="341" t="s">
        <v>913</v>
      </c>
    </row>
    <row r="43" spans="2:9">
      <c r="B43" s="298">
        <v>11</v>
      </c>
      <c r="C43" s="335">
        <v>25</v>
      </c>
      <c r="D43" s="336" t="s">
        <v>847</v>
      </c>
      <c r="E43" s="341" t="s">
        <v>913</v>
      </c>
      <c r="F43" s="337" t="s">
        <v>899</v>
      </c>
      <c r="G43" s="337" t="s">
        <v>899</v>
      </c>
      <c r="H43" s="337" t="s">
        <v>898</v>
      </c>
      <c r="I43" s="341" t="s">
        <v>913</v>
      </c>
    </row>
    <row r="44" spans="2:9">
      <c r="B44" s="298">
        <v>12</v>
      </c>
      <c r="C44" s="335">
        <v>26</v>
      </c>
      <c r="D44" s="336" t="s">
        <v>848</v>
      </c>
      <c r="E44" s="337" t="s">
        <v>899</v>
      </c>
      <c r="F44" s="337" t="s">
        <v>899</v>
      </c>
      <c r="G44" s="337" t="s">
        <v>899</v>
      </c>
      <c r="H44" s="337" t="s">
        <v>898</v>
      </c>
      <c r="I44" s="341" t="s">
        <v>913</v>
      </c>
    </row>
    <row r="45" spans="2:9">
      <c r="B45" s="298">
        <v>13</v>
      </c>
      <c r="C45" s="335">
        <v>27</v>
      </c>
      <c r="D45" s="336" t="s">
        <v>849</v>
      </c>
      <c r="E45" s="341" t="s">
        <v>913</v>
      </c>
      <c r="F45" s="337" t="s">
        <v>899</v>
      </c>
      <c r="G45" s="337" t="s">
        <v>899</v>
      </c>
      <c r="H45" s="337" t="s">
        <v>898</v>
      </c>
      <c r="I45" s="341" t="s">
        <v>913</v>
      </c>
    </row>
    <row r="46" spans="2:9">
      <c r="B46" s="298">
        <v>1</v>
      </c>
      <c r="C46" s="335">
        <v>28</v>
      </c>
      <c r="D46" s="336" t="s">
        <v>850</v>
      </c>
      <c r="E46" s="337" t="s">
        <v>899</v>
      </c>
      <c r="F46" s="337" t="s">
        <v>899</v>
      </c>
      <c r="G46" s="337" t="s">
        <v>899</v>
      </c>
      <c r="H46" s="337" t="s">
        <v>899</v>
      </c>
      <c r="I46" s="337" t="s">
        <v>899</v>
      </c>
    </row>
    <row r="47" spans="2:9">
      <c r="B47" s="298">
        <v>2</v>
      </c>
      <c r="C47" s="335">
        <v>29</v>
      </c>
      <c r="D47" s="336" t="s">
        <v>851</v>
      </c>
      <c r="E47" s="337" t="s">
        <v>899</v>
      </c>
      <c r="F47" s="337" t="s">
        <v>899</v>
      </c>
      <c r="G47" s="337" t="s">
        <v>899</v>
      </c>
      <c r="H47" s="337" t="s">
        <v>898</v>
      </c>
      <c r="I47" s="341" t="s">
        <v>913</v>
      </c>
    </row>
    <row r="48" spans="2:9">
      <c r="B48" s="298">
        <v>3</v>
      </c>
      <c r="C48" s="335">
        <v>30</v>
      </c>
      <c r="D48" s="336" t="s">
        <v>821</v>
      </c>
      <c r="E48" s="337" t="s">
        <v>899</v>
      </c>
      <c r="F48" s="337" t="s">
        <v>899</v>
      </c>
      <c r="G48" s="337" t="s">
        <v>899</v>
      </c>
      <c r="H48" s="337" t="s">
        <v>898</v>
      </c>
      <c r="I48" s="341" t="s">
        <v>913</v>
      </c>
    </row>
    <row r="49" spans="2:9">
      <c r="B49" s="298">
        <v>4</v>
      </c>
      <c r="C49" s="335">
        <v>31</v>
      </c>
      <c r="D49" s="336" t="s">
        <v>784</v>
      </c>
      <c r="E49" s="337" t="s">
        <v>899</v>
      </c>
      <c r="F49" s="337" t="s">
        <v>899</v>
      </c>
      <c r="G49" s="337" t="s">
        <v>899</v>
      </c>
      <c r="H49" s="337" t="s">
        <v>899</v>
      </c>
      <c r="I49" s="337" t="s">
        <v>899</v>
      </c>
    </row>
    <row r="50" spans="2:9">
      <c r="B50" s="298">
        <v>5</v>
      </c>
      <c r="C50" s="335">
        <v>32</v>
      </c>
      <c r="D50" s="336" t="s">
        <v>785</v>
      </c>
      <c r="E50" s="341" t="s">
        <v>913</v>
      </c>
      <c r="F50" s="337" t="s">
        <v>899</v>
      </c>
      <c r="G50" s="337" t="s">
        <v>899</v>
      </c>
      <c r="H50" s="337" t="s">
        <v>898</v>
      </c>
      <c r="I50" s="341" t="s">
        <v>913</v>
      </c>
    </row>
    <row r="51" spans="2:9">
      <c r="B51" s="298">
        <v>6</v>
      </c>
      <c r="C51" s="335">
        <v>33</v>
      </c>
      <c r="D51" s="336" t="s">
        <v>786</v>
      </c>
      <c r="E51" s="341" t="s">
        <v>913</v>
      </c>
      <c r="F51" s="337" t="s">
        <v>899</v>
      </c>
      <c r="G51" s="337" t="s">
        <v>899</v>
      </c>
      <c r="H51" s="337" t="s">
        <v>899</v>
      </c>
      <c r="I51" s="341" t="s">
        <v>913</v>
      </c>
    </row>
    <row r="52" spans="2:9">
      <c r="B52" s="298">
        <v>7</v>
      </c>
      <c r="C52" s="335">
        <v>34</v>
      </c>
      <c r="D52" s="336" t="s">
        <v>762</v>
      </c>
      <c r="E52" s="337" t="s">
        <v>899</v>
      </c>
      <c r="F52" s="337" t="s">
        <v>899</v>
      </c>
      <c r="G52" s="337" t="s">
        <v>899</v>
      </c>
      <c r="H52" s="337" t="s">
        <v>898</v>
      </c>
      <c r="I52" s="341" t="s">
        <v>913</v>
      </c>
    </row>
    <row r="53" spans="2:9">
      <c r="B53" s="298">
        <v>8</v>
      </c>
      <c r="C53" s="335">
        <v>35</v>
      </c>
      <c r="D53" s="336" t="s">
        <v>787</v>
      </c>
      <c r="E53" s="341" t="s">
        <v>913</v>
      </c>
      <c r="F53" s="337" t="s">
        <v>899</v>
      </c>
      <c r="G53" s="337" t="s">
        <v>899</v>
      </c>
      <c r="H53" s="337" t="s">
        <v>899</v>
      </c>
      <c r="I53" s="341" t="s">
        <v>913</v>
      </c>
    </row>
    <row r="54" spans="2:9">
      <c r="B54" s="298">
        <v>9</v>
      </c>
      <c r="C54" s="335">
        <v>36</v>
      </c>
      <c r="D54" s="336" t="s">
        <v>788</v>
      </c>
      <c r="E54" s="341" t="s">
        <v>913</v>
      </c>
      <c r="F54" s="337" t="s">
        <v>899</v>
      </c>
      <c r="G54" s="337" t="s">
        <v>899</v>
      </c>
      <c r="H54" s="337" t="s">
        <v>898</v>
      </c>
      <c r="I54" s="341" t="s">
        <v>913</v>
      </c>
    </row>
    <row r="55" spans="2:9">
      <c r="B55" s="298">
        <v>10</v>
      </c>
      <c r="C55" s="335">
        <v>37</v>
      </c>
      <c r="D55" s="336" t="s">
        <v>789</v>
      </c>
      <c r="E55" s="337" t="s">
        <v>899</v>
      </c>
      <c r="F55" s="337" t="s">
        <v>899</v>
      </c>
      <c r="G55" s="337" t="s">
        <v>899</v>
      </c>
      <c r="H55" s="337" t="s">
        <v>899</v>
      </c>
      <c r="I55" s="337" t="s">
        <v>899</v>
      </c>
    </row>
    <row r="56" spans="2:9">
      <c r="B56" s="298">
        <v>11</v>
      </c>
      <c r="C56" s="335">
        <v>38</v>
      </c>
      <c r="D56" s="336" t="s">
        <v>761</v>
      </c>
      <c r="E56" s="337" t="s">
        <v>899</v>
      </c>
      <c r="F56" s="337" t="s">
        <v>899</v>
      </c>
      <c r="G56" s="337" t="s">
        <v>899</v>
      </c>
      <c r="H56" s="337" t="s">
        <v>899</v>
      </c>
      <c r="I56" s="337" t="s">
        <v>899</v>
      </c>
    </row>
    <row r="57" spans="2:9">
      <c r="B57" s="298">
        <v>12</v>
      </c>
      <c r="C57" s="335">
        <v>39</v>
      </c>
      <c r="D57" s="336" t="s">
        <v>790</v>
      </c>
      <c r="E57" s="341" t="s">
        <v>913</v>
      </c>
      <c r="F57" s="337" t="s">
        <v>899</v>
      </c>
      <c r="G57" s="337" t="s">
        <v>899</v>
      </c>
      <c r="H57" s="337" t="s">
        <v>898</v>
      </c>
      <c r="I57" s="341" t="s">
        <v>913</v>
      </c>
    </row>
    <row r="58" spans="2:9">
      <c r="B58" s="298">
        <v>13</v>
      </c>
      <c r="C58" s="335">
        <v>40</v>
      </c>
      <c r="D58" s="336" t="s">
        <v>765</v>
      </c>
      <c r="E58" s="341" t="s">
        <v>913</v>
      </c>
      <c r="F58" s="337" t="s">
        <v>899</v>
      </c>
      <c r="G58" s="337" t="s">
        <v>899</v>
      </c>
      <c r="H58" s="337" t="s">
        <v>898</v>
      </c>
      <c r="I58" s="341" t="s">
        <v>913</v>
      </c>
    </row>
    <row r="59" spans="2:9">
      <c r="B59" s="298">
        <v>14</v>
      </c>
      <c r="C59" s="335">
        <v>41</v>
      </c>
      <c r="D59" s="336" t="s">
        <v>810</v>
      </c>
      <c r="E59" s="337" t="s">
        <v>899</v>
      </c>
      <c r="F59" s="337" t="s">
        <v>899</v>
      </c>
      <c r="G59" s="337" t="s">
        <v>899</v>
      </c>
      <c r="H59" s="337" t="s">
        <v>899</v>
      </c>
      <c r="I59" s="337" t="s">
        <v>899</v>
      </c>
    </row>
    <row r="60" spans="2:9">
      <c r="B60" s="298">
        <v>14</v>
      </c>
      <c r="C60" s="335">
        <v>42</v>
      </c>
      <c r="D60" s="336" t="s">
        <v>791</v>
      </c>
      <c r="E60" s="341" t="s">
        <v>913</v>
      </c>
      <c r="F60" s="337" t="s">
        <v>899</v>
      </c>
      <c r="G60" s="337" t="s">
        <v>899</v>
      </c>
      <c r="H60" s="337" t="s">
        <v>898</v>
      </c>
      <c r="I60" s="341" t="s">
        <v>913</v>
      </c>
    </row>
    <row r="61" spans="2:9">
      <c r="B61" s="298">
        <v>13</v>
      </c>
      <c r="C61" s="335">
        <v>43</v>
      </c>
      <c r="D61" s="336" t="s">
        <v>764</v>
      </c>
      <c r="E61" s="337" t="s">
        <v>899</v>
      </c>
      <c r="F61" s="337" t="s">
        <v>899</v>
      </c>
      <c r="G61" s="337" t="s">
        <v>899</v>
      </c>
      <c r="H61" s="337" t="s">
        <v>899</v>
      </c>
      <c r="I61" s="337" t="s">
        <v>899</v>
      </c>
    </row>
    <row r="62" spans="2:9">
      <c r="B62" s="298">
        <v>1</v>
      </c>
      <c r="C62" s="335">
        <v>44</v>
      </c>
      <c r="D62" s="336" t="s">
        <v>792</v>
      </c>
      <c r="E62" s="341" t="s">
        <v>913</v>
      </c>
      <c r="F62" s="337" t="s">
        <v>899</v>
      </c>
      <c r="G62" s="337" t="s">
        <v>899</v>
      </c>
      <c r="H62" s="337" t="s">
        <v>898</v>
      </c>
      <c r="I62" s="341" t="s">
        <v>913</v>
      </c>
    </row>
    <row r="63" spans="2:9">
      <c r="B63" s="298">
        <v>2</v>
      </c>
      <c r="C63" s="335">
        <v>45</v>
      </c>
      <c r="D63" s="336" t="s">
        <v>793</v>
      </c>
      <c r="E63" s="341" t="s">
        <v>913</v>
      </c>
      <c r="F63" s="337" t="s">
        <v>899</v>
      </c>
      <c r="G63" s="337" t="s">
        <v>899</v>
      </c>
      <c r="H63" s="337" t="s">
        <v>898</v>
      </c>
      <c r="I63" s="341" t="s">
        <v>913</v>
      </c>
    </row>
    <row r="64" spans="2:9">
      <c r="B64" s="298">
        <v>3</v>
      </c>
      <c r="C64" s="335">
        <v>46</v>
      </c>
      <c r="D64" s="336" t="s">
        <v>760</v>
      </c>
      <c r="E64" s="341" t="s">
        <v>913</v>
      </c>
      <c r="F64" s="337" t="s">
        <v>899</v>
      </c>
      <c r="G64" s="337" t="s">
        <v>899</v>
      </c>
      <c r="H64" s="337" t="s">
        <v>898</v>
      </c>
      <c r="I64" s="341" t="s">
        <v>913</v>
      </c>
    </row>
    <row r="65" spans="2:9">
      <c r="B65" s="298">
        <v>4</v>
      </c>
      <c r="C65" s="335">
        <v>47</v>
      </c>
      <c r="D65" s="336" t="s">
        <v>794</v>
      </c>
      <c r="E65" s="337" t="s">
        <v>899</v>
      </c>
      <c r="F65" s="337" t="s">
        <v>899</v>
      </c>
      <c r="G65" s="337" t="s">
        <v>899</v>
      </c>
      <c r="H65" s="337" t="s">
        <v>899</v>
      </c>
      <c r="I65" s="337" t="s">
        <v>899</v>
      </c>
    </row>
    <row r="66" spans="2:9">
      <c r="B66" s="298">
        <v>5</v>
      </c>
      <c r="C66" s="335">
        <v>48</v>
      </c>
      <c r="D66" s="336" t="s">
        <v>795</v>
      </c>
      <c r="E66" s="337" t="s">
        <v>899</v>
      </c>
      <c r="F66" s="337" t="s">
        <v>899</v>
      </c>
      <c r="G66" s="337" t="s">
        <v>899</v>
      </c>
      <c r="H66" s="337" t="s">
        <v>898</v>
      </c>
      <c r="I66" s="341" t="s">
        <v>913</v>
      </c>
    </row>
    <row r="67" spans="2:9">
      <c r="B67" s="298">
        <v>6</v>
      </c>
      <c r="C67" s="335">
        <v>49</v>
      </c>
      <c r="D67" s="336" t="s">
        <v>763</v>
      </c>
      <c r="E67" s="337" t="s">
        <v>899</v>
      </c>
      <c r="F67" s="337" t="s">
        <v>899</v>
      </c>
      <c r="G67" s="337" t="s">
        <v>899</v>
      </c>
      <c r="H67" s="337" t="s">
        <v>899</v>
      </c>
      <c r="I67" s="337" t="s">
        <v>899</v>
      </c>
    </row>
    <row r="68" spans="2:9">
      <c r="B68" s="298">
        <v>7</v>
      </c>
      <c r="C68" s="335">
        <v>50</v>
      </c>
      <c r="D68" s="336" t="s">
        <v>796</v>
      </c>
      <c r="E68" s="341" t="s">
        <v>913</v>
      </c>
      <c r="F68" s="337" t="s">
        <v>899</v>
      </c>
      <c r="G68" s="337" t="s">
        <v>899</v>
      </c>
      <c r="H68" s="337" t="s">
        <v>898</v>
      </c>
      <c r="I68" s="341" t="s">
        <v>913</v>
      </c>
    </row>
    <row r="69" spans="2:9" ht="3.9" customHeight="1" thickBot="1">
      <c r="B69" s="299" t="s">
        <v>42</v>
      </c>
      <c r="C69" s="338"/>
      <c r="D69" s="300"/>
      <c r="E69" s="339"/>
      <c r="F69" s="339"/>
      <c r="G69" s="339"/>
      <c r="H69" s="339"/>
      <c r="I69" s="340"/>
    </row>
    <row r="70" spans="2:9" ht="18" customHeight="1">
      <c r="B70" s="301"/>
      <c r="C70" s="301"/>
      <c r="D70" s="296"/>
    </row>
    <row r="71" spans="2:9"/>
    <row r="72" spans="2:9"/>
    <row r="73" spans="2:9"/>
    <row r="74" spans="2:9"/>
    <row r="75" spans="2:9"/>
    <row r="76" spans="2:9"/>
    <row r="77" spans="2:9"/>
    <row r="78" spans="2:9"/>
    <row r="79" spans="2:9"/>
    <row r="80" spans="2:9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</sheetData>
  <sheetProtection insertRows="0" deleteRows="0" selectLockedCells="1"/>
  <mergeCells count="18">
    <mergeCell ref="B7:I7"/>
    <mergeCell ref="B1:I1"/>
    <mergeCell ref="B2:I2"/>
    <mergeCell ref="B3:I3"/>
    <mergeCell ref="B4:I4"/>
    <mergeCell ref="B6:I6"/>
    <mergeCell ref="H15:H17"/>
    <mergeCell ref="I15:I16"/>
    <mergeCell ref="B9:I9"/>
    <mergeCell ref="B11:I11"/>
    <mergeCell ref="B12:I12"/>
    <mergeCell ref="B14:I14"/>
    <mergeCell ref="B15:B17"/>
    <mergeCell ref="C15:C17"/>
    <mergeCell ref="D15:D17"/>
    <mergeCell ref="E15:E17"/>
    <mergeCell ref="F15:F17"/>
    <mergeCell ref="G15:G17"/>
  </mergeCells>
  <conditionalFormatting sqref="B33:B44 D33:D44 D61 B61">
    <cfRule type="expression" dxfId="720" priority="1428" stopIfTrue="1">
      <formula>MOD(ROW(),2)</formula>
    </cfRule>
  </conditionalFormatting>
  <conditionalFormatting sqref="F61:G61 H20 E40:G41 F33:G39 E44:G44 F42:G43">
    <cfRule type="cellIs" dxfId="719" priority="1422" stopIfTrue="1" operator="equal">
      <formula>"RECHAZO"</formula>
    </cfRule>
    <cfRule type="cellIs" dxfId="718" priority="1423" stopIfTrue="1" operator="equal">
      <formula>"CUMPLE"</formula>
    </cfRule>
    <cfRule type="cellIs" dxfId="717" priority="1424" stopIfTrue="1" operator="equal">
      <formula>"NO CUMPLE"</formula>
    </cfRule>
    <cfRule type="cellIs" dxfId="716" priority="1425" stopIfTrue="1" operator="equal">
      <formula>"HÁBIL"</formula>
    </cfRule>
    <cfRule type="cellIs" dxfId="715" priority="1426" stopIfTrue="1" operator="equal">
      <formula>"NO HÁBIL"</formula>
    </cfRule>
    <cfRule type="cellIs" dxfId="714" priority="1427" stopIfTrue="1" operator="equal">
      <formula>"NO APLICA"</formula>
    </cfRule>
  </conditionalFormatting>
  <conditionalFormatting sqref="B19:D27 B28:B32 D28:D32 C28:C68">
    <cfRule type="expression" dxfId="713" priority="1283" stopIfTrue="1">
      <formula>MOD(ROW(),2)</formula>
    </cfRule>
  </conditionalFormatting>
  <conditionalFormatting sqref="E19:G32">
    <cfRule type="cellIs" dxfId="712" priority="1277" stopIfTrue="1" operator="equal">
      <formula>"RECHAZO"</formula>
    </cfRule>
    <cfRule type="cellIs" dxfId="711" priority="1278" stopIfTrue="1" operator="equal">
      <formula>"CUMPLE"</formula>
    </cfRule>
    <cfRule type="cellIs" dxfId="710" priority="1279" stopIfTrue="1" operator="equal">
      <formula>"NO CUMPLE"</formula>
    </cfRule>
    <cfRule type="cellIs" dxfId="709" priority="1280" stopIfTrue="1" operator="equal">
      <formula>"HÁBIL"</formula>
    </cfRule>
    <cfRule type="cellIs" dxfId="708" priority="1281" stopIfTrue="1" operator="equal">
      <formula>"NO HÁBIL"</formula>
    </cfRule>
    <cfRule type="cellIs" dxfId="707" priority="1282" stopIfTrue="1" operator="equal">
      <formula>"NO APLICA"</formula>
    </cfRule>
  </conditionalFormatting>
  <conditionalFormatting sqref="H19">
    <cfRule type="cellIs" dxfId="706" priority="1265" stopIfTrue="1" operator="equal">
      <formula>"RECHAZO"</formula>
    </cfRule>
    <cfRule type="cellIs" dxfId="705" priority="1266" stopIfTrue="1" operator="equal">
      <formula>"CUMPLE"</formula>
    </cfRule>
    <cfRule type="cellIs" dxfId="704" priority="1267" stopIfTrue="1" operator="equal">
      <formula>"NO CUMPLE"</formula>
    </cfRule>
    <cfRule type="cellIs" dxfId="703" priority="1268" stopIfTrue="1" operator="equal">
      <formula>"HÁBIL"</formula>
    </cfRule>
    <cfRule type="cellIs" dxfId="702" priority="1269" stopIfTrue="1" operator="equal">
      <formula>"NO HÁBIL"</formula>
    </cfRule>
    <cfRule type="cellIs" dxfId="701" priority="1270" stopIfTrue="1" operator="equal">
      <formula>"NO APLICA"</formula>
    </cfRule>
  </conditionalFormatting>
  <conditionalFormatting sqref="H27:H29">
    <cfRule type="cellIs" dxfId="700" priority="1175" stopIfTrue="1" operator="equal">
      <formula>"RECHAZO"</formula>
    </cfRule>
    <cfRule type="cellIs" dxfId="699" priority="1176" stopIfTrue="1" operator="equal">
      <formula>"CUMPLE"</formula>
    </cfRule>
    <cfRule type="cellIs" dxfId="698" priority="1177" stopIfTrue="1" operator="equal">
      <formula>"NO CUMPLE"</formula>
    </cfRule>
    <cfRule type="cellIs" dxfId="697" priority="1178" stopIfTrue="1" operator="equal">
      <formula>"HÁBIL"</formula>
    </cfRule>
    <cfRule type="cellIs" dxfId="696" priority="1179" stopIfTrue="1" operator="equal">
      <formula>"NO HÁBIL"</formula>
    </cfRule>
    <cfRule type="cellIs" dxfId="695" priority="1180" stopIfTrue="1" operator="equal">
      <formula>"NO APLICA"</formula>
    </cfRule>
  </conditionalFormatting>
  <conditionalFormatting sqref="H21">
    <cfRule type="cellIs" dxfId="694" priority="1235" stopIfTrue="1" operator="equal">
      <formula>"RECHAZO"</formula>
    </cfRule>
    <cfRule type="cellIs" dxfId="693" priority="1236" stopIfTrue="1" operator="equal">
      <formula>"CUMPLE"</formula>
    </cfRule>
    <cfRule type="cellIs" dxfId="692" priority="1237" stopIfTrue="1" operator="equal">
      <formula>"NO CUMPLE"</formula>
    </cfRule>
    <cfRule type="cellIs" dxfId="691" priority="1238" stopIfTrue="1" operator="equal">
      <formula>"HÁBIL"</formula>
    </cfRule>
    <cfRule type="cellIs" dxfId="690" priority="1239" stopIfTrue="1" operator="equal">
      <formula>"NO HÁBIL"</formula>
    </cfRule>
    <cfRule type="cellIs" dxfId="689" priority="1240" stopIfTrue="1" operator="equal">
      <formula>"NO APLICA"</formula>
    </cfRule>
  </conditionalFormatting>
  <conditionalFormatting sqref="B62:B68 D62:D68">
    <cfRule type="expression" dxfId="688" priority="1138" stopIfTrue="1">
      <formula>MOD(ROW(),2)</formula>
    </cfRule>
  </conditionalFormatting>
  <conditionalFormatting sqref="F62:G68">
    <cfRule type="cellIs" dxfId="687" priority="1132" stopIfTrue="1" operator="equal">
      <formula>"RECHAZO"</formula>
    </cfRule>
    <cfRule type="cellIs" dxfId="686" priority="1133" stopIfTrue="1" operator="equal">
      <formula>"CUMPLE"</formula>
    </cfRule>
    <cfRule type="cellIs" dxfId="685" priority="1134" stopIfTrue="1" operator="equal">
      <formula>"NO CUMPLE"</formula>
    </cfRule>
    <cfRule type="cellIs" dxfId="684" priority="1135" stopIfTrue="1" operator="equal">
      <formula>"HÁBIL"</formula>
    </cfRule>
    <cfRule type="cellIs" dxfId="683" priority="1136" stopIfTrue="1" operator="equal">
      <formula>"NO HÁBIL"</formula>
    </cfRule>
    <cfRule type="cellIs" dxfId="682" priority="1137" stopIfTrue="1" operator="equal">
      <formula>"NO APLICA"</formula>
    </cfRule>
  </conditionalFormatting>
  <conditionalFormatting sqref="B60 D45 B45 D60">
    <cfRule type="expression" dxfId="681" priority="993" stopIfTrue="1">
      <formula>MOD(ROW(),2)</formula>
    </cfRule>
  </conditionalFormatting>
  <conditionalFormatting sqref="F60:G60 F45:G45">
    <cfRule type="cellIs" dxfId="680" priority="987" stopIfTrue="1" operator="equal">
      <formula>"RECHAZO"</formula>
    </cfRule>
    <cfRule type="cellIs" dxfId="679" priority="988" stopIfTrue="1" operator="equal">
      <formula>"CUMPLE"</formula>
    </cfRule>
    <cfRule type="cellIs" dxfId="678" priority="989" stopIfTrue="1" operator="equal">
      <formula>"NO CUMPLE"</formula>
    </cfRule>
    <cfRule type="cellIs" dxfId="677" priority="990" stopIfTrue="1" operator="equal">
      <formula>"HÁBIL"</formula>
    </cfRule>
    <cfRule type="cellIs" dxfId="676" priority="991" stopIfTrue="1" operator="equal">
      <formula>"NO HÁBIL"</formula>
    </cfRule>
    <cfRule type="cellIs" dxfId="675" priority="992" stopIfTrue="1" operator="equal">
      <formula>"NO APLICA"</formula>
    </cfRule>
  </conditionalFormatting>
  <conditionalFormatting sqref="B46:B59 D46:D59">
    <cfRule type="expression" dxfId="674" priority="979" stopIfTrue="1">
      <formula>MOD(ROW(),2)</formula>
    </cfRule>
  </conditionalFormatting>
  <conditionalFormatting sqref="E46:G46 F47:G47 E48:G49 F50:G54 E55:G56 E59:G59 F57:G58">
    <cfRule type="cellIs" dxfId="673" priority="973" stopIfTrue="1" operator="equal">
      <formula>"RECHAZO"</formula>
    </cfRule>
    <cfRule type="cellIs" dxfId="672" priority="974" stopIfTrue="1" operator="equal">
      <formula>"CUMPLE"</formula>
    </cfRule>
    <cfRule type="cellIs" dxfId="671" priority="975" stopIfTrue="1" operator="equal">
      <formula>"NO CUMPLE"</formula>
    </cfRule>
    <cfRule type="cellIs" dxfId="670" priority="976" stopIfTrue="1" operator="equal">
      <formula>"HÁBIL"</formula>
    </cfRule>
    <cfRule type="cellIs" dxfId="669" priority="977" stopIfTrue="1" operator="equal">
      <formula>"NO HÁBIL"</formula>
    </cfRule>
    <cfRule type="cellIs" dxfId="668" priority="978" stopIfTrue="1" operator="equal">
      <formula>"NO APLICA"</formula>
    </cfRule>
  </conditionalFormatting>
  <conditionalFormatting sqref="H24">
    <cfRule type="cellIs" dxfId="667" priority="817" stopIfTrue="1" operator="equal">
      <formula>"RECHAZO"</formula>
    </cfRule>
    <cfRule type="cellIs" dxfId="666" priority="818" stopIfTrue="1" operator="equal">
      <formula>"CUMPLE"</formula>
    </cfRule>
    <cfRule type="cellIs" dxfId="665" priority="819" stopIfTrue="1" operator="equal">
      <formula>"NO CUMPLE"</formula>
    </cfRule>
    <cfRule type="cellIs" dxfId="664" priority="820" stopIfTrue="1" operator="equal">
      <formula>"HÁBIL"</formula>
    </cfRule>
    <cfRule type="cellIs" dxfId="663" priority="821" stopIfTrue="1" operator="equal">
      <formula>"NO HÁBIL"</formula>
    </cfRule>
    <cfRule type="cellIs" dxfId="662" priority="822" stopIfTrue="1" operator="equal">
      <formula>"NO APLICA"</formula>
    </cfRule>
  </conditionalFormatting>
  <conditionalFormatting sqref="H30">
    <cfRule type="cellIs" dxfId="661" priority="799" stopIfTrue="1" operator="equal">
      <formula>"RECHAZO"</formula>
    </cfRule>
    <cfRule type="cellIs" dxfId="660" priority="800" stopIfTrue="1" operator="equal">
      <formula>"CUMPLE"</formula>
    </cfRule>
    <cfRule type="cellIs" dxfId="659" priority="801" stopIfTrue="1" operator="equal">
      <formula>"NO CUMPLE"</formula>
    </cfRule>
    <cfRule type="cellIs" dxfId="658" priority="802" stopIfTrue="1" operator="equal">
      <formula>"HÁBIL"</formula>
    </cfRule>
    <cfRule type="cellIs" dxfId="657" priority="803" stopIfTrue="1" operator="equal">
      <formula>"NO HÁBIL"</formula>
    </cfRule>
    <cfRule type="cellIs" dxfId="656" priority="804" stopIfTrue="1" operator="equal">
      <formula>"NO APLICA"</formula>
    </cfRule>
  </conditionalFormatting>
  <conditionalFormatting sqref="H32">
    <cfRule type="cellIs" dxfId="655" priority="787" stopIfTrue="1" operator="equal">
      <formula>"RECHAZO"</formula>
    </cfRule>
    <cfRule type="cellIs" dxfId="654" priority="788" stopIfTrue="1" operator="equal">
      <formula>"CUMPLE"</formula>
    </cfRule>
    <cfRule type="cellIs" dxfId="653" priority="789" stopIfTrue="1" operator="equal">
      <formula>"NO CUMPLE"</formula>
    </cfRule>
    <cfRule type="cellIs" dxfId="652" priority="790" stopIfTrue="1" operator="equal">
      <formula>"HÁBIL"</formula>
    </cfRule>
    <cfRule type="cellIs" dxfId="651" priority="791" stopIfTrue="1" operator="equal">
      <formula>"NO HÁBIL"</formula>
    </cfRule>
    <cfRule type="cellIs" dxfId="650" priority="792" stopIfTrue="1" operator="equal">
      <formula>"NO APLICA"</formula>
    </cfRule>
  </conditionalFormatting>
  <conditionalFormatting sqref="E65">
    <cfRule type="cellIs" dxfId="649" priority="421" stopIfTrue="1" operator="equal">
      <formula>"RECHAZO"</formula>
    </cfRule>
    <cfRule type="cellIs" dxfId="648" priority="422" stopIfTrue="1" operator="equal">
      <formula>"CUMPLE"</formula>
    </cfRule>
    <cfRule type="cellIs" dxfId="647" priority="423" stopIfTrue="1" operator="equal">
      <formula>"NO CUMPLE"</formula>
    </cfRule>
    <cfRule type="cellIs" dxfId="646" priority="424" stopIfTrue="1" operator="equal">
      <formula>"HÁBIL"</formula>
    </cfRule>
    <cfRule type="cellIs" dxfId="645" priority="425" stopIfTrue="1" operator="equal">
      <formula>"NO HÁBIL"</formula>
    </cfRule>
    <cfRule type="cellIs" dxfId="644" priority="426" stopIfTrue="1" operator="equal">
      <formula>"NO APLICA"</formula>
    </cfRule>
  </conditionalFormatting>
  <conditionalFormatting sqref="H38">
    <cfRule type="cellIs" dxfId="643" priority="751" stopIfTrue="1" operator="equal">
      <formula>"RECHAZO"</formula>
    </cfRule>
    <cfRule type="cellIs" dxfId="642" priority="752" stopIfTrue="1" operator="equal">
      <formula>"CUMPLE"</formula>
    </cfRule>
    <cfRule type="cellIs" dxfId="641" priority="753" stopIfTrue="1" operator="equal">
      <formula>"NO CUMPLE"</formula>
    </cfRule>
    <cfRule type="cellIs" dxfId="640" priority="754" stopIfTrue="1" operator="equal">
      <formula>"HÁBIL"</formula>
    </cfRule>
    <cfRule type="cellIs" dxfId="639" priority="755" stopIfTrue="1" operator="equal">
      <formula>"NO HÁBIL"</formula>
    </cfRule>
    <cfRule type="cellIs" dxfId="638" priority="756" stopIfTrue="1" operator="equal">
      <formula>"NO APLICA"</formula>
    </cfRule>
  </conditionalFormatting>
  <conditionalFormatting sqref="H23">
    <cfRule type="cellIs" dxfId="637" priority="823" stopIfTrue="1" operator="equal">
      <formula>"RECHAZO"</formula>
    </cfRule>
    <cfRule type="cellIs" dxfId="636" priority="824" stopIfTrue="1" operator="equal">
      <formula>"CUMPLE"</formula>
    </cfRule>
    <cfRule type="cellIs" dxfId="635" priority="825" stopIfTrue="1" operator="equal">
      <formula>"NO CUMPLE"</formula>
    </cfRule>
    <cfRule type="cellIs" dxfId="634" priority="826" stopIfTrue="1" operator="equal">
      <formula>"HÁBIL"</formula>
    </cfRule>
    <cfRule type="cellIs" dxfId="633" priority="827" stopIfTrue="1" operator="equal">
      <formula>"NO HÁBIL"</formula>
    </cfRule>
    <cfRule type="cellIs" dxfId="632" priority="828" stopIfTrue="1" operator="equal">
      <formula>"NO APLICA"</formula>
    </cfRule>
  </conditionalFormatting>
  <conditionalFormatting sqref="H31">
    <cfRule type="cellIs" dxfId="631" priority="793" stopIfTrue="1" operator="equal">
      <formula>"RECHAZO"</formula>
    </cfRule>
    <cfRule type="cellIs" dxfId="630" priority="794" stopIfTrue="1" operator="equal">
      <formula>"CUMPLE"</formula>
    </cfRule>
    <cfRule type="cellIs" dxfId="629" priority="795" stopIfTrue="1" operator="equal">
      <formula>"NO CUMPLE"</formula>
    </cfRule>
    <cfRule type="cellIs" dxfId="628" priority="796" stopIfTrue="1" operator="equal">
      <formula>"HÁBIL"</formula>
    </cfRule>
    <cfRule type="cellIs" dxfId="627" priority="797" stopIfTrue="1" operator="equal">
      <formula>"NO HÁBIL"</formula>
    </cfRule>
    <cfRule type="cellIs" dxfId="626" priority="798" stopIfTrue="1" operator="equal">
      <formula>"NO APLICA"</formula>
    </cfRule>
  </conditionalFormatting>
  <conditionalFormatting sqref="E62">
    <cfRule type="cellIs" dxfId="625" priority="439" stopIfTrue="1" operator="equal">
      <formula>"RECHAZO"</formula>
    </cfRule>
    <cfRule type="cellIs" dxfId="624" priority="440" stopIfTrue="1" operator="equal">
      <formula>"CUMPLE"</formula>
    </cfRule>
    <cfRule type="cellIs" dxfId="623" priority="441" stopIfTrue="1" operator="equal">
      <formula>"NO CUMPLE"</formula>
    </cfRule>
    <cfRule type="cellIs" dxfId="622" priority="442" stopIfTrue="1" operator="equal">
      <formula>"HÁBIL"</formula>
    </cfRule>
    <cfRule type="cellIs" dxfId="621" priority="443" stopIfTrue="1" operator="equal">
      <formula>"NO HÁBIL"</formula>
    </cfRule>
    <cfRule type="cellIs" dxfId="620" priority="444" stopIfTrue="1" operator="equal">
      <formula>"NO APLICA"</formula>
    </cfRule>
  </conditionalFormatting>
  <conditionalFormatting sqref="H34">
    <cfRule type="cellIs" dxfId="619" priority="775" stopIfTrue="1" operator="equal">
      <formula>"RECHAZO"</formula>
    </cfRule>
    <cfRule type="cellIs" dxfId="618" priority="776" stopIfTrue="1" operator="equal">
      <formula>"CUMPLE"</formula>
    </cfRule>
    <cfRule type="cellIs" dxfId="617" priority="777" stopIfTrue="1" operator="equal">
      <formula>"NO CUMPLE"</formula>
    </cfRule>
    <cfRule type="cellIs" dxfId="616" priority="778" stopIfTrue="1" operator="equal">
      <formula>"HÁBIL"</formula>
    </cfRule>
    <cfRule type="cellIs" dxfId="615" priority="779" stopIfTrue="1" operator="equal">
      <formula>"NO HÁBIL"</formula>
    </cfRule>
    <cfRule type="cellIs" dxfId="614" priority="780" stopIfTrue="1" operator="equal">
      <formula>"NO APLICA"</formula>
    </cfRule>
  </conditionalFormatting>
  <conditionalFormatting sqref="H35">
    <cfRule type="cellIs" dxfId="613" priority="769" stopIfTrue="1" operator="equal">
      <formula>"RECHAZO"</formula>
    </cfRule>
    <cfRule type="cellIs" dxfId="612" priority="770" stopIfTrue="1" operator="equal">
      <formula>"CUMPLE"</formula>
    </cfRule>
    <cfRule type="cellIs" dxfId="611" priority="771" stopIfTrue="1" operator="equal">
      <formula>"NO CUMPLE"</formula>
    </cfRule>
    <cfRule type="cellIs" dxfId="610" priority="772" stopIfTrue="1" operator="equal">
      <formula>"HÁBIL"</formula>
    </cfRule>
    <cfRule type="cellIs" dxfId="609" priority="773" stopIfTrue="1" operator="equal">
      <formula>"NO HÁBIL"</formula>
    </cfRule>
    <cfRule type="cellIs" dxfId="608" priority="774" stopIfTrue="1" operator="equal">
      <formula>"NO APLICA"</formula>
    </cfRule>
  </conditionalFormatting>
  <conditionalFormatting sqref="E58">
    <cfRule type="cellIs" dxfId="607" priority="457" stopIfTrue="1" operator="equal">
      <formula>"RECHAZO"</formula>
    </cfRule>
    <cfRule type="cellIs" dxfId="606" priority="458" stopIfTrue="1" operator="equal">
      <formula>"CUMPLE"</formula>
    </cfRule>
    <cfRule type="cellIs" dxfId="605" priority="459" stopIfTrue="1" operator="equal">
      <formula>"NO CUMPLE"</formula>
    </cfRule>
    <cfRule type="cellIs" dxfId="604" priority="460" stopIfTrue="1" operator="equal">
      <formula>"HÁBIL"</formula>
    </cfRule>
    <cfRule type="cellIs" dxfId="603" priority="461" stopIfTrue="1" operator="equal">
      <formula>"NO HÁBIL"</formula>
    </cfRule>
    <cfRule type="cellIs" dxfId="602" priority="462" stopIfTrue="1" operator="equal">
      <formula>"NO APLICA"</formula>
    </cfRule>
  </conditionalFormatting>
  <conditionalFormatting sqref="H37">
    <cfRule type="cellIs" dxfId="601" priority="757" stopIfTrue="1" operator="equal">
      <formula>"RECHAZO"</formula>
    </cfRule>
    <cfRule type="cellIs" dxfId="600" priority="758" stopIfTrue="1" operator="equal">
      <formula>"CUMPLE"</formula>
    </cfRule>
    <cfRule type="cellIs" dxfId="599" priority="759" stopIfTrue="1" operator="equal">
      <formula>"NO CUMPLE"</formula>
    </cfRule>
    <cfRule type="cellIs" dxfId="598" priority="760" stopIfTrue="1" operator="equal">
      <formula>"HÁBIL"</formula>
    </cfRule>
    <cfRule type="cellIs" dxfId="597" priority="761" stopIfTrue="1" operator="equal">
      <formula>"NO HÁBIL"</formula>
    </cfRule>
    <cfRule type="cellIs" dxfId="596" priority="762" stopIfTrue="1" operator="equal">
      <formula>"NO APLICA"</formula>
    </cfRule>
  </conditionalFormatting>
  <conditionalFormatting sqref="H41">
    <cfRule type="cellIs" dxfId="595" priority="733" stopIfTrue="1" operator="equal">
      <formula>"RECHAZO"</formula>
    </cfRule>
    <cfRule type="cellIs" dxfId="594" priority="734" stopIfTrue="1" operator="equal">
      <formula>"CUMPLE"</formula>
    </cfRule>
    <cfRule type="cellIs" dxfId="593" priority="735" stopIfTrue="1" operator="equal">
      <formula>"NO CUMPLE"</formula>
    </cfRule>
    <cfRule type="cellIs" dxfId="592" priority="736" stopIfTrue="1" operator="equal">
      <formula>"HÁBIL"</formula>
    </cfRule>
    <cfRule type="cellIs" dxfId="591" priority="737" stopIfTrue="1" operator="equal">
      <formula>"NO HÁBIL"</formula>
    </cfRule>
    <cfRule type="cellIs" dxfId="590" priority="738" stopIfTrue="1" operator="equal">
      <formula>"NO APLICA"</formula>
    </cfRule>
  </conditionalFormatting>
  <conditionalFormatting sqref="E45">
    <cfRule type="cellIs" dxfId="589" priority="505" stopIfTrue="1" operator="equal">
      <formula>"RECHAZO"</formula>
    </cfRule>
    <cfRule type="cellIs" dxfId="588" priority="506" stopIfTrue="1" operator="equal">
      <formula>"CUMPLE"</formula>
    </cfRule>
    <cfRule type="cellIs" dxfId="587" priority="507" stopIfTrue="1" operator="equal">
      <formula>"NO CUMPLE"</formula>
    </cfRule>
    <cfRule type="cellIs" dxfId="586" priority="508" stopIfTrue="1" operator="equal">
      <formula>"HÁBIL"</formula>
    </cfRule>
    <cfRule type="cellIs" dxfId="585" priority="509" stopIfTrue="1" operator="equal">
      <formula>"NO HÁBIL"</formula>
    </cfRule>
    <cfRule type="cellIs" dxfId="584" priority="510" stopIfTrue="1" operator="equal">
      <formula>"NO APLICA"</formula>
    </cfRule>
  </conditionalFormatting>
  <conditionalFormatting sqref="H43">
    <cfRule type="cellIs" dxfId="583" priority="721" stopIfTrue="1" operator="equal">
      <formula>"RECHAZO"</formula>
    </cfRule>
    <cfRule type="cellIs" dxfId="582" priority="722" stopIfTrue="1" operator="equal">
      <formula>"CUMPLE"</formula>
    </cfRule>
    <cfRule type="cellIs" dxfId="581" priority="723" stopIfTrue="1" operator="equal">
      <formula>"NO CUMPLE"</formula>
    </cfRule>
    <cfRule type="cellIs" dxfId="580" priority="724" stopIfTrue="1" operator="equal">
      <formula>"HÁBIL"</formula>
    </cfRule>
    <cfRule type="cellIs" dxfId="579" priority="725" stopIfTrue="1" operator="equal">
      <formula>"NO HÁBIL"</formula>
    </cfRule>
    <cfRule type="cellIs" dxfId="578" priority="726" stopIfTrue="1" operator="equal">
      <formula>"NO APLICA"</formula>
    </cfRule>
  </conditionalFormatting>
  <conditionalFormatting sqref="H44">
    <cfRule type="cellIs" dxfId="577" priority="715" stopIfTrue="1" operator="equal">
      <formula>"RECHAZO"</formula>
    </cfRule>
    <cfRule type="cellIs" dxfId="576" priority="716" stopIfTrue="1" operator="equal">
      <formula>"CUMPLE"</formula>
    </cfRule>
    <cfRule type="cellIs" dxfId="575" priority="717" stopIfTrue="1" operator="equal">
      <formula>"NO CUMPLE"</formula>
    </cfRule>
    <cfRule type="cellIs" dxfId="574" priority="718" stopIfTrue="1" operator="equal">
      <formula>"HÁBIL"</formula>
    </cfRule>
    <cfRule type="cellIs" dxfId="573" priority="719" stopIfTrue="1" operator="equal">
      <formula>"NO HÁBIL"</formula>
    </cfRule>
    <cfRule type="cellIs" dxfId="572" priority="720" stopIfTrue="1" operator="equal">
      <formula>"NO APLICA"</formula>
    </cfRule>
  </conditionalFormatting>
  <conditionalFormatting sqref="H45">
    <cfRule type="cellIs" dxfId="571" priority="709" stopIfTrue="1" operator="equal">
      <formula>"RECHAZO"</formula>
    </cfRule>
    <cfRule type="cellIs" dxfId="570" priority="710" stopIfTrue="1" operator="equal">
      <formula>"CUMPLE"</formula>
    </cfRule>
    <cfRule type="cellIs" dxfId="569" priority="711" stopIfTrue="1" operator="equal">
      <formula>"NO CUMPLE"</formula>
    </cfRule>
    <cfRule type="cellIs" dxfId="568" priority="712" stopIfTrue="1" operator="equal">
      <formula>"HÁBIL"</formula>
    </cfRule>
    <cfRule type="cellIs" dxfId="567" priority="713" stopIfTrue="1" operator="equal">
      <formula>"NO HÁBIL"</formula>
    </cfRule>
    <cfRule type="cellIs" dxfId="566" priority="714" stopIfTrue="1" operator="equal">
      <formula>"NO APLICA"</formula>
    </cfRule>
  </conditionalFormatting>
  <conditionalFormatting sqref="H47">
    <cfRule type="cellIs" dxfId="565" priority="697" stopIfTrue="1" operator="equal">
      <formula>"RECHAZO"</formula>
    </cfRule>
    <cfRule type="cellIs" dxfId="564" priority="698" stopIfTrue="1" operator="equal">
      <formula>"CUMPLE"</formula>
    </cfRule>
    <cfRule type="cellIs" dxfId="563" priority="699" stopIfTrue="1" operator="equal">
      <formula>"NO CUMPLE"</formula>
    </cfRule>
    <cfRule type="cellIs" dxfId="562" priority="700" stopIfTrue="1" operator="equal">
      <formula>"HÁBIL"</formula>
    </cfRule>
    <cfRule type="cellIs" dxfId="561" priority="701" stopIfTrue="1" operator="equal">
      <formula>"NO HÁBIL"</formula>
    </cfRule>
    <cfRule type="cellIs" dxfId="560" priority="702" stopIfTrue="1" operator="equal">
      <formula>"NO APLICA"</formula>
    </cfRule>
  </conditionalFormatting>
  <conditionalFormatting sqref="H48">
    <cfRule type="cellIs" dxfId="559" priority="691" stopIfTrue="1" operator="equal">
      <formula>"RECHAZO"</formula>
    </cfRule>
    <cfRule type="cellIs" dxfId="558" priority="692" stopIfTrue="1" operator="equal">
      <formula>"CUMPLE"</formula>
    </cfRule>
    <cfRule type="cellIs" dxfId="557" priority="693" stopIfTrue="1" operator="equal">
      <formula>"NO CUMPLE"</formula>
    </cfRule>
    <cfRule type="cellIs" dxfId="556" priority="694" stopIfTrue="1" operator="equal">
      <formula>"HÁBIL"</formula>
    </cfRule>
    <cfRule type="cellIs" dxfId="555" priority="695" stopIfTrue="1" operator="equal">
      <formula>"NO HÁBIL"</formula>
    </cfRule>
    <cfRule type="cellIs" dxfId="554" priority="696" stopIfTrue="1" operator="equal">
      <formula>"NO APLICA"</formula>
    </cfRule>
  </conditionalFormatting>
  <conditionalFormatting sqref="E54">
    <cfRule type="cellIs" dxfId="553" priority="469" stopIfTrue="1" operator="equal">
      <formula>"RECHAZO"</formula>
    </cfRule>
    <cfRule type="cellIs" dxfId="552" priority="470" stopIfTrue="1" operator="equal">
      <formula>"CUMPLE"</formula>
    </cfRule>
    <cfRule type="cellIs" dxfId="551" priority="471" stopIfTrue="1" operator="equal">
      <formula>"NO CUMPLE"</formula>
    </cfRule>
    <cfRule type="cellIs" dxfId="550" priority="472" stopIfTrue="1" operator="equal">
      <formula>"HÁBIL"</formula>
    </cfRule>
    <cfRule type="cellIs" dxfId="549" priority="473" stopIfTrue="1" operator="equal">
      <formula>"NO HÁBIL"</formula>
    </cfRule>
    <cfRule type="cellIs" dxfId="548" priority="474" stopIfTrue="1" operator="equal">
      <formula>"NO APLICA"</formula>
    </cfRule>
  </conditionalFormatting>
  <conditionalFormatting sqref="H50">
    <cfRule type="cellIs" dxfId="547" priority="679" stopIfTrue="1" operator="equal">
      <formula>"RECHAZO"</formula>
    </cfRule>
    <cfRule type="cellIs" dxfId="546" priority="680" stopIfTrue="1" operator="equal">
      <formula>"CUMPLE"</formula>
    </cfRule>
    <cfRule type="cellIs" dxfId="545" priority="681" stopIfTrue="1" operator="equal">
      <formula>"NO CUMPLE"</formula>
    </cfRule>
    <cfRule type="cellIs" dxfId="544" priority="682" stopIfTrue="1" operator="equal">
      <formula>"HÁBIL"</formula>
    </cfRule>
    <cfRule type="cellIs" dxfId="543" priority="683" stopIfTrue="1" operator="equal">
      <formula>"NO HÁBIL"</formula>
    </cfRule>
    <cfRule type="cellIs" dxfId="542" priority="684" stopIfTrue="1" operator="equal">
      <formula>"NO APLICA"</formula>
    </cfRule>
  </conditionalFormatting>
  <conditionalFormatting sqref="H57:H58">
    <cfRule type="cellIs" dxfId="541" priority="643" stopIfTrue="1" operator="equal">
      <formula>"RECHAZO"</formula>
    </cfRule>
    <cfRule type="cellIs" dxfId="540" priority="644" stopIfTrue="1" operator="equal">
      <formula>"CUMPLE"</formula>
    </cfRule>
    <cfRule type="cellIs" dxfId="539" priority="645" stopIfTrue="1" operator="equal">
      <formula>"NO CUMPLE"</formula>
    </cfRule>
    <cfRule type="cellIs" dxfId="538" priority="646" stopIfTrue="1" operator="equal">
      <formula>"HÁBIL"</formula>
    </cfRule>
    <cfRule type="cellIs" dxfId="537" priority="647" stopIfTrue="1" operator="equal">
      <formula>"NO HÁBIL"</formula>
    </cfRule>
    <cfRule type="cellIs" dxfId="536" priority="648" stopIfTrue="1" operator="equal">
      <formula>"NO APLICA"</formula>
    </cfRule>
  </conditionalFormatting>
  <conditionalFormatting sqref="H52">
    <cfRule type="cellIs" dxfId="535" priority="667" stopIfTrue="1" operator="equal">
      <formula>"RECHAZO"</formula>
    </cfRule>
    <cfRule type="cellIs" dxfId="534" priority="668" stopIfTrue="1" operator="equal">
      <formula>"CUMPLE"</formula>
    </cfRule>
    <cfRule type="cellIs" dxfId="533" priority="669" stopIfTrue="1" operator="equal">
      <formula>"NO CUMPLE"</formula>
    </cfRule>
    <cfRule type="cellIs" dxfId="532" priority="670" stopIfTrue="1" operator="equal">
      <formula>"HÁBIL"</formula>
    </cfRule>
    <cfRule type="cellIs" dxfId="531" priority="671" stopIfTrue="1" operator="equal">
      <formula>"NO HÁBIL"</formula>
    </cfRule>
    <cfRule type="cellIs" dxfId="530" priority="672" stopIfTrue="1" operator="equal">
      <formula>"NO APLICA"</formula>
    </cfRule>
  </conditionalFormatting>
  <conditionalFormatting sqref="H55">
    <cfRule type="cellIs" dxfId="529" priority="655" stopIfTrue="1" operator="equal">
      <formula>"RECHAZO"</formula>
    </cfRule>
    <cfRule type="cellIs" dxfId="528" priority="656" stopIfTrue="1" operator="equal">
      <formula>"CUMPLE"</formula>
    </cfRule>
    <cfRule type="cellIs" dxfId="527" priority="657" stopIfTrue="1" operator="equal">
      <formula>"NO CUMPLE"</formula>
    </cfRule>
    <cfRule type="cellIs" dxfId="526" priority="658" stopIfTrue="1" operator="equal">
      <formula>"HÁBIL"</formula>
    </cfRule>
    <cfRule type="cellIs" dxfId="525" priority="659" stopIfTrue="1" operator="equal">
      <formula>"NO HÁBIL"</formula>
    </cfRule>
    <cfRule type="cellIs" dxfId="524" priority="660" stopIfTrue="1" operator="equal">
      <formula>"NO APLICA"</formula>
    </cfRule>
  </conditionalFormatting>
  <conditionalFormatting sqref="H54">
    <cfRule type="cellIs" dxfId="523" priority="649" stopIfTrue="1" operator="equal">
      <formula>"RECHAZO"</formula>
    </cfRule>
    <cfRule type="cellIs" dxfId="522" priority="650" stopIfTrue="1" operator="equal">
      <formula>"CUMPLE"</formula>
    </cfRule>
    <cfRule type="cellIs" dxfId="521" priority="651" stopIfTrue="1" operator="equal">
      <formula>"NO CUMPLE"</formula>
    </cfRule>
    <cfRule type="cellIs" dxfId="520" priority="652" stopIfTrue="1" operator="equal">
      <formula>"HÁBIL"</formula>
    </cfRule>
    <cfRule type="cellIs" dxfId="519" priority="653" stopIfTrue="1" operator="equal">
      <formula>"NO HÁBIL"</formula>
    </cfRule>
    <cfRule type="cellIs" dxfId="518" priority="654" stopIfTrue="1" operator="equal">
      <formula>"NO APLICA"</formula>
    </cfRule>
  </conditionalFormatting>
  <conditionalFormatting sqref="H63:H64 H66 H68">
    <cfRule type="cellIs" dxfId="517" priority="637" stopIfTrue="1" operator="equal">
      <formula>"RECHAZO"</formula>
    </cfRule>
    <cfRule type="cellIs" dxfId="516" priority="638" stopIfTrue="1" operator="equal">
      <formula>"CUMPLE"</formula>
    </cfRule>
    <cfRule type="cellIs" dxfId="515" priority="639" stopIfTrue="1" operator="equal">
      <formula>"NO CUMPLE"</formula>
    </cfRule>
    <cfRule type="cellIs" dxfId="514" priority="640" stopIfTrue="1" operator="equal">
      <formula>"HÁBIL"</formula>
    </cfRule>
    <cfRule type="cellIs" dxfId="513" priority="641" stopIfTrue="1" operator="equal">
      <formula>"NO HÁBIL"</formula>
    </cfRule>
    <cfRule type="cellIs" dxfId="512" priority="642" stopIfTrue="1" operator="equal">
      <formula>"NO APLICA"</formula>
    </cfRule>
  </conditionalFormatting>
  <conditionalFormatting sqref="H59">
    <cfRule type="cellIs" dxfId="511" priority="631" stopIfTrue="1" operator="equal">
      <formula>"RECHAZO"</formula>
    </cfRule>
    <cfRule type="cellIs" dxfId="510" priority="632" stopIfTrue="1" operator="equal">
      <formula>"CUMPLE"</formula>
    </cfRule>
    <cfRule type="cellIs" dxfId="509" priority="633" stopIfTrue="1" operator="equal">
      <formula>"NO CUMPLE"</formula>
    </cfRule>
    <cfRule type="cellIs" dxfId="508" priority="634" stopIfTrue="1" operator="equal">
      <formula>"HÁBIL"</formula>
    </cfRule>
    <cfRule type="cellIs" dxfId="507" priority="635" stopIfTrue="1" operator="equal">
      <formula>"NO HÁBIL"</formula>
    </cfRule>
    <cfRule type="cellIs" dxfId="506" priority="636" stopIfTrue="1" operator="equal">
      <formula>"NO APLICA"</formula>
    </cfRule>
  </conditionalFormatting>
  <conditionalFormatting sqref="I62:I64">
    <cfRule type="cellIs" dxfId="505" priority="133" stopIfTrue="1" operator="equal">
      <formula>"RECHAZO"</formula>
    </cfRule>
    <cfRule type="cellIs" dxfId="504" priority="134" stopIfTrue="1" operator="equal">
      <formula>"CUMPLE"</formula>
    </cfRule>
    <cfRule type="cellIs" dxfId="503" priority="135" stopIfTrue="1" operator="equal">
      <formula>"NO CUMPLE"</formula>
    </cfRule>
    <cfRule type="cellIs" dxfId="502" priority="136" stopIfTrue="1" operator="equal">
      <formula>"HÁBIL"</formula>
    </cfRule>
    <cfRule type="cellIs" dxfId="501" priority="137" stopIfTrue="1" operator="equal">
      <formula>"NO HÁBIL"</formula>
    </cfRule>
    <cfRule type="cellIs" dxfId="500" priority="138" stopIfTrue="1" operator="equal">
      <formula>"NO APLICA"</formula>
    </cfRule>
  </conditionalFormatting>
  <conditionalFormatting sqref="I60">
    <cfRule type="cellIs" dxfId="499" priority="139" stopIfTrue="1" operator="equal">
      <formula>"RECHAZO"</formula>
    </cfRule>
    <cfRule type="cellIs" dxfId="498" priority="140" stopIfTrue="1" operator="equal">
      <formula>"CUMPLE"</formula>
    </cfRule>
    <cfRule type="cellIs" dxfId="497" priority="141" stopIfTrue="1" operator="equal">
      <formula>"NO CUMPLE"</formula>
    </cfRule>
    <cfRule type="cellIs" dxfId="496" priority="142" stopIfTrue="1" operator="equal">
      <formula>"HÁBIL"</formula>
    </cfRule>
    <cfRule type="cellIs" dxfId="495" priority="143" stopIfTrue="1" operator="equal">
      <formula>"NO HÁBIL"</formula>
    </cfRule>
    <cfRule type="cellIs" dxfId="494" priority="144" stopIfTrue="1" operator="equal">
      <formula>"NO APLICA"</formula>
    </cfRule>
  </conditionalFormatting>
  <conditionalFormatting sqref="H49">
    <cfRule type="cellIs" dxfId="493" priority="211" stopIfTrue="1" operator="equal">
      <formula>"RECHAZO"</formula>
    </cfRule>
    <cfRule type="cellIs" dxfId="492" priority="212" stopIfTrue="1" operator="equal">
      <formula>"CUMPLE"</formula>
    </cfRule>
    <cfRule type="cellIs" dxfId="491" priority="213" stopIfTrue="1" operator="equal">
      <formula>"NO CUMPLE"</formula>
    </cfRule>
    <cfRule type="cellIs" dxfId="490" priority="214" stopIfTrue="1" operator="equal">
      <formula>"HÁBIL"</formula>
    </cfRule>
    <cfRule type="cellIs" dxfId="489" priority="215" stopIfTrue="1" operator="equal">
      <formula>"NO HÁBIL"</formula>
    </cfRule>
    <cfRule type="cellIs" dxfId="488" priority="216" stopIfTrue="1" operator="equal">
      <formula>"NO APLICA"</formula>
    </cfRule>
  </conditionalFormatting>
  <conditionalFormatting sqref="I21">
    <cfRule type="cellIs" dxfId="487" priority="601" stopIfTrue="1" operator="equal">
      <formula>"RECHAZO"</formula>
    </cfRule>
    <cfRule type="cellIs" dxfId="486" priority="602" stopIfTrue="1" operator="equal">
      <formula>"CUMPLE"</formula>
    </cfRule>
    <cfRule type="cellIs" dxfId="485" priority="603" stopIfTrue="1" operator="equal">
      <formula>"NO CUMPLE"</formula>
    </cfRule>
    <cfRule type="cellIs" dxfId="484" priority="604" stopIfTrue="1" operator="equal">
      <formula>"HÁBIL"</formula>
    </cfRule>
    <cfRule type="cellIs" dxfId="483" priority="605" stopIfTrue="1" operator="equal">
      <formula>"NO HÁBIL"</formula>
    </cfRule>
    <cfRule type="cellIs" dxfId="482" priority="606" stopIfTrue="1" operator="equal">
      <formula>"NO APLICA"</formula>
    </cfRule>
  </conditionalFormatting>
  <conditionalFormatting sqref="E43">
    <cfRule type="cellIs" dxfId="481" priority="511" stopIfTrue="1" operator="equal">
      <formula>"RECHAZO"</formula>
    </cfRule>
    <cfRule type="cellIs" dxfId="480" priority="512" stopIfTrue="1" operator="equal">
      <formula>"CUMPLE"</formula>
    </cfRule>
    <cfRule type="cellIs" dxfId="479" priority="513" stopIfTrue="1" operator="equal">
      <formula>"NO CUMPLE"</formula>
    </cfRule>
    <cfRule type="cellIs" dxfId="478" priority="514" stopIfTrue="1" operator="equal">
      <formula>"HÁBIL"</formula>
    </cfRule>
    <cfRule type="cellIs" dxfId="477" priority="515" stopIfTrue="1" operator="equal">
      <formula>"NO HÁBIL"</formula>
    </cfRule>
    <cfRule type="cellIs" dxfId="476" priority="516" stopIfTrue="1" operator="equal">
      <formula>"NO APLICA"</formula>
    </cfRule>
  </conditionalFormatting>
  <conditionalFormatting sqref="I50:I54">
    <cfRule type="cellIs" dxfId="475" priority="151" stopIfTrue="1" operator="equal">
      <formula>"RECHAZO"</formula>
    </cfRule>
    <cfRule type="cellIs" dxfId="474" priority="152" stopIfTrue="1" operator="equal">
      <formula>"CUMPLE"</formula>
    </cfRule>
    <cfRule type="cellIs" dxfId="473" priority="153" stopIfTrue="1" operator="equal">
      <formula>"NO CUMPLE"</formula>
    </cfRule>
    <cfRule type="cellIs" dxfId="472" priority="154" stopIfTrue="1" operator="equal">
      <formula>"HÁBIL"</formula>
    </cfRule>
    <cfRule type="cellIs" dxfId="471" priority="155" stopIfTrue="1" operator="equal">
      <formula>"NO HÁBIL"</formula>
    </cfRule>
    <cfRule type="cellIs" dxfId="470" priority="156" stopIfTrue="1" operator="equal">
      <formula>"NO APLICA"</formula>
    </cfRule>
  </conditionalFormatting>
  <conditionalFormatting sqref="H22">
    <cfRule type="cellIs" dxfId="469" priority="19" stopIfTrue="1" operator="equal">
      <formula>"RECHAZO"</formula>
    </cfRule>
    <cfRule type="cellIs" dxfId="468" priority="20" stopIfTrue="1" operator="equal">
      <formula>"CUMPLE"</formula>
    </cfRule>
    <cfRule type="cellIs" dxfId="467" priority="21" stopIfTrue="1" operator="equal">
      <formula>"NO CUMPLE"</formula>
    </cfRule>
    <cfRule type="cellIs" dxfId="466" priority="22" stopIfTrue="1" operator="equal">
      <formula>"HÁBIL"</formula>
    </cfRule>
    <cfRule type="cellIs" dxfId="465" priority="23" stopIfTrue="1" operator="equal">
      <formula>"NO HÁBIL"</formula>
    </cfRule>
    <cfRule type="cellIs" dxfId="464" priority="24" stopIfTrue="1" operator="equal">
      <formula>"NO APLICA"</formula>
    </cfRule>
  </conditionalFormatting>
  <conditionalFormatting sqref="E33">
    <cfRule type="cellIs" dxfId="463" priority="559" stopIfTrue="1" operator="equal">
      <formula>"RECHAZO"</formula>
    </cfRule>
    <cfRule type="cellIs" dxfId="462" priority="560" stopIfTrue="1" operator="equal">
      <formula>"CUMPLE"</formula>
    </cfRule>
    <cfRule type="cellIs" dxfId="461" priority="561" stopIfTrue="1" operator="equal">
      <formula>"NO CUMPLE"</formula>
    </cfRule>
    <cfRule type="cellIs" dxfId="460" priority="562" stopIfTrue="1" operator="equal">
      <formula>"HÁBIL"</formula>
    </cfRule>
    <cfRule type="cellIs" dxfId="459" priority="563" stopIfTrue="1" operator="equal">
      <formula>"NO HÁBIL"</formula>
    </cfRule>
    <cfRule type="cellIs" dxfId="458" priority="564" stopIfTrue="1" operator="equal">
      <formula>"NO APLICA"</formula>
    </cfRule>
  </conditionalFormatting>
  <conditionalFormatting sqref="E34">
    <cfRule type="cellIs" dxfId="457" priority="553" stopIfTrue="1" operator="equal">
      <formula>"RECHAZO"</formula>
    </cfRule>
    <cfRule type="cellIs" dxfId="456" priority="554" stopIfTrue="1" operator="equal">
      <formula>"CUMPLE"</formula>
    </cfRule>
    <cfRule type="cellIs" dxfId="455" priority="555" stopIfTrue="1" operator="equal">
      <formula>"NO CUMPLE"</formula>
    </cfRule>
    <cfRule type="cellIs" dxfId="454" priority="556" stopIfTrue="1" operator="equal">
      <formula>"HÁBIL"</formula>
    </cfRule>
    <cfRule type="cellIs" dxfId="453" priority="557" stopIfTrue="1" operator="equal">
      <formula>"NO HÁBIL"</formula>
    </cfRule>
    <cfRule type="cellIs" dxfId="452" priority="558" stopIfTrue="1" operator="equal">
      <formula>"NO APLICA"</formula>
    </cfRule>
  </conditionalFormatting>
  <conditionalFormatting sqref="E37">
    <cfRule type="cellIs" dxfId="451" priority="535" stopIfTrue="1" operator="equal">
      <formula>"RECHAZO"</formula>
    </cfRule>
    <cfRule type="cellIs" dxfId="450" priority="536" stopIfTrue="1" operator="equal">
      <formula>"CUMPLE"</formula>
    </cfRule>
    <cfRule type="cellIs" dxfId="449" priority="537" stopIfTrue="1" operator="equal">
      <formula>"NO CUMPLE"</formula>
    </cfRule>
    <cfRule type="cellIs" dxfId="448" priority="538" stopIfTrue="1" operator="equal">
      <formula>"HÁBIL"</formula>
    </cfRule>
    <cfRule type="cellIs" dxfId="447" priority="539" stopIfTrue="1" operator="equal">
      <formula>"NO HÁBIL"</formula>
    </cfRule>
    <cfRule type="cellIs" dxfId="446" priority="540" stopIfTrue="1" operator="equal">
      <formula>"NO APLICA"</formula>
    </cfRule>
  </conditionalFormatting>
  <conditionalFormatting sqref="E36">
    <cfRule type="cellIs" dxfId="445" priority="541" stopIfTrue="1" operator="equal">
      <formula>"RECHAZO"</formula>
    </cfRule>
    <cfRule type="cellIs" dxfId="444" priority="542" stopIfTrue="1" operator="equal">
      <formula>"CUMPLE"</formula>
    </cfRule>
    <cfRule type="cellIs" dxfId="443" priority="543" stopIfTrue="1" operator="equal">
      <formula>"NO CUMPLE"</formula>
    </cfRule>
    <cfRule type="cellIs" dxfId="442" priority="544" stopIfTrue="1" operator="equal">
      <formula>"HÁBIL"</formula>
    </cfRule>
    <cfRule type="cellIs" dxfId="441" priority="545" stopIfTrue="1" operator="equal">
      <formula>"NO HÁBIL"</formula>
    </cfRule>
    <cfRule type="cellIs" dxfId="440" priority="546" stopIfTrue="1" operator="equal">
      <formula>"NO APLICA"</formula>
    </cfRule>
  </conditionalFormatting>
  <conditionalFormatting sqref="E38">
    <cfRule type="cellIs" dxfId="439" priority="529" stopIfTrue="1" operator="equal">
      <formula>"RECHAZO"</formula>
    </cfRule>
    <cfRule type="cellIs" dxfId="438" priority="530" stopIfTrue="1" operator="equal">
      <formula>"CUMPLE"</formula>
    </cfRule>
    <cfRule type="cellIs" dxfId="437" priority="531" stopIfTrue="1" operator="equal">
      <formula>"NO CUMPLE"</formula>
    </cfRule>
    <cfRule type="cellIs" dxfId="436" priority="532" stopIfTrue="1" operator="equal">
      <formula>"HÁBIL"</formula>
    </cfRule>
    <cfRule type="cellIs" dxfId="435" priority="533" stopIfTrue="1" operator="equal">
      <formula>"NO HÁBIL"</formula>
    </cfRule>
    <cfRule type="cellIs" dxfId="434" priority="534" stopIfTrue="1" operator="equal">
      <formula>"NO APLICA"</formula>
    </cfRule>
  </conditionalFormatting>
  <conditionalFormatting sqref="E39">
    <cfRule type="cellIs" dxfId="433" priority="523" stopIfTrue="1" operator="equal">
      <formula>"RECHAZO"</formula>
    </cfRule>
    <cfRule type="cellIs" dxfId="432" priority="524" stopIfTrue="1" operator="equal">
      <formula>"CUMPLE"</formula>
    </cfRule>
    <cfRule type="cellIs" dxfId="431" priority="525" stopIfTrue="1" operator="equal">
      <formula>"NO CUMPLE"</formula>
    </cfRule>
    <cfRule type="cellIs" dxfId="430" priority="526" stopIfTrue="1" operator="equal">
      <formula>"HÁBIL"</formula>
    </cfRule>
    <cfRule type="cellIs" dxfId="429" priority="527" stopIfTrue="1" operator="equal">
      <formula>"NO HÁBIL"</formula>
    </cfRule>
    <cfRule type="cellIs" dxfId="428" priority="528" stopIfTrue="1" operator="equal">
      <formula>"NO APLICA"</formula>
    </cfRule>
  </conditionalFormatting>
  <conditionalFormatting sqref="E42">
    <cfRule type="cellIs" dxfId="427" priority="517" stopIfTrue="1" operator="equal">
      <formula>"RECHAZO"</formula>
    </cfRule>
    <cfRule type="cellIs" dxfId="426" priority="518" stopIfTrue="1" operator="equal">
      <formula>"CUMPLE"</formula>
    </cfRule>
    <cfRule type="cellIs" dxfId="425" priority="519" stopIfTrue="1" operator="equal">
      <formula>"NO CUMPLE"</formula>
    </cfRule>
    <cfRule type="cellIs" dxfId="424" priority="520" stopIfTrue="1" operator="equal">
      <formula>"HÁBIL"</formula>
    </cfRule>
    <cfRule type="cellIs" dxfId="423" priority="521" stopIfTrue="1" operator="equal">
      <formula>"NO HÁBIL"</formula>
    </cfRule>
    <cfRule type="cellIs" dxfId="422" priority="522" stopIfTrue="1" operator="equal">
      <formula>"NO APLICA"</formula>
    </cfRule>
  </conditionalFormatting>
  <conditionalFormatting sqref="E57">
    <cfRule type="cellIs" dxfId="421" priority="463" stopIfTrue="1" operator="equal">
      <formula>"RECHAZO"</formula>
    </cfRule>
    <cfRule type="cellIs" dxfId="420" priority="464" stopIfTrue="1" operator="equal">
      <formula>"CUMPLE"</formula>
    </cfRule>
    <cfRule type="cellIs" dxfId="419" priority="465" stopIfTrue="1" operator="equal">
      <formula>"NO CUMPLE"</formula>
    </cfRule>
    <cfRule type="cellIs" dxfId="418" priority="466" stopIfTrue="1" operator="equal">
      <formula>"HÁBIL"</formula>
    </cfRule>
    <cfRule type="cellIs" dxfId="417" priority="467" stopIfTrue="1" operator="equal">
      <formula>"NO HÁBIL"</formula>
    </cfRule>
    <cfRule type="cellIs" dxfId="416" priority="468" stopIfTrue="1" operator="equal">
      <formula>"NO APLICA"</formula>
    </cfRule>
  </conditionalFormatting>
  <conditionalFormatting sqref="E50">
    <cfRule type="cellIs" dxfId="415" priority="493" stopIfTrue="1" operator="equal">
      <formula>"RECHAZO"</formula>
    </cfRule>
    <cfRule type="cellIs" dxfId="414" priority="494" stopIfTrue="1" operator="equal">
      <formula>"CUMPLE"</formula>
    </cfRule>
    <cfRule type="cellIs" dxfId="413" priority="495" stopIfTrue="1" operator="equal">
      <formula>"NO CUMPLE"</formula>
    </cfRule>
    <cfRule type="cellIs" dxfId="412" priority="496" stopIfTrue="1" operator="equal">
      <formula>"HÁBIL"</formula>
    </cfRule>
    <cfRule type="cellIs" dxfId="411" priority="497" stopIfTrue="1" operator="equal">
      <formula>"NO HÁBIL"</formula>
    </cfRule>
    <cfRule type="cellIs" dxfId="410" priority="498" stopIfTrue="1" operator="equal">
      <formula>"NO APLICA"</formula>
    </cfRule>
  </conditionalFormatting>
  <conditionalFormatting sqref="E51">
    <cfRule type="cellIs" dxfId="409" priority="487" stopIfTrue="1" operator="equal">
      <formula>"RECHAZO"</formula>
    </cfRule>
    <cfRule type="cellIs" dxfId="408" priority="488" stopIfTrue="1" operator="equal">
      <formula>"CUMPLE"</formula>
    </cfRule>
    <cfRule type="cellIs" dxfId="407" priority="489" stopIfTrue="1" operator="equal">
      <formula>"NO CUMPLE"</formula>
    </cfRule>
    <cfRule type="cellIs" dxfId="406" priority="490" stopIfTrue="1" operator="equal">
      <formula>"HÁBIL"</formula>
    </cfRule>
    <cfRule type="cellIs" dxfId="405" priority="491" stopIfTrue="1" operator="equal">
      <formula>"NO HÁBIL"</formula>
    </cfRule>
    <cfRule type="cellIs" dxfId="404" priority="492" stopIfTrue="1" operator="equal">
      <formula>"NO APLICA"</formula>
    </cfRule>
  </conditionalFormatting>
  <conditionalFormatting sqref="E53">
    <cfRule type="cellIs" dxfId="403" priority="475" stopIfTrue="1" operator="equal">
      <formula>"RECHAZO"</formula>
    </cfRule>
    <cfRule type="cellIs" dxfId="402" priority="476" stopIfTrue="1" operator="equal">
      <formula>"CUMPLE"</formula>
    </cfRule>
    <cfRule type="cellIs" dxfId="401" priority="477" stopIfTrue="1" operator="equal">
      <formula>"NO CUMPLE"</formula>
    </cfRule>
    <cfRule type="cellIs" dxfId="400" priority="478" stopIfTrue="1" operator="equal">
      <formula>"HÁBIL"</formula>
    </cfRule>
    <cfRule type="cellIs" dxfId="399" priority="479" stopIfTrue="1" operator="equal">
      <formula>"NO HÁBIL"</formula>
    </cfRule>
    <cfRule type="cellIs" dxfId="398" priority="480" stopIfTrue="1" operator="equal">
      <formula>"NO APLICA"</formula>
    </cfRule>
  </conditionalFormatting>
  <conditionalFormatting sqref="E60">
    <cfRule type="cellIs" dxfId="397" priority="451" stopIfTrue="1" operator="equal">
      <formula>"RECHAZO"</formula>
    </cfRule>
    <cfRule type="cellIs" dxfId="396" priority="452" stopIfTrue="1" operator="equal">
      <formula>"CUMPLE"</formula>
    </cfRule>
    <cfRule type="cellIs" dxfId="395" priority="453" stopIfTrue="1" operator="equal">
      <formula>"NO CUMPLE"</formula>
    </cfRule>
    <cfRule type="cellIs" dxfId="394" priority="454" stopIfTrue="1" operator="equal">
      <formula>"HÁBIL"</formula>
    </cfRule>
    <cfRule type="cellIs" dxfId="393" priority="455" stopIfTrue="1" operator="equal">
      <formula>"NO HÁBIL"</formula>
    </cfRule>
    <cfRule type="cellIs" dxfId="392" priority="456" stopIfTrue="1" operator="equal">
      <formula>"NO APLICA"</formula>
    </cfRule>
  </conditionalFormatting>
  <conditionalFormatting sqref="E61">
    <cfRule type="cellIs" dxfId="391" priority="445" stopIfTrue="1" operator="equal">
      <formula>"RECHAZO"</formula>
    </cfRule>
    <cfRule type="cellIs" dxfId="390" priority="446" stopIfTrue="1" operator="equal">
      <formula>"CUMPLE"</formula>
    </cfRule>
    <cfRule type="cellIs" dxfId="389" priority="447" stopIfTrue="1" operator="equal">
      <formula>"NO CUMPLE"</formula>
    </cfRule>
    <cfRule type="cellIs" dxfId="388" priority="448" stopIfTrue="1" operator="equal">
      <formula>"HÁBIL"</formula>
    </cfRule>
    <cfRule type="cellIs" dxfId="387" priority="449" stopIfTrue="1" operator="equal">
      <formula>"NO HÁBIL"</formula>
    </cfRule>
    <cfRule type="cellIs" dxfId="386" priority="450" stopIfTrue="1" operator="equal">
      <formula>"NO APLICA"</formula>
    </cfRule>
  </conditionalFormatting>
  <conditionalFormatting sqref="E63">
    <cfRule type="cellIs" dxfId="385" priority="433" stopIfTrue="1" operator="equal">
      <formula>"RECHAZO"</formula>
    </cfRule>
    <cfRule type="cellIs" dxfId="384" priority="434" stopIfTrue="1" operator="equal">
      <formula>"CUMPLE"</formula>
    </cfRule>
    <cfRule type="cellIs" dxfId="383" priority="435" stopIfTrue="1" operator="equal">
      <formula>"NO CUMPLE"</formula>
    </cfRule>
    <cfRule type="cellIs" dxfId="382" priority="436" stopIfTrue="1" operator="equal">
      <formula>"HÁBIL"</formula>
    </cfRule>
    <cfRule type="cellIs" dxfId="381" priority="437" stopIfTrue="1" operator="equal">
      <formula>"NO HÁBIL"</formula>
    </cfRule>
    <cfRule type="cellIs" dxfId="380" priority="438" stopIfTrue="1" operator="equal">
      <formula>"NO APLICA"</formula>
    </cfRule>
  </conditionalFormatting>
  <conditionalFormatting sqref="E64">
    <cfRule type="cellIs" dxfId="379" priority="427" stopIfTrue="1" operator="equal">
      <formula>"RECHAZO"</formula>
    </cfRule>
    <cfRule type="cellIs" dxfId="378" priority="428" stopIfTrue="1" operator="equal">
      <formula>"CUMPLE"</formula>
    </cfRule>
    <cfRule type="cellIs" dxfId="377" priority="429" stopIfTrue="1" operator="equal">
      <formula>"NO CUMPLE"</formula>
    </cfRule>
    <cfRule type="cellIs" dxfId="376" priority="430" stopIfTrue="1" operator="equal">
      <formula>"HÁBIL"</formula>
    </cfRule>
    <cfRule type="cellIs" dxfId="375" priority="431" stopIfTrue="1" operator="equal">
      <formula>"NO HÁBIL"</formula>
    </cfRule>
    <cfRule type="cellIs" dxfId="374" priority="432" stopIfTrue="1" operator="equal">
      <formula>"NO APLICA"</formula>
    </cfRule>
  </conditionalFormatting>
  <conditionalFormatting sqref="E66">
    <cfRule type="cellIs" dxfId="373" priority="415" stopIfTrue="1" operator="equal">
      <formula>"RECHAZO"</formula>
    </cfRule>
    <cfRule type="cellIs" dxfId="372" priority="416" stopIfTrue="1" operator="equal">
      <formula>"CUMPLE"</formula>
    </cfRule>
    <cfRule type="cellIs" dxfId="371" priority="417" stopIfTrue="1" operator="equal">
      <formula>"NO CUMPLE"</formula>
    </cfRule>
    <cfRule type="cellIs" dxfId="370" priority="418" stopIfTrue="1" operator="equal">
      <formula>"HÁBIL"</formula>
    </cfRule>
    <cfRule type="cellIs" dxfId="369" priority="419" stopIfTrue="1" operator="equal">
      <formula>"NO HÁBIL"</formula>
    </cfRule>
    <cfRule type="cellIs" dxfId="368" priority="420" stopIfTrue="1" operator="equal">
      <formula>"NO APLICA"</formula>
    </cfRule>
  </conditionalFormatting>
  <conditionalFormatting sqref="E67">
    <cfRule type="cellIs" dxfId="367" priority="409" stopIfTrue="1" operator="equal">
      <formula>"RECHAZO"</formula>
    </cfRule>
    <cfRule type="cellIs" dxfId="366" priority="410" stopIfTrue="1" operator="equal">
      <formula>"CUMPLE"</formula>
    </cfRule>
    <cfRule type="cellIs" dxfId="365" priority="411" stopIfTrue="1" operator="equal">
      <formula>"NO CUMPLE"</formula>
    </cfRule>
    <cfRule type="cellIs" dxfId="364" priority="412" stopIfTrue="1" operator="equal">
      <formula>"HÁBIL"</formula>
    </cfRule>
    <cfRule type="cellIs" dxfId="363" priority="413" stopIfTrue="1" operator="equal">
      <formula>"NO HÁBIL"</formula>
    </cfRule>
    <cfRule type="cellIs" dxfId="362" priority="414" stopIfTrue="1" operator="equal">
      <formula>"NO APLICA"</formula>
    </cfRule>
  </conditionalFormatting>
  <conditionalFormatting sqref="E68">
    <cfRule type="cellIs" dxfId="361" priority="403" stopIfTrue="1" operator="equal">
      <formula>"RECHAZO"</formula>
    </cfRule>
    <cfRule type="cellIs" dxfId="360" priority="404" stopIfTrue="1" operator="equal">
      <formula>"CUMPLE"</formula>
    </cfRule>
    <cfRule type="cellIs" dxfId="359" priority="405" stopIfTrue="1" operator="equal">
      <formula>"NO CUMPLE"</formula>
    </cfRule>
    <cfRule type="cellIs" dxfId="358" priority="406" stopIfTrue="1" operator="equal">
      <formula>"HÁBIL"</formula>
    </cfRule>
    <cfRule type="cellIs" dxfId="357" priority="407" stopIfTrue="1" operator="equal">
      <formula>"NO HÁBIL"</formula>
    </cfRule>
    <cfRule type="cellIs" dxfId="356" priority="408" stopIfTrue="1" operator="equal">
      <formula>"NO APLICA"</formula>
    </cfRule>
  </conditionalFormatting>
  <conditionalFormatting sqref="I20">
    <cfRule type="cellIs" dxfId="355" priority="397" stopIfTrue="1" operator="equal">
      <formula>"RECHAZO"</formula>
    </cfRule>
    <cfRule type="cellIs" dxfId="354" priority="398" stopIfTrue="1" operator="equal">
      <formula>"CUMPLE"</formula>
    </cfRule>
    <cfRule type="cellIs" dxfId="353" priority="399" stopIfTrue="1" operator="equal">
      <formula>"NO CUMPLE"</formula>
    </cfRule>
    <cfRule type="cellIs" dxfId="352" priority="400" stopIfTrue="1" operator="equal">
      <formula>"HÁBIL"</formula>
    </cfRule>
    <cfRule type="cellIs" dxfId="351" priority="401" stopIfTrue="1" operator="equal">
      <formula>"NO HÁBIL"</formula>
    </cfRule>
    <cfRule type="cellIs" dxfId="350" priority="402" stopIfTrue="1" operator="equal">
      <formula>"NO APLICA"</formula>
    </cfRule>
  </conditionalFormatting>
  <conditionalFormatting sqref="I19">
    <cfRule type="cellIs" dxfId="349" priority="391" stopIfTrue="1" operator="equal">
      <formula>"RECHAZO"</formula>
    </cfRule>
    <cfRule type="cellIs" dxfId="348" priority="392" stopIfTrue="1" operator="equal">
      <formula>"CUMPLE"</formula>
    </cfRule>
    <cfRule type="cellIs" dxfId="347" priority="393" stopIfTrue="1" operator="equal">
      <formula>"NO CUMPLE"</formula>
    </cfRule>
    <cfRule type="cellIs" dxfId="346" priority="394" stopIfTrue="1" operator="equal">
      <formula>"HÁBIL"</formula>
    </cfRule>
    <cfRule type="cellIs" dxfId="345" priority="395" stopIfTrue="1" operator="equal">
      <formula>"NO HÁBIL"</formula>
    </cfRule>
    <cfRule type="cellIs" dxfId="344" priority="396" stopIfTrue="1" operator="equal">
      <formula>"NO APLICA"</formula>
    </cfRule>
  </conditionalFormatting>
  <conditionalFormatting sqref="H25">
    <cfRule type="cellIs" dxfId="343" priority="385" stopIfTrue="1" operator="equal">
      <formula>"RECHAZO"</formula>
    </cfRule>
    <cfRule type="cellIs" dxfId="342" priority="386" stopIfTrue="1" operator="equal">
      <formula>"CUMPLE"</formula>
    </cfRule>
    <cfRule type="cellIs" dxfId="341" priority="387" stopIfTrue="1" operator="equal">
      <formula>"NO CUMPLE"</formula>
    </cfRule>
    <cfRule type="cellIs" dxfId="340" priority="388" stopIfTrue="1" operator="equal">
      <formula>"HÁBIL"</formula>
    </cfRule>
    <cfRule type="cellIs" dxfId="339" priority="389" stopIfTrue="1" operator="equal">
      <formula>"NO HÁBIL"</formula>
    </cfRule>
    <cfRule type="cellIs" dxfId="338" priority="390" stopIfTrue="1" operator="equal">
      <formula>"NO APLICA"</formula>
    </cfRule>
  </conditionalFormatting>
  <conditionalFormatting sqref="I25">
    <cfRule type="cellIs" dxfId="337" priority="361" stopIfTrue="1" operator="equal">
      <formula>"RECHAZO"</formula>
    </cfRule>
    <cfRule type="cellIs" dxfId="336" priority="362" stopIfTrue="1" operator="equal">
      <formula>"CUMPLE"</formula>
    </cfRule>
    <cfRule type="cellIs" dxfId="335" priority="363" stopIfTrue="1" operator="equal">
      <formula>"NO CUMPLE"</formula>
    </cfRule>
    <cfRule type="cellIs" dxfId="334" priority="364" stopIfTrue="1" operator="equal">
      <formula>"HÁBIL"</formula>
    </cfRule>
    <cfRule type="cellIs" dxfId="333" priority="365" stopIfTrue="1" operator="equal">
      <formula>"NO HÁBIL"</formula>
    </cfRule>
    <cfRule type="cellIs" dxfId="332" priority="366" stopIfTrue="1" operator="equal">
      <formula>"NO APLICA"</formula>
    </cfRule>
  </conditionalFormatting>
  <conditionalFormatting sqref="I23">
    <cfRule type="cellIs" dxfId="331" priority="373" stopIfTrue="1" operator="equal">
      <formula>"RECHAZO"</formula>
    </cfRule>
    <cfRule type="cellIs" dxfId="330" priority="374" stopIfTrue="1" operator="equal">
      <formula>"CUMPLE"</formula>
    </cfRule>
    <cfRule type="cellIs" dxfId="329" priority="375" stopIfTrue="1" operator="equal">
      <formula>"NO CUMPLE"</formula>
    </cfRule>
    <cfRule type="cellIs" dxfId="328" priority="376" stopIfTrue="1" operator="equal">
      <formula>"HÁBIL"</formula>
    </cfRule>
    <cfRule type="cellIs" dxfId="327" priority="377" stopIfTrue="1" operator="equal">
      <formula>"NO HÁBIL"</formula>
    </cfRule>
    <cfRule type="cellIs" dxfId="326" priority="378" stopIfTrue="1" operator="equal">
      <formula>"NO APLICA"</formula>
    </cfRule>
  </conditionalFormatting>
  <conditionalFormatting sqref="I24">
    <cfRule type="cellIs" dxfId="325" priority="367" stopIfTrue="1" operator="equal">
      <formula>"RECHAZO"</formula>
    </cfRule>
    <cfRule type="cellIs" dxfId="324" priority="368" stopIfTrue="1" operator="equal">
      <formula>"CUMPLE"</formula>
    </cfRule>
    <cfRule type="cellIs" dxfId="323" priority="369" stopIfTrue="1" operator="equal">
      <formula>"NO CUMPLE"</formula>
    </cfRule>
    <cfRule type="cellIs" dxfId="322" priority="370" stopIfTrue="1" operator="equal">
      <formula>"HÁBIL"</formula>
    </cfRule>
    <cfRule type="cellIs" dxfId="321" priority="371" stopIfTrue="1" operator="equal">
      <formula>"NO HÁBIL"</formula>
    </cfRule>
    <cfRule type="cellIs" dxfId="320" priority="372" stopIfTrue="1" operator="equal">
      <formula>"NO APLICA"</formula>
    </cfRule>
  </conditionalFormatting>
  <conditionalFormatting sqref="E52">
    <cfRule type="cellIs" dxfId="319" priority="1" stopIfTrue="1" operator="equal">
      <formula>"RECHAZO"</formula>
    </cfRule>
    <cfRule type="cellIs" dxfId="318" priority="2" stopIfTrue="1" operator="equal">
      <formula>"CUMPLE"</formula>
    </cfRule>
    <cfRule type="cellIs" dxfId="317" priority="3" stopIfTrue="1" operator="equal">
      <formula>"NO CUMPLE"</formula>
    </cfRule>
    <cfRule type="cellIs" dxfId="316" priority="4" stopIfTrue="1" operator="equal">
      <formula>"HÁBIL"</formula>
    </cfRule>
    <cfRule type="cellIs" dxfId="315" priority="5" stopIfTrue="1" operator="equal">
      <formula>"NO HÁBIL"</formula>
    </cfRule>
    <cfRule type="cellIs" dxfId="314" priority="6" stopIfTrue="1" operator="equal">
      <formula>"NO APLICA"</formula>
    </cfRule>
  </conditionalFormatting>
  <conditionalFormatting sqref="I32">
    <cfRule type="cellIs" dxfId="313" priority="307" stopIfTrue="1" operator="equal">
      <formula>"RECHAZO"</formula>
    </cfRule>
    <cfRule type="cellIs" dxfId="312" priority="308" stopIfTrue="1" operator="equal">
      <formula>"CUMPLE"</formula>
    </cfRule>
    <cfRule type="cellIs" dxfId="311" priority="309" stopIfTrue="1" operator="equal">
      <formula>"NO CUMPLE"</formula>
    </cfRule>
    <cfRule type="cellIs" dxfId="310" priority="310" stopIfTrue="1" operator="equal">
      <formula>"HÁBIL"</formula>
    </cfRule>
    <cfRule type="cellIs" dxfId="309" priority="311" stopIfTrue="1" operator="equal">
      <formula>"NO HÁBIL"</formula>
    </cfRule>
    <cfRule type="cellIs" dxfId="308" priority="312" stopIfTrue="1" operator="equal">
      <formula>"NO APLICA"</formula>
    </cfRule>
  </conditionalFormatting>
  <conditionalFormatting sqref="I27">
    <cfRule type="cellIs" dxfId="307" priority="349" stopIfTrue="1" operator="equal">
      <formula>"RECHAZO"</formula>
    </cfRule>
    <cfRule type="cellIs" dxfId="306" priority="350" stopIfTrue="1" operator="equal">
      <formula>"CUMPLE"</formula>
    </cfRule>
    <cfRule type="cellIs" dxfId="305" priority="351" stopIfTrue="1" operator="equal">
      <formula>"NO CUMPLE"</formula>
    </cfRule>
    <cfRule type="cellIs" dxfId="304" priority="352" stopIfTrue="1" operator="equal">
      <formula>"HÁBIL"</formula>
    </cfRule>
    <cfRule type="cellIs" dxfId="303" priority="353" stopIfTrue="1" operator="equal">
      <formula>"NO HÁBIL"</formula>
    </cfRule>
    <cfRule type="cellIs" dxfId="302" priority="354" stopIfTrue="1" operator="equal">
      <formula>"NO APLICA"</formula>
    </cfRule>
  </conditionalFormatting>
  <conditionalFormatting sqref="I28">
    <cfRule type="cellIs" dxfId="301" priority="343" stopIfTrue="1" operator="equal">
      <formula>"RECHAZO"</formula>
    </cfRule>
    <cfRule type="cellIs" dxfId="300" priority="344" stopIfTrue="1" operator="equal">
      <formula>"CUMPLE"</formula>
    </cfRule>
    <cfRule type="cellIs" dxfId="299" priority="345" stopIfTrue="1" operator="equal">
      <formula>"NO CUMPLE"</formula>
    </cfRule>
    <cfRule type="cellIs" dxfId="298" priority="346" stopIfTrue="1" operator="equal">
      <formula>"HÁBIL"</formula>
    </cfRule>
    <cfRule type="cellIs" dxfId="297" priority="347" stopIfTrue="1" operator="equal">
      <formula>"NO HÁBIL"</formula>
    </cfRule>
    <cfRule type="cellIs" dxfId="296" priority="348" stopIfTrue="1" operator="equal">
      <formula>"NO APLICA"</formula>
    </cfRule>
  </conditionalFormatting>
  <conditionalFormatting sqref="H33">
    <cfRule type="cellIs" dxfId="295" priority="337" stopIfTrue="1" operator="equal">
      <formula>"RECHAZO"</formula>
    </cfRule>
    <cfRule type="cellIs" dxfId="294" priority="338" stopIfTrue="1" operator="equal">
      <formula>"CUMPLE"</formula>
    </cfRule>
    <cfRule type="cellIs" dxfId="293" priority="339" stopIfTrue="1" operator="equal">
      <formula>"NO CUMPLE"</formula>
    </cfRule>
    <cfRule type="cellIs" dxfId="292" priority="340" stopIfTrue="1" operator="equal">
      <formula>"HÁBIL"</formula>
    </cfRule>
    <cfRule type="cellIs" dxfId="291" priority="341" stopIfTrue="1" operator="equal">
      <formula>"NO HÁBIL"</formula>
    </cfRule>
    <cfRule type="cellIs" dxfId="290" priority="342" stopIfTrue="1" operator="equal">
      <formula>"NO APLICA"</formula>
    </cfRule>
  </conditionalFormatting>
  <conditionalFormatting sqref="I33">
    <cfRule type="cellIs" dxfId="289" priority="331" stopIfTrue="1" operator="equal">
      <formula>"RECHAZO"</formula>
    </cfRule>
    <cfRule type="cellIs" dxfId="288" priority="332" stopIfTrue="1" operator="equal">
      <formula>"CUMPLE"</formula>
    </cfRule>
    <cfRule type="cellIs" dxfId="287" priority="333" stopIfTrue="1" operator="equal">
      <formula>"NO CUMPLE"</formula>
    </cfRule>
    <cfRule type="cellIs" dxfId="286" priority="334" stopIfTrue="1" operator="equal">
      <formula>"HÁBIL"</formula>
    </cfRule>
    <cfRule type="cellIs" dxfId="285" priority="335" stopIfTrue="1" operator="equal">
      <formula>"NO HÁBIL"</formula>
    </cfRule>
    <cfRule type="cellIs" dxfId="284" priority="336" stopIfTrue="1" operator="equal">
      <formula>"NO APLICA"</formula>
    </cfRule>
  </conditionalFormatting>
  <conditionalFormatting sqref="I29">
    <cfRule type="cellIs" dxfId="283" priority="325" stopIfTrue="1" operator="equal">
      <formula>"RECHAZO"</formula>
    </cfRule>
    <cfRule type="cellIs" dxfId="282" priority="326" stopIfTrue="1" operator="equal">
      <formula>"CUMPLE"</formula>
    </cfRule>
    <cfRule type="cellIs" dxfId="281" priority="327" stopIfTrue="1" operator="equal">
      <formula>"NO CUMPLE"</formula>
    </cfRule>
    <cfRule type="cellIs" dxfId="280" priority="328" stopIfTrue="1" operator="equal">
      <formula>"HÁBIL"</formula>
    </cfRule>
    <cfRule type="cellIs" dxfId="279" priority="329" stopIfTrue="1" operator="equal">
      <formula>"NO HÁBIL"</formula>
    </cfRule>
    <cfRule type="cellIs" dxfId="278" priority="330" stopIfTrue="1" operator="equal">
      <formula>"NO APLICA"</formula>
    </cfRule>
  </conditionalFormatting>
  <conditionalFormatting sqref="I30">
    <cfRule type="cellIs" dxfId="277" priority="319" stopIfTrue="1" operator="equal">
      <formula>"RECHAZO"</formula>
    </cfRule>
    <cfRule type="cellIs" dxfId="276" priority="320" stopIfTrue="1" operator="equal">
      <formula>"CUMPLE"</formula>
    </cfRule>
    <cfRule type="cellIs" dxfId="275" priority="321" stopIfTrue="1" operator="equal">
      <formula>"NO CUMPLE"</formula>
    </cfRule>
    <cfRule type="cellIs" dxfId="274" priority="322" stopIfTrue="1" operator="equal">
      <formula>"HÁBIL"</formula>
    </cfRule>
    <cfRule type="cellIs" dxfId="273" priority="323" stopIfTrue="1" operator="equal">
      <formula>"NO HÁBIL"</formula>
    </cfRule>
    <cfRule type="cellIs" dxfId="272" priority="324" stopIfTrue="1" operator="equal">
      <formula>"NO APLICA"</formula>
    </cfRule>
  </conditionalFormatting>
  <conditionalFormatting sqref="I31">
    <cfRule type="cellIs" dxfId="271" priority="313" stopIfTrue="1" operator="equal">
      <formula>"RECHAZO"</formula>
    </cfRule>
    <cfRule type="cellIs" dxfId="270" priority="314" stopIfTrue="1" operator="equal">
      <formula>"CUMPLE"</formula>
    </cfRule>
    <cfRule type="cellIs" dxfId="269" priority="315" stopIfTrue="1" operator="equal">
      <formula>"NO CUMPLE"</formula>
    </cfRule>
    <cfRule type="cellIs" dxfId="268" priority="316" stopIfTrue="1" operator="equal">
      <formula>"HÁBIL"</formula>
    </cfRule>
    <cfRule type="cellIs" dxfId="267" priority="317" stopIfTrue="1" operator="equal">
      <formula>"NO HÁBIL"</formula>
    </cfRule>
    <cfRule type="cellIs" dxfId="266" priority="318" stopIfTrue="1" operator="equal">
      <formula>"NO APLICA"</formula>
    </cfRule>
  </conditionalFormatting>
  <conditionalFormatting sqref="H36">
    <cfRule type="cellIs" dxfId="265" priority="301" stopIfTrue="1" operator="equal">
      <formula>"RECHAZO"</formula>
    </cfRule>
    <cfRule type="cellIs" dxfId="264" priority="302" stopIfTrue="1" operator="equal">
      <formula>"CUMPLE"</formula>
    </cfRule>
    <cfRule type="cellIs" dxfId="263" priority="303" stopIfTrue="1" operator="equal">
      <formula>"NO CUMPLE"</formula>
    </cfRule>
    <cfRule type="cellIs" dxfId="262" priority="304" stopIfTrue="1" operator="equal">
      <formula>"HÁBIL"</formula>
    </cfRule>
    <cfRule type="cellIs" dxfId="261" priority="305" stopIfTrue="1" operator="equal">
      <formula>"NO HÁBIL"</formula>
    </cfRule>
    <cfRule type="cellIs" dxfId="260" priority="306" stopIfTrue="1" operator="equal">
      <formula>"NO APLICA"</formula>
    </cfRule>
  </conditionalFormatting>
  <conditionalFormatting sqref="I34">
    <cfRule type="cellIs" dxfId="259" priority="289" stopIfTrue="1" operator="equal">
      <formula>"RECHAZO"</formula>
    </cfRule>
    <cfRule type="cellIs" dxfId="258" priority="290" stopIfTrue="1" operator="equal">
      <formula>"CUMPLE"</formula>
    </cfRule>
    <cfRule type="cellIs" dxfId="257" priority="291" stopIfTrue="1" operator="equal">
      <formula>"NO CUMPLE"</formula>
    </cfRule>
    <cfRule type="cellIs" dxfId="256" priority="292" stopIfTrue="1" operator="equal">
      <formula>"HÁBIL"</formula>
    </cfRule>
    <cfRule type="cellIs" dxfId="255" priority="293" stopIfTrue="1" operator="equal">
      <formula>"NO HÁBIL"</formula>
    </cfRule>
    <cfRule type="cellIs" dxfId="254" priority="294" stopIfTrue="1" operator="equal">
      <formula>"NO APLICA"</formula>
    </cfRule>
  </conditionalFormatting>
  <conditionalFormatting sqref="I35">
    <cfRule type="cellIs" dxfId="253" priority="283" stopIfTrue="1" operator="equal">
      <formula>"RECHAZO"</formula>
    </cfRule>
    <cfRule type="cellIs" dxfId="252" priority="284" stopIfTrue="1" operator="equal">
      <formula>"CUMPLE"</formula>
    </cfRule>
    <cfRule type="cellIs" dxfId="251" priority="285" stopIfTrue="1" operator="equal">
      <formula>"NO CUMPLE"</formula>
    </cfRule>
    <cfRule type="cellIs" dxfId="250" priority="286" stopIfTrue="1" operator="equal">
      <formula>"HÁBIL"</formula>
    </cfRule>
    <cfRule type="cellIs" dxfId="249" priority="287" stopIfTrue="1" operator="equal">
      <formula>"NO HÁBIL"</formula>
    </cfRule>
    <cfRule type="cellIs" dxfId="248" priority="288" stopIfTrue="1" operator="equal">
      <formula>"NO APLICA"</formula>
    </cfRule>
  </conditionalFormatting>
  <conditionalFormatting sqref="I36">
    <cfRule type="cellIs" dxfId="247" priority="277" stopIfTrue="1" operator="equal">
      <formula>"RECHAZO"</formula>
    </cfRule>
    <cfRule type="cellIs" dxfId="246" priority="278" stopIfTrue="1" operator="equal">
      <formula>"CUMPLE"</formula>
    </cfRule>
    <cfRule type="cellIs" dxfId="245" priority="279" stopIfTrue="1" operator="equal">
      <formula>"NO CUMPLE"</formula>
    </cfRule>
    <cfRule type="cellIs" dxfId="244" priority="280" stopIfTrue="1" operator="equal">
      <formula>"HÁBIL"</formula>
    </cfRule>
    <cfRule type="cellIs" dxfId="243" priority="281" stopIfTrue="1" operator="equal">
      <formula>"NO HÁBIL"</formula>
    </cfRule>
    <cfRule type="cellIs" dxfId="242" priority="282" stopIfTrue="1" operator="equal">
      <formula>"NO APLICA"</formula>
    </cfRule>
  </conditionalFormatting>
  <conditionalFormatting sqref="I37">
    <cfRule type="cellIs" dxfId="241" priority="271" stopIfTrue="1" operator="equal">
      <formula>"RECHAZO"</formula>
    </cfRule>
    <cfRule type="cellIs" dxfId="240" priority="272" stopIfTrue="1" operator="equal">
      <formula>"CUMPLE"</formula>
    </cfRule>
    <cfRule type="cellIs" dxfId="239" priority="273" stopIfTrue="1" operator="equal">
      <formula>"NO CUMPLE"</formula>
    </cfRule>
    <cfRule type="cellIs" dxfId="238" priority="274" stopIfTrue="1" operator="equal">
      <formula>"HÁBIL"</formula>
    </cfRule>
    <cfRule type="cellIs" dxfId="237" priority="275" stopIfTrue="1" operator="equal">
      <formula>"NO HÁBIL"</formula>
    </cfRule>
    <cfRule type="cellIs" dxfId="236" priority="276" stopIfTrue="1" operator="equal">
      <formula>"NO APLICA"</formula>
    </cfRule>
  </conditionalFormatting>
  <conditionalFormatting sqref="I38">
    <cfRule type="cellIs" dxfId="235" priority="265" stopIfTrue="1" operator="equal">
      <formula>"RECHAZO"</formula>
    </cfRule>
    <cfRule type="cellIs" dxfId="234" priority="266" stopIfTrue="1" operator="equal">
      <formula>"CUMPLE"</formula>
    </cfRule>
    <cfRule type="cellIs" dxfId="233" priority="267" stopIfTrue="1" operator="equal">
      <formula>"NO CUMPLE"</formula>
    </cfRule>
    <cfRule type="cellIs" dxfId="232" priority="268" stopIfTrue="1" operator="equal">
      <formula>"HÁBIL"</formula>
    </cfRule>
    <cfRule type="cellIs" dxfId="231" priority="269" stopIfTrue="1" operator="equal">
      <formula>"NO HÁBIL"</formula>
    </cfRule>
    <cfRule type="cellIs" dxfId="230" priority="270" stopIfTrue="1" operator="equal">
      <formula>"NO APLICA"</formula>
    </cfRule>
  </conditionalFormatting>
  <conditionalFormatting sqref="H39">
    <cfRule type="cellIs" dxfId="229" priority="259" stopIfTrue="1" operator="equal">
      <formula>"RECHAZO"</formula>
    </cfRule>
    <cfRule type="cellIs" dxfId="228" priority="260" stopIfTrue="1" operator="equal">
      <formula>"CUMPLE"</formula>
    </cfRule>
    <cfRule type="cellIs" dxfId="227" priority="261" stopIfTrue="1" operator="equal">
      <formula>"NO CUMPLE"</formula>
    </cfRule>
    <cfRule type="cellIs" dxfId="226" priority="262" stopIfTrue="1" operator="equal">
      <formula>"HÁBIL"</formula>
    </cfRule>
    <cfRule type="cellIs" dxfId="225" priority="263" stopIfTrue="1" operator="equal">
      <formula>"NO HÁBIL"</formula>
    </cfRule>
    <cfRule type="cellIs" dxfId="224" priority="264" stopIfTrue="1" operator="equal">
      <formula>"NO APLICA"</formula>
    </cfRule>
  </conditionalFormatting>
  <conditionalFormatting sqref="I39">
    <cfRule type="cellIs" dxfId="223" priority="253" stopIfTrue="1" operator="equal">
      <formula>"RECHAZO"</formula>
    </cfRule>
    <cfRule type="cellIs" dxfId="222" priority="254" stopIfTrue="1" operator="equal">
      <formula>"CUMPLE"</formula>
    </cfRule>
    <cfRule type="cellIs" dxfId="221" priority="255" stopIfTrue="1" operator="equal">
      <formula>"NO CUMPLE"</formula>
    </cfRule>
    <cfRule type="cellIs" dxfId="220" priority="256" stopIfTrue="1" operator="equal">
      <formula>"HÁBIL"</formula>
    </cfRule>
    <cfRule type="cellIs" dxfId="219" priority="257" stopIfTrue="1" operator="equal">
      <formula>"NO HÁBIL"</formula>
    </cfRule>
    <cfRule type="cellIs" dxfId="218" priority="258" stopIfTrue="1" operator="equal">
      <formula>"NO APLICA"</formula>
    </cfRule>
  </conditionalFormatting>
  <conditionalFormatting sqref="H61">
    <cfRule type="cellIs" dxfId="217" priority="181" stopIfTrue="1" operator="equal">
      <formula>"RECHAZO"</formula>
    </cfRule>
    <cfRule type="cellIs" dxfId="216" priority="182" stopIfTrue="1" operator="equal">
      <formula>"CUMPLE"</formula>
    </cfRule>
    <cfRule type="cellIs" dxfId="215" priority="183" stopIfTrue="1" operator="equal">
      <formula>"NO CUMPLE"</formula>
    </cfRule>
    <cfRule type="cellIs" dxfId="214" priority="184" stopIfTrue="1" operator="equal">
      <formula>"HÁBIL"</formula>
    </cfRule>
    <cfRule type="cellIs" dxfId="213" priority="185" stopIfTrue="1" operator="equal">
      <formula>"NO HÁBIL"</formula>
    </cfRule>
    <cfRule type="cellIs" dxfId="212" priority="186" stopIfTrue="1" operator="equal">
      <formula>"NO APLICA"</formula>
    </cfRule>
  </conditionalFormatting>
  <conditionalFormatting sqref="I41">
    <cfRule type="cellIs" dxfId="211" priority="235" stopIfTrue="1" operator="equal">
      <formula>"RECHAZO"</formula>
    </cfRule>
    <cfRule type="cellIs" dxfId="210" priority="236" stopIfTrue="1" operator="equal">
      <formula>"CUMPLE"</formula>
    </cfRule>
    <cfRule type="cellIs" dxfId="209" priority="237" stopIfTrue="1" operator="equal">
      <formula>"NO CUMPLE"</formula>
    </cfRule>
    <cfRule type="cellIs" dxfId="208" priority="238" stopIfTrue="1" operator="equal">
      <formula>"HÁBIL"</formula>
    </cfRule>
    <cfRule type="cellIs" dxfId="207" priority="239" stopIfTrue="1" operator="equal">
      <formula>"NO HÁBIL"</formula>
    </cfRule>
    <cfRule type="cellIs" dxfId="206" priority="240" stopIfTrue="1" operator="equal">
      <formula>"NO APLICA"</formula>
    </cfRule>
  </conditionalFormatting>
  <conditionalFormatting sqref="I42">
    <cfRule type="cellIs" dxfId="205" priority="229" stopIfTrue="1" operator="equal">
      <formula>"RECHAZO"</formula>
    </cfRule>
    <cfRule type="cellIs" dxfId="204" priority="230" stopIfTrue="1" operator="equal">
      <formula>"CUMPLE"</formula>
    </cfRule>
    <cfRule type="cellIs" dxfId="203" priority="231" stopIfTrue="1" operator="equal">
      <formula>"NO CUMPLE"</formula>
    </cfRule>
    <cfRule type="cellIs" dxfId="202" priority="232" stopIfTrue="1" operator="equal">
      <formula>"HÁBIL"</formula>
    </cfRule>
    <cfRule type="cellIs" dxfId="201" priority="233" stopIfTrue="1" operator="equal">
      <formula>"NO HÁBIL"</formula>
    </cfRule>
    <cfRule type="cellIs" dxfId="200" priority="234" stopIfTrue="1" operator="equal">
      <formula>"NO APLICA"</formula>
    </cfRule>
  </conditionalFormatting>
  <conditionalFormatting sqref="I43">
    <cfRule type="cellIs" dxfId="199" priority="223" stopIfTrue="1" operator="equal">
      <formula>"RECHAZO"</formula>
    </cfRule>
    <cfRule type="cellIs" dxfId="198" priority="224" stopIfTrue="1" operator="equal">
      <formula>"CUMPLE"</formula>
    </cfRule>
    <cfRule type="cellIs" dxfId="197" priority="225" stopIfTrue="1" operator="equal">
      <formula>"NO CUMPLE"</formula>
    </cfRule>
    <cfRule type="cellIs" dxfId="196" priority="226" stopIfTrue="1" operator="equal">
      <formula>"HÁBIL"</formula>
    </cfRule>
    <cfRule type="cellIs" dxfId="195" priority="227" stopIfTrue="1" operator="equal">
      <formula>"NO HÁBIL"</formula>
    </cfRule>
    <cfRule type="cellIs" dxfId="194" priority="228" stopIfTrue="1" operator="equal">
      <formula>"NO APLICA"</formula>
    </cfRule>
  </conditionalFormatting>
  <conditionalFormatting sqref="H42">
    <cfRule type="cellIs" dxfId="193" priority="217" stopIfTrue="1" operator="equal">
      <formula>"RECHAZO"</formula>
    </cfRule>
    <cfRule type="cellIs" dxfId="192" priority="218" stopIfTrue="1" operator="equal">
      <formula>"CUMPLE"</formula>
    </cfRule>
    <cfRule type="cellIs" dxfId="191" priority="219" stopIfTrue="1" operator="equal">
      <formula>"NO CUMPLE"</formula>
    </cfRule>
    <cfRule type="cellIs" dxfId="190" priority="220" stopIfTrue="1" operator="equal">
      <formula>"HÁBIL"</formula>
    </cfRule>
    <cfRule type="cellIs" dxfId="189" priority="221" stopIfTrue="1" operator="equal">
      <formula>"NO HÁBIL"</formula>
    </cfRule>
    <cfRule type="cellIs" dxfId="188" priority="222" stopIfTrue="1" operator="equal">
      <formula>"NO APLICA"</formula>
    </cfRule>
  </conditionalFormatting>
  <conditionalFormatting sqref="H56">
    <cfRule type="cellIs" dxfId="187" priority="205" stopIfTrue="1" operator="equal">
      <formula>"RECHAZO"</formula>
    </cfRule>
    <cfRule type="cellIs" dxfId="186" priority="206" stopIfTrue="1" operator="equal">
      <formula>"CUMPLE"</formula>
    </cfRule>
    <cfRule type="cellIs" dxfId="185" priority="207" stopIfTrue="1" operator="equal">
      <formula>"NO CUMPLE"</formula>
    </cfRule>
    <cfRule type="cellIs" dxfId="184" priority="208" stopIfTrue="1" operator="equal">
      <formula>"HÁBIL"</formula>
    </cfRule>
    <cfRule type="cellIs" dxfId="183" priority="209" stopIfTrue="1" operator="equal">
      <formula>"NO HÁBIL"</formula>
    </cfRule>
    <cfRule type="cellIs" dxfId="182" priority="210" stopIfTrue="1" operator="equal">
      <formula>"NO APLICA"</formula>
    </cfRule>
  </conditionalFormatting>
  <conditionalFormatting sqref="E35">
    <cfRule type="cellIs" dxfId="181" priority="7" stopIfTrue="1" operator="equal">
      <formula>"RECHAZO"</formula>
    </cfRule>
    <cfRule type="cellIs" dxfId="180" priority="8" stopIfTrue="1" operator="equal">
      <formula>"CUMPLE"</formula>
    </cfRule>
    <cfRule type="cellIs" dxfId="179" priority="9" stopIfTrue="1" operator="equal">
      <formula>"NO CUMPLE"</formula>
    </cfRule>
    <cfRule type="cellIs" dxfId="178" priority="10" stopIfTrue="1" operator="equal">
      <formula>"HÁBIL"</formula>
    </cfRule>
    <cfRule type="cellIs" dxfId="177" priority="11" stopIfTrue="1" operator="equal">
      <formula>"NO HÁBIL"</formula>
    </cfRule>
    <cfRule type="cellIs" dxfId="176" priority="12" stopIfTrue="1" operator="equal">
      <formula>"NO APLICA"</formula>
    </cfRule>
  </conditionalFormatting>
  <conditionalFormatting sqref="I22">
    <cfRule type="cellIs" dxfId="175" priority="13" stopIfTrue="1" operator="equal">
      <formula>"RECHAZO"</formula>
    </cfRule>
    <cfRule type="cellIs" dxfId="174" priority="14" stopIfTrue="1" operator="equal">
      <formula>"CUMPLE"</formula>
    </cfRule>
    <cfRule type="cellIs" dxfId="173" priority="15" stopIfTrue="1" operator="equal">
      <formula>"NO CUMPLE"</formula>
    </cfRule>
    <cfRule type="cellIs" dxfId="172" priority="16" stopIfTrue="1" operator="equal">
      <formula>"HÁBIL"</formula>
    </cfRule>
    <cfRule type="cellIs" dxfId="171" priority="17" stopIfTrue="1" operator="equal">
      <formula>"NO HÁBIL"</formula>
    </cfRule>
    <cfRule type="cellIs" dxfId="170" priority="18" stopIfTrue="1" operator="equal">
      <formula>"NO APLICA"</formula>
    </cfRule>
  </conditionalFormatting>
  <conditionalFormatting sqref="H60">
    <cfRule type="cellIs" dxfId="169" priority="187" stopIfTrue="1" operator="equal">
      <formula>"RECHAZO"</formula>
    </cfRule>
    <cfRule type="cellIs" dxfId="168" priority="188" stopIfTrue="1" operator="equal">
      <formula>"CUMPLE"</formula>
    </cfRule>
    <cfRule type="cellIs" dxfId="167" priority="189" stopIfTrue="1" operator="equal">
      <formula>"NO CUMPLE"</formula>
    </cfRule>
    <cfRule type="cellIs" dxfId="166" priority="190" stopIfTrue="1" operator="equal">
      <formula>"HÁBIL"</formula>
    </cfRule>
    <cfRule type="cellIs" dxfId="165" priority="191" stopIfTrue="1" operator="equal">
      <formula>"NO HÁBIL"</formula>
    </cfRule>
    <cfRule type="cellIs" dxfId="164" priority="192" stopIfTrue="1" operator="equal">
      <formula>"NO APLICA"</formula>
    </cfRule>
  </conditionalFormatting>
  <conditionalFormatting sqref="H62">
    <cfRule type="cellIs" dxfId="163" priority="175" stopIfTrue="1" operator="equal">
      <formula>"RECHAZO"</formula>
    </cfRule>
    <cfRule type="cellIs" dxfId="162" priority="176" stopIfTrue="1" operator="equal">
      <formula>"CUMPLE"</formula>
    </cfRule>
    <cfRule type="cellIs" dxfId="161" priority="177" stopIfTrue="1" operator="equal">
      <formula>"NO CUMPLE"</formula>
    </cfRule>
    <cfRule type="cellIs" dxfId="160" priority="178" stopIfTrue="1" operator="equal">
      <formula>"HÁBIL"</formula>
    </cfRule>
    <cfRule type="cellIs" dxfId="159" priority="179" stopIfTrue="1" operator="equal">
      <formula>"NO HÁBIL"</formula>
    </cfRule>
    <cfRule type="cellIs" dxfId="158" priority="180" stopIfTrue="1" operator="equal">
      <formula>"NO APLICA"</formula>
    </cfRule>
  </conditionalFormatting>
  <conditionalFormatting sqref="H65">
    <cfRule type="cellIs" dxfId="157" priority="169" stopIfTrue="1" operator="equal">
      <formula>"RECHAZO"</formula>
    </cfRule>
    <cfRule type="cellIs" dxfId="156" priority="170" stopIfTrue="1" operator="equal">
      <formula>"CUMPLE"</formula>
    </cfRule>
    <cfRule type="cellIs" dxfId="155" priority="171" stopIfTrue="1" operator="equal">
      <formula>"NO CUMPLE"</formula>
    </cfRule>
    <cfRule type="cellIs" dxfId="154" priority="172" stopIfTrue="1" operator="equal">
      <formula>"HÁBIL"</formula>
    </cfRule>
    <cfRule type="cellIs" dxfId="153" priority="173" stopIfTrue="1" operator="equal">
      <formula>"NO HÁBIL"</formula>
    </cfRule>
    <cfRule type="cellIs" dxfId="152" priority="174" stopIfTrue="1" operator="equal">
      <formula>"NO APLICA"</formula>
    </cfRule>
  </conditionalFormatting>
  <conditionalFormatting sqref="H67">
    <cfRule type="cellIs" dxfId="151" priority="163" stopIfTrue="1" operator="equal">
      <formula>"RECHAZO"</formula>
    </cfRule>
    <cfRule type="cellIs" dxfId="150" priority="164" stopIfTrue="1" operator="equal">
      <formula>"CUMPLE"</formula>
    </cfRule>
    <cfRule type="cellIs" dxfId="149" priority="165" stopIfTrue="1" operator="equal">
      <formula>"NO CUMPLE"</formula>
    </cfRule>
    <cfRule type="cellIs" dxfId="148" priority="166" stopIfTrue="1" operator="equal">
      <formula>"HÁBIL"</formula>
    </cfRule>
    <cfRule type="cellIs" dxfId="147" priority="167" stopIfTrue="1" operator="equal">
      <formula>"NO HÁBIL"</formula>
    </cfRule>
    <cfRule type="cellIs" dxfId="146" priority="168" stopIfTrue="1" operator="equal">
      <formula>"NO APLICA"</formula>
    </cfRule>
  </conditionalFormatting>
  <conditionalFormatting sqref="I44:I45 I47:I48">
    <cfRule type="cellIs" dxfId="145" priority="157" stopIfTrue="1" operator="equal">
      <formula>"RECHAZO"</formula>
    </cfRule>
    <cfRule type="cellIs" dxfId="144" priority="158" stopIfTrue="1" operator="equal">
      <formula>"CUMPLE"</formula>
    </cfRule>
    <cfRule type="cellIs" dxfId="143" priority="159" stopIfTrue="1" operator="equal">
      <formula>"NO CUMPLE"</formula>
    </cfRule>
    <cfRule type="cellIs" dxfId="142" priority="160" stopIfTrue="1" operator="equal">
      <formula>"HÁBIL"</formula>
    </cfRule>
    <cfRule type="cellIs" dxfId="141" priority="161" stopIfTrue="1" operator="equal">
      <formula>"NO HÁBIL"</formula>
    </cfRule>
    <cfRule type="cellIs" dxfId="140" priority="162" stopIfTrue="1" operator="equal">
      <formula>"NO APLICA"</formula>
    </cfRule>
  </conditionalFormatting>
  <conditionalFormatting sqref="I57:I58">
    <cfRule type="cellIs" dxfId="139" priority="145" stopIfTrue="1" operator="equal">
      <formula>"RECHAZO"</formula>
    </cfRule>
    <cfRule type="cellIs" dxfId="138" priority="146" stopIfTrue="1" operator="equal">
      <formula>"CUMPLE"</formula>
    </cfRule>
    <cfRule type="cellIs" dxfId="137" priority="147" stopIfTrue="1" operator="equal">
      <formula>"NO CUMPLE"</formula>
    </cfRule>
    <cfRule type="cellIs" dxfId="136" priority="148" stopIfTrue="1" operator="equal">
      <formula>"HÁBIL"</formula>
    </cfRule>
    <cfRule type="cellIs" dxfId="135" priority="149" stopIfTrue="1" operator="equal">
      <formula>"NO HÁBIL"</formula>
    </cfRule>
    <cfRule type="cellIs" dxfId="134" priority="150" stopIfTrue="1" operator="equal">
      <formula>"NO APLICA"</formula>
    </cfRule>
  </conditionalFormatting>
  <conditionalFormatting sqref="I66">
    <cfRule type="cellIs" dxfId="133" priority="127" stopIfTrue="1" operator="equal">
      <formula>"RECHAZO"</formula>
    </cfRule>
    <cfRule type="cellIs" dxfId="132" priority="128" stopIfTrue="1" operator="equal">
      <formula>"CUMPLE"</formula>
    </cfRule>
    <cfRule type="cellIs" dxfId="131" priority="129" stopIfTrue="1" operator="equal">
      <formula>"NO CUMPLE"</formula>
    </cfRule>
    <cfRule type="cellIs" dxfId="130" priority="130" stopIfTrue="1" operator="equal">
      <formula>"HÁBIL"</formula>
    </cfRule>
    <cfRule type="cellIs" dxfId="129" priority="131" stopIfTrue="1" operator="equal">
      <formula>"NO HÁBIL"</formula>
    </cfRule>
    <cfRule type="cellIs" dxfId="128" priority="132" stopIfTrue="1" operator="equal">
      <formula>"NO APLICA"</formula>
    </cfRule>
  </conditionalFormatting>
  <conditionalFormatting sqref="I68">
    <cfRule type="cellIs" dxfId="127" priority="121" stopIfTrue="1" operator="equal">
      <formula>"RECHAZO"</formula>
    </cfRule>
    <cfRule type="cellIs" dxfId="126" priority="122" stopIfTrue="1" operator="equal">
      <formula>"CUMPLE"</formula>
    </cfRule>
    <cfRule type="cellIs" dxfId="125" priority="123" stopIfTrue="1" operator="equal">
      <formula>"NO CUMPLE"</formula>
    </cfRule>
    <cfRule type="cellIs" dxfId="124" priority="124" stopIfTrue="1" operator="equal">
      <formula>"HÁBIL"</formula>
    </cfRule>
    <cfRule type="cellIs" dxfId="123" priority="125" stopIfTrue="1" operator="equal">
      <formula>"NO HÁBIL"</formula>
    </cfRule>
    <cfRule type="cellIs" dxfId="122" priority="126" stopIfTrue="1" operator="equal">
      <formula>"NO APLICA"</formula>
    </cfRule>
  </conditionalFormatting>
  <conditionalFormatting sqref="I67">
    <cfRule type="cellIs" dxfId="121" priority="115" stopIfTrue="1" operator="equal">
      <formula>"RECHAZO"</formula>
    </cfRule>
    <cfRule type="cellIs" dxfId="120" priority="116" stopIfTrue="1" operator="equal">
      <formula>"CUMPLE"</formula>
    </cfRule>
    <cfRule type="cellIs" dxfId="119" priority="117" stopIfTrue="1" operator="equal">
      <formula>"NO CUMPLE"</formula>
    </cfRule>
    <cfRule type="cellIs" dxfId="118" priority="118" stopIfTrue="1" operator="equal">
      <formula>"HÁBIL"</formula>
    </cfRule>
    <cfRule type="cellIs" dxfId="117" priority="119" stopIfTrue="1" operator="equal">
      <formula>"NO HÁBIL"</formula>
    </cfRule>
    <cfRule type="cellIs" dxfId="116" priority="120" stopIfTrue="1" operator="equal">
      <formula>"NO APLICA"</formula>
    </cfRule>
  </conditionalFormatting>
  <conditionalFormatting sqref="I65">
    <cfRule type="cellIs" dxfId="115" priority="109" stopIfTrue="1" operator="equal">
      <formula>"RECHAZO"</formula>
    </cfRule>
    <cfRule type="cellIs" dxfId="114" priority="110" stopIfTrue="1" operator="equal">
      <formula>"CUMPLE"</formula>
    </cfRule>
    <cfRule type="cellIs" dxfId="113" priority="111" stopIfTrue="1" operator="equal">
      <formula>"NO CUMPLE"</formula>
    </cfRule>
    <cfRule type="cellIs" dxfId="112" priority="112" stopIfTrue="1" operator="equal">
      <formula>"HÁBIL"</formula>
    </cfRule>
    <cfRule type="cellIs" dxfId="111" priority="113" stopIfTrue="1" operator="equal">
      <formula>"NO HÁBIL"</formula>
    </cfRule>
    <cfRule type="cellIs" dxfId="110" priority="114" stopIfTrue="1" operator="equal">
      <formula>"NO APLICA"</formula>
    </cfRule>
  </conditionalFormatting>
  <conditionalFormatting sqref="I61">
    <cfRule type="cellIs" dxfId="109" priority="103" stopIfTrue="1" operator="equal">
      <formula>"RECHAZO"</formula>
    </cfRule>
    <cfRule type="cellIs" dxfId="108" priority="104" stopIfTrue="1" operator="equal">
      <formula>"CUMPLE"</formula>
    </cfRule>
    <cfRule type="cellIs" dxfId="107" priority="105" stopIfTrue="1" operator="equal">
      <formula>"NO CUMPLE"</formula>
    </cfRule>
    <cfRule type="cellIs" dxfId="106" priority="106" stopIfTrue="1" operator="equal">
      <formula>"HÁBIL"</formula>
    </cfRule>
    <cfRule type="cellIs" dxfId="105" priority="107" stopIfTrue="1" operator="equal">
      <formula>"NO HÁBIL"</formula>
    </cfRule>
    <cfRule type="cellIs" dxfId="104" priority="108" stopIfTrue="1" operator="equal">
      <formula>"NO APLICA"</formula>
    </cfRule>
  </conditionalFormatting>
  <conditionalFormatting sqref="I59">
    <cfRule type="cellIs" dxfId="103" priority="97" stopIfTrue="1" operator="equal">
      <formula>"RECHAZO"</formula>
    </cfRule>
    <cfRule type="cellIs" dxfId="102" priority="98" stopIfTrue="1" operator="equal">
      <formula>"CUMPLE"</formula>
    </cfRule>
    <cfRule type="cellIs" dxfId="101" priority="99" stopIfTrue="1" operator="equal">
      <formula>"NO CUMPLE"</formula>
    </cfRule>
    <cfRule type="cellIs" dxfId="100" priority="100" stopIfTrue="1" operator="equal">
      <formula>"HÁBIL"</formula>
    </cfRule>
    <cfRule type="cellIs" dxfId="99" priority="101" stopIfTrue="1" operator="equal">
      <formula>"NO HÁBIL"</formula>
    </cfRule>
    <cfRule type="cellIs" dxfId="98" priority="102" stopIfTrue="1" operator="equal">
      <formula>"NO APLICA"</formula>
    </cfRule>
  </conditionalFormatting>
  <conditionalFormatting sqref="I56">
    <cfRule type="cellIs" dxfId="97" priority="91" stopIfTrue="1" operator="equal">
      <formula>"RECHAZO"</formula>
    </cfRule>
    <cfRule type="cellIs" dxfId="96" priority="92" stopIfTrue="1" operator="equal">
      <formula>"CUMPLE"</formula>
    </cfRule>
    <cfRule type="cellIs" dxfId="95" priority="93" stopIfTrue="1" operator="equal">
      <formula>"NO CUMPLE"</formula>
    </cfRule>
    <cfRule type="cellIs" dxfId="94" priority="94" stopIfTrue="1" operator="equal">
      <formula>"HÁBIL"</formula>
    </cfRule>
    <cfRule type="cellIs" dxfId="93" priority="95" stopIfTrue="1" operator="equal">
      <formula>"NO HÁBIL"</formula>
    </cfRule>
    <cfRule type="cellIs" dxfId="92" priority="96" stopIfTrue="1" operator="equal">
      <formula>"NO APLICA"</formula>
    </cfRule>
  </conditionalFormatting>
  <conditionalFormatting sqref="I55">
    <cfRule type="cellIs" dxfId="91" priority="85" stopIfTrue="1" operator="equal">
      <formula>"RECHAZO"</formula>
    </cfRule>
    <cfRule type="cellIs" dxfId="90" priority="86" stopIfTrue="1" operator="equal">
      <formula>"CUMPLE"</formula>
    </cfRule>
    <cfRule type="cellIs" dxfId="89" priority="87" stopIfTrue="1" operator="equal">
      <formula>"NO CUMPLE"</formula>
    </cfRule>
    <cfRule type="cellIs" dxfId="88" priority="88" stopIfTrue="1" operator="equal">
      <formula>"HÁBIL"</formula>
    </cfRule>
    <cfRule type="cellIs" dxfId="87" priority="89" stopIfTrue="1" operator="equal">
      <formula>"NO HÁBIL"</formula>
    </cfRule>
    <cfRule type="cellIs" dxfId="86" priority="90" stopIfTrue="1" operator="equal">
      <formula>"NO APLICA"</formula>
    </cfRule>
  </conditionalFormatting>
  <conditionalFormatting sqref="I49">
    <cfRule type="cellIs" dxfId="85" priority="79" stopIfTrue="1" operator="equal">
      <formula>"RECHAZO"</formula>
    </cfRule>
    <cfRule type="cellIs" dxfId="84" priority="80" stopIfTrue="1" operator="equal">
      <formula>"CUMPLE"</formula>
    </cfRule>
    <cfRule type="cellIs" dxfId="83" priority="81" stopIfTrue="1" operator="equal">
      <formula>"NO CUMPLE"</formula>
    </cfRule>
    <cfRule type="cellIs" dxfId="82" priority="82" stopIfTrue="1" operator="equal">
      <formula>"HÁBIL"</formula>
    </cfRule>
    <cfRule type="cellIs" dxfId="81" priority="83" stopIfTrue="1" operator="equal">
      <formula>"NO HÁBIL"</formula>
    </cfRule>
    <cfRule type="cellIs" dxfId="80" priority="84" stopIfTrue="1" operator="equal">
      <formula>"NO APLICA"</formula>
    </cfRule>
  </conditionalFormatting>
  <conditionalFormatting sqref="H46">
    <cfRule type="cellIs" dxfId="79" priority="73" stopIfTrue="1" operator="equal">
      <formula>"RECHAZO"</formula>
    </cfRule>
    <cfRule type="cellIs" dxfId="78" priority="74" stopIfTrue="1" operator="equal">
      <formula>"CUMPLE"</formula>
    </cfRule>
    <cfRule type="cellIs" dxfId="77" priority="75" stopIfTrue="1" operator="equal">
      <formula>"NO CUMPLE"</formula>
    </cfRule>
    <cfRule type="cellIs" dxfId="76" priority="76" stopIfTrue="1" operator="equal">
      <formula>"HÁBIL"</formula>
    </cfRule>
    <cfRule type="cellIs" dxfId="75" priority="77" stopIfTrue="1" operator="equal">
      <formula>"NO HÁBIL"</formula>
    </cfRule>
    <cfRule type="cellIs" dxfId="74" priority="78" stopIfTrue="1" operator="equal">
      <formula>"NO APLICA"</formula>
    </cfRule>
  </conditionalFormatting>
  <conditionalFormatting sqref="I46">
    <cfRule type="cellIs" dxfId="73" priority="67" stopIfTrue="1" operator="equal">
      <formula>"RECHAZO"</formula>
    </cfRule>
    <cfRule type="cellIs" dxfId="72" priority="68" stopIfTrue="1" operator="equal">
      <formula>"CUMPLE"</formula>
    </cfRule>
    <cfRule type="cellIs" dxfId="71" priority="69" stopIfTrue="1" operator="equal">
      <formula>"NO CUMPLE"</formula>
    </cfRule>
    <cfRule type="cellIs" dxfId="70" priority="70" stopIfTrue="1" operator="equal">
      <formula>"HÁBIL"</formula>
    </cfRule>
    <cfRule type="cellIs" dxfId="69" priority="71" stopIfTrue="1" operator="equal">
      <formula>"NO HÁBIL"</formula>
    </cfRule>
    <cfRule type="cellIs" dxfId="68" priority="72" stopIfTrue="1" operator="equal">
      <formula>"NO APLICA"</formula>
    </cfRule>
  </conditionalFormatting>
  <conditionalFormatting sqref="H40">
    <cfRule type="cellIs" dxfId="67" priority="61" stopIfTrue="1" operator="equal">
      <formula>"RECHAZO"</formula>
    </cfRule>
    <cfRule type="cellIs" dxfId="66" priority="62" stopIfTrue="1" operator="equal">
      <formula>"CUMPLE"</formula>
    </cfRule>
    <cfRule type="cellIs" dxfId="65" priority="63" stopIfTrue="1" operator="equal">
      <formula>"NO CUMPLE"</formula>
    </cfRule>
    <cfRule type="cellIs" dxfId="64" priority="64" stopIfTrue="1" operator="equal">
      <formula>"HÁBIL"</formula>
    </cfRule>
    <cfRule type="cellIs" dxfId="63" priority="65" stopIfTrue="1" operator="equal">
      <formula>"NO HÁBIL"</formula>
    </cfRule>
    <cfRule type="cellIs" dxfId="62" priority="66" stopIfTrue="1" operator="equal">
      <formula>"NO APLICA"</formula>
    </cfRule>
  </conditionalFormatting>
  <conditionalFormatting sqref="I40">
    <cfRule type="cellIs" dxfId="61" priority="55" stopIfTrue="1" operator="equal">
      <formula>"RECHAZO"</formula>
    </cfRule>
    <cfRule type="cellIs" dxfId="60" priority="56" stopIfTrue="1" operator="equal">
      <formula>"CUMPLE"</formula>
    </cfRule>
    <cfRule type="cellIs" dxfId="59" priority="57" stopIfTrue="1" operator="equal">
      <formula>"NO CUMPLE"</formula>
    </cfRule>
    <cfRule type="cellIs" dxfId="58" priority="58" stopIfTrue="1" operator="equal">
      <formula>"HÁBIL"</formula>
    </cfRule>
    <cfRule type="cellIs" dxfId="57" priority="59" stopIfTrue="1" operator="equal">
      <formula>"NO HÁBIL"</formula>
    </cfRule>
    <cfRule type="cellIs" dxfId="56" priority="60" stopIfTrue="1" operator="equal">
      <formula>"NO APLICA"</formula>
    </cfRule>
  </conditionalFormatting>
  <conditionalFormatting sqref="H26">
    <cfRule type="cellIs" dxfId="55" priority="49" stopIfTrue="1" operator="equal">
      <formula>"RECHAZO"</formula>
    </cfRule>
    <cfRule type="cellIs" dxfId="54" priority="50" stopIfTrue="1" operator="equal">
      <formula>"CUMPLE"</formula>
    </cfRule>
    <cfRule type="cellIs" dxfId="53" priority="51" stopIfTrue="1" operator="equal">
      <formula>"NO CUMPLE"</formula>
    </cfRule>
    <cfRule type="cellIs" dxfId="52" priority="52" stopIfTrue="1" operator="equal">
      <formula>"HÁBIL"</formula>
    </cfRule>
    <cfRule type="cellIs" dxfId="51" priority="53" stopIfTrue="1" operator="equal">
      <formula>"NO HÁBIL"</formula>
    </cfRule>
    <cfRule type="cellIs" dxfId="50" priority="54" stopIfTrue="1" operator="equal">
      <formula>"NO APLICA"</formula>
    </cfRule>
  </conditionalFormatting>
  <conditionalFormatting sqref="I26">
    <cfRule type="cellIs" dxfId="49" priority="43" stopIfTrue="1" operator="equal">
      <formula>"RECHAZO"</formula>
    </cfRule>
    <cfRule type="cellIs" dxfId="48" priority="44" stopIfTrue="1" operator="equal">
      <formula>"CUMPLE"</formula>
    </cfRule>
    <cfRule type="cellIs" dxfId="47" priority="45" stopIfTrue="1" operator="equal">
      <formula>"NO CUMPLE"</formula>
    </cfRule>
    <cfRule type="cellIs" dxfId="46" priority="46" stopIfTrue="1" operator="equal">
      <formula>"HÁBIL"</formula>
    </cfRule>
    <cfRule type="cellIs" dxfId="45" priority="47" stopIfTrue="1" operator="equal">
      <formula>"NO HÁBIL"</formula>
    </cfRule>
    <cfRule type="cellIs" dxfId="44" priority="48" stopIfTrue="1" operator="equal">
      <formula>"NO APLICA"</formula>
    </cfRule>
  </conditionalFormatting>
  <conditionalFormatting sqref="H53">
    <cfRule type="cellIs" dxfId="43" priority="37" stopIfTrue="1" operator="equal">
      <formula>"RECHAZO"</formula>
    </cfRule>
    <cfRule type="cellIs" dxfId="42" priority="38" stopIfTrue="1" operator="equal">
      <formula>"CUMPLE"</formula>
    </cfRule>
    <cfRule type="cellIs" dxfId="41" priority="39" stopIfTrue="1" operator="equal">
      <formula>"NO CUMPLE"</formula>
    </cfRule>
    <cfRule type="cellIs" dxfId="40" priority="40" stopIfTrue="1" operator="equal">
      <formula>"HÁBIL"</formula>
    </cfRule>
    <cfRule type="cellIs" dxfId="39" priority="41" stopIfTrue="1" operator="equal">
      <formula>"NO HÁBIL"</formula>
    </cfRule>
    <cfRule type="cellIs" dxfId="38" priority="42" stopIfTrue="1" operator="equal">
      <formula>"NO APLICA"</formula>
    </cfRule>
  </conditionalFormatting>
  <conditionalFormatting sqref="E47">
    <cfRule type="cellIs" dxfId="37" priority="31" stopIfTrue="1" operator="equal">
      <formula>"RECHAZO"</formula>
    </cfRule>
    <cfRule type="cellIs" dxfId="36" priority="32" stopIfTrue="1" operator="equal">
      <formula>"CUMPLE"</formula>
    </cfRule>
    <cfRule type="cellIs" dxfId="35" priority="33" stopIfTrue="1" operator="equal">
      <formula>"NO CUMPLE"</formula>
    </cfRule>
    <cfRule type="cellIs" dxfId="34" priority="34" stopIfTrue="1" operator="equal">
      <formula>"HÁBIL"</formula>
    </cfRule>
    <cfRule type="cellIs" dxfId="33" priority="35" stopIfTrue="1" operator="equal">
      <formula>"NO HÁBIL"</formula>
    </cfRule>
    <cfRule type="cellIs" dxfId="32" priority="36" stopIfTrue="1" operator="equal">
      <formula>"NO APLICA"</formula>
    </cfRule>
  </conditionalFormatting>
  <conditionalFormatting sqref="H51">
    <cfRule type="cellIs" dxfId="31" priority="25" stopIfTrue="1" operator="equal">
      <formula>"RECHAZO"</formula>
    </cfRule>
    <cfRule type="cellIs" dxfId="30" priority="26" stopIfTrue="1" operator="equal">
      <formula>"CUMPLE"</formula>
    </cfRule>
    <cfRule type="cellIs" dxfId="29" priority="27" stopIfTrue="1" operator="equal">
      <formula>"NO CUMPLE"</formula>
    </cfRule>
    <cfRule type="cellIs" dxfId="28" priority="28" stopIfTrue="1" operator="equal">
      <formula>"HÁBIL"</formula>
    </cfRule>
    <cfRule type="cellIs" dxfId="27" priority="29" stopIfTrue="1" operator="equal">
      <formula>"NO HÁBIL"</formula>
    </cfRule>
    <cfRule type="cellIs" dxfId="26" priority="30" stopIfTrue="1" operator="equal">
      <formula>"NO APLICA"</formula>
    </cfRule>
  </conditionalFormatting>
  <dataValidations count="1">
    <dataValidation type="list" allowBlank="1" showInputMessage="1" showErrorMessage="1" sqref="H60:I60 I50:I54 H56:H58 I19:I48 H19 H68:I68 H66:I66 H62:I64 I57:I58 H21:H54 E19:G68" xr:uid="{69679504-1CF2-47F2-AB41-E4277458EAA6}">
      <formula1>HABILIDAD</formula1>
    </dataValidation>
  </dataValidations>
  <printOptions horizontalCentered="1"/>
  <pageMargins left="0.39370078740157483" right="0.39370078740157483" top="0.39370078740157483" bottom="1.5748031496062993" header="0" footer="0"/>
  <pageSetup scale="75" fitToHeight="0" orientation="portrait" horizontalDpi="1200" verticalDpi="1200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DEE08-512F-458B-A38C-8F1E8D9D6846}">
  <sheetPr codeName="Hoja20">
    <tabColor rgb="FF7030A0"/>
    <pageSetUpPr fitToPage="1"/>
  </sheetPr>
  <dimension ref="A1:P655"/>
  <sheetViews>
    <sheetView showGridLines="0" tabSelected="1" topLeftCell="A20" zoomScale="85" zoomScaleNormal="85" zoomScaleSheetLayoutView="90" workbookViewId="0">
      <selection activeCell="K15" sqref="K15"/>
    </sheetView>
  </sheetViews>
  <sheetFormatPr baseColWidth="10" defaultColWidth="0" defaultRowHeight="12.5" zeroHeight="1"/>
  <cols>
    <col min="1" max="1" width="1.1640625" style="295" customWidth="1"/>
    <col min="2" max="2" width="6.9140625" style="295" customWidth="1"/>
    <col min="3" max="3" width="10.4140625" style="295" customWidth="1"/>
    <col min="4" max="4" width="40.1640625" style="295" customWidth="1"/>
    <col min="5" max="5" width="14.08203125" style="295" bestFit="1" customWidth="1"/>
    <col min="6" max="10" width="14.5" style="295" customWidth="1"/>
    <col min="11" max="12" width="10.1640625" style="295" customWidth="1"/>
    <col min="13" max="16" width="0" style="295" hidden="1" customWidth="1"/>
    <col min="17" max="16384" width="10.1640625" style="295" hidden="1"/>
  </cols>
  <sheetData>
    <row r="1" spans="1:10" s="20" customFormat="1" ht="18">
      <c r="A1" s="294"/>
      <c r="B1" s="420" t="s">
        <v>888</v>
      </c>
      <c r="C1" s="420"/>
      <c r="D1" s="420"/>
      <c r="E1" s="420"/>
      <c r="F1" s="420"/>
      <c r="G1" s="420"/>
      <c r="H1" s="420"/>
      <c r="J1" s="323"/>
    </row>
    <row r="2" spans="1:10" s="20" customFormat="1" ht="18">
      <c r="A2" s="294"/>
      <c r="B2" s="420"/>
      <c r="C2" s="420"/>
      <c r="D2" s="420"/>
      <c r="E2" s="420"/>
      <c r="F2" s="420"/>
      <c r="G2" s="420"/>
      <c r="H2" s="420"/>
      <c r="J2" s="323"/>
    </row>
    <row r="3" spans="1:10" s="20" customFormat="1" ht="15.5">
      <c r="A3" s="294"/>
      <c r="B3" s="406"/>
      <c r="C3" s="406"/>
      <c r="D3" s="406"/>
      <c r="E3" s="406"/>
      <c r="F3" s="406"/>
      <c r="G3" s="406"/>
      <c r="H3" s="406"/>
      <c r="J3" s="323"/>
    </row>
    <row r="4" spans="1:10" s="20" customFormat="1" ht="15.5">
      <c r="A4" s="294"/>
      <c r="B4" s="406" t="s">
        <v>775</v>
      </c>
      <c r="C4" s="406"/>
      <c r="D4" s="406"/>
      <c r="E4" s="406"/>
      <c r="F4" s="406"/>
      <c r="G4" s="406"/>
      <c r="H4" s="406"/>
      <c r="J4" s="323"/>
    </row>
    <row r="5" spans="1:10" s="20" customFormat="1" ht="15.5">
      <c r="A5" s="294"/>
      <c r="B5" s="324"/>
      <c r="C5" s="325"/>
      <c r="D5" s="307"/>
      <c r="E5" s="306"/>
      <c r="F5" s="306"/>
      <c r="G5" s="306"/>
      <c r="H5" s="306"/>
      <c r="I5" s="306"/>
      <c r="J5" s="306"/>
    </row>
    <row r="6" spans="1:10" s="20" customFormat="1" ht="15.5">
      <c r="A6" s="294"/>
      <c r="B6" s="406" t="s">
        <v>905</v>
      </c>
      <c r="C6" s="406"/>
      <c r="D6" s="406"/>
      <c r="E6" s="406"/>
      <c r="F6" s="406"/>
      <c r="G6" s="406"/>
      <c r="H6" s="406"/>
      <c r="J6" s="323"/>
    </row>
    <row r="7" spans="1:10" s="20" customFormat="1" ht="15.5">
      <c r="A7" s="294"/>
      <c r="B7" s="406" t="s">
        <v>776</v>
      </c>
      <c r="C7" s="406"/>
      <c r="D7" s="406"/>
      <c r="E7" s="406"/>
      <c r="F7" s="406"/>
      <c r="G7" s="406"/>
      <c r="H7" s="406"/>
      <c r="J7" s="323"/>
    </row>
    <row r="8" spans="1:10" ht="15.5">
      <c r="B8" s="324"/>
      <c r="C8" s="325"/>
      <c r="D8" s="296"/>
      <c r="E8" s="296"/>
      <c r="F8" s="296"/>
      <c r="G8" s="296"/>
      <c r="H8" s="296"/>
      <c r="I8" s="296"/>
      <c r="J8" s="296"/>
    </row>
    <row r="9" spans="1:10" ht="48.75" customHeight="1">
      <c r="B9" s="406" t="s">
        <v>777</v>
      </c>
      <c r="C9" s="406"/>
      <c r="D9" s="406"/>
      <c r="E9" s="406"/>
      <c r="F9" s="406"/>
      <c r="G9" s="406"/>
      <c r="H9" s="406"/>
      <c r="J9" s="326"/>
    </row>
    <row r="10" spans="1:10" ht="15.5">
      <c r="B10" s="324"/>
      <c r="C10" s="325"/>
      <c r="D10" s="296"/>
      <c r="E10" s="296"/>
      <c r="F10" s="296"/>
      <c r="G10" s="296"/>
      <c r="H10" s="296"/>
      <c r="I10" s="296"/>
      <c r="J10" s="296"/>
    </row>
    <row r="11" spans="1:10" ht="15.5">
      <c r="B11" s="407" t="s">
        <v>889</v>
      </c>
      <c r="C11" s="407"/>
      <c r="D11" s="407"/>
      <c r="E11" s="407"/>
      <c r="F11" s="407"/>
      <c r="G11" s="407"/>
      <c r="H11" s="407"/>
      <c r="J11" s="326"/>
    </row>
    <row r="12" spans="1:10" ht="18">
      <c r="B12" s="408" t="s">
        <v>919</v>
      </c>
      <c r="C12" s="408"/>
      <c r="D12" s="408"/>
      <c r="E12" s="408"/>
      <c r="F12" s="408"/>
      <c r="G12" s="408"/>
      <c r="H12" s="408"/>
      <c r="J12" s="326"/>
    </row>
    <row r="13" spans="1:10" s="327" customFormat="1" ht="21.75" customHeight="1" thickBot="1">
      <c r="B13" s="326">
        <v>2</v>
      </c>
      <c r="C13" s="326">
        <v>3</v>
      </c>
      <c r="D13" s="326">
        <v>4</v>
      </c>
      <c r="E13" s="326">
        <v>5</v>
      </c>
      <c r="F13" s="326">
        <v>6</v>
      </c>
      <c r="G13" s="328"/>
      <c r="H13" s="326">
        <v>8</v>
      </c>
      <c r="I13" s="326">
        <v>8</v>
      </c>
      <c r="J13" s="326">
        <v>8</v>
      </c>
    </row>
    <row r="14" spans="1:10" ht="24" customHeight="1" thickBot="1">
      <c r="B14" s="409" t="s">
        <v>892</v>
      </c>
      <c r="C14" s="410"/>
      <c r="D14" s="410"/>
      <c r="E14" s="410"/>
      <c r="F14" s="410"/>
      <c r="G14" s="410"/>
      <c r="H14" s="410"/>
      <c r="J14" s="326"/>
    </row>
    <row r="15" spans="1:10" ht="15" customHeight="1">
      <c r="B15" s="412" t="s">
        <v>10</v>
      </c>
      <c r="C15" s="414" t="s">
        <v>893</v>
      </c>
      <c r="D15" s="416" t="s">
        <v>12</v>
      </c>
      <c r="E15" s="418" t="s">
        <v>914</v>
      </c>
      <c r="F15" s="419" t="s">
        <v>915</v>
      </c>
      <c r="G15" s="418" t="s">
        <v>916</v>
      </c>
      <c r="H15" s="401" t="s">
        <v>917</v>
      </c>
      <c r="I15" s="401" t="s">
        <v>158</v>
      </c>
      <c r="J15" s="401" t="s">
        <v>918</v>
      </c>
    </row>
    <row r="16" spans="1:10" ht="29.25" customHeight="1">
      <c r="B16" s="412"/>
      <c r="C16" s="414"/>
      <c r="D16" s="416"/>
      <c r="E16" s="416"/>
      <c r="F16" s="414"/>
      <c r="G16" s="416"/>
      <c r="H16" s="402"/>
      <c r="I16" s="402"/>
      <c r="J16" s="402"/>
    </row>
    <row r="17" spans="2:10" ht="18.75" customHeight="1" thickBot="1">
      <c r="B17" s="413"/>
      <c r="C17" s="415"/>
      <c r="D17" s="417"/>
      <c r="E17" s="417"/>
      <c r="F17" s="415"/>
      <c r="G17" s="417"/>
      <c r="H17" s="403"/>
      <c r="I17" s="403"/>
      <c r="J17" s="403"/>
    </row>
    <row r="18" spans="2:10" ht="3" customHeight="1">
      <c r="B18" s="330"/>
      <c r="C18" s="331"/>
      <c r="D18" s="297"/>
      <c r="E18" s="332"/>
      <c r="F18" s="333"/>
      <c r="G18" s="333"/>
      <c r="H18" s="333"/>
      <c r="I18" s="333"/>
      <c r="J18" s="333"/>
    </row>
    <row r="19" spans="2:10">
      <c r="B19" s="298">
        <v>1</v>
      </c>
      <c r="C19" s="335">
        <v>1</v>
      </c>
      <c r="D19" s="336" t="s">
        <v>824</v>
      </c>
      <c r="E19" s="343">
        <v>19</v>
      </c>
      <c r="F19" s="343">
        <v>20</v>
      </c>
      <c r="G19" s="343">
        <v>1</v>
      </c>
      <c r="H19" s="344">
        <v>0.25</v>
      </c>
      <c r="I19" s="344">
        <v>0.25</v>
      </c>
      <c r="J19" s="343">
        <f>SUM(E19:I19)</f>
        <v>40.5</v>
      </c>
    </row>
    <row r="20" spans="2:10">
      <c r="B20" s="298">
        <v>3</v>
      </c>
      <c r="C20" s="335">
        <v>3</v>
      </c>
      <c r="D20" s="336" t="s">
        <v>826</v>
      </c>
      <c r="E20" s="343">
        <v>19</v>
      </c>
      <c r="F20" s="343">
        <v>20</v>
      </c>
      <c r="G20" s="343">
        <v>1</v>
      </c>
      <c r="H20" s="344">
        <v>0.25</v>
      </c>
      <c r="I20" s="344">
        <v>0.25</v>
      </c>
      <c r="J20" s="343">
        <f t="shared" ref="J20:J36" si="0">SUM(E20:I20)</f>
        <v>40.5</v>
      </c>
    </row>
    <row r="21" spans="2:10">
      <c r="B21" s="298">
        <v>4</v>
      </c>
      <c r="C21" s="335">
        <v>4</v>
      </c>
      <c r="D21" s="336" t="s">
        <v>827</v>
      </c>
      <c r="E21" s="343">
        <v>19</v>
      </c>
      <c r="F21" s="343">
        <v>20</v>
      </c>
      <c r="G21" s="343">
        <v>1</v>
      </c>
      <c r="H21" s="344">
        <v>0.25</v>
      </c>
      <c r="I21" s="344">
        <v>0.25</v>
      </c>
      <c r="J21" s="343">
        <f t="shared" si="0"/>
        <v>40.5</v>
      </c>
    </row>
    <row r="22" spans="2:10">
      <c r="B22" s="298">
        <v>7</v>
      </c>
      <c r="C22" s="335">
        <v>7</v>
      </c>
      <c r="D22" s="336" t="s">
        <v>830</v>
      </c>
      <c r="E22" s="343">
        <v>19</v>
      </c>
      <c r="F22" s="343">
        <v>20</v>
      </c>
      <c r="G22" s="343">
        <v>1</v>
      </c>
      <c r="H22" s="344">
        <v>0.25</v>
      </c>
      <c r="I22" s="344">
        <v>0.25</v>
      </c>
      <c r="J22" s="343">
        <f t="shared" si="0"/>
        <v>40.5</v>
      </c>
    </row>
    <row r="23" spans="2:10">
      <c r="B23" s="298">
        <v>8</v>
      </c>
      <c r="C23" s="335">
        <v>8</v>
      </c>
      <c r="D23" s="336" t="s">
        <v>900</v>
      </c>
      <c r="E23" s="343">
        <v>19</v>
      </c>
      <c r="F23" s="343">
        <v>20</v>
      </c>
      <c r="G23" s="343">
        <v>1</v>
      </c>
      <c r="H23" s="344">
        <v>0.25</v>
      </c>
      <c r="I23" s="344">
        <v>0.25</v>
      </c>
      <c r="J23" s="343">
        <f t="shared" si="0"/>
        <v>40.5</v>
      </c>
    </row>
    <row r="24" spans="2:10">
      <c r="B24" s="298">
        <v>9</v>
      </c>
      <c r="C24" s="335">
        <v>9</v>
      </c>
      <c r="D24" s="336" t="s">
        <v>832</v>
      </c>
      <c r="E24" s="343">
        <v>19</v>
      </c>
      <c r="F24" s="343">
        <v>20</v>
      </c>
      <c r="G24" s="343">
        <v>1</v>
      </c>
      <c r="H24" s="344">
        <v>0.25</v>
      </c>
      <c r="I24" s="344">
        <v>0.25</v>
      </c>
      <c r="J24" s="343">
        <f t="shared" si="0"/>
        <v>40.5</v>
      </c>
    </row>
    <row r="25" spans="2:10">
      <c r="B25" s="298">
        <v>10</v>
      </c>
      <c r="C25" s="335">
        <v>10</v>
      </c>
      <c r="D25" s="336" t="s">
        <v>901</v>
      </c>
      <c r="E25" s="343">
        <v>19</v>
      </c>
      <c r="F25" s="343">
        <v>20</v>
      </c>
      <c r="G25" s="343">
        <v>1</v>
      </c>
      <c r="H25" s="344">
        <v>0.25</v>
      </c>
      <c r="I25" s="344">
        <v>0.25</v>
      </c>
      <c r="J25" s="343">
        <f t="shared" si="0"/>
        <v>40.5</v>
      </c>
    </row>
    <row r="26" spans="2:10">
      <c r="B26" s="298">
        <v>1</v>
      </c>
      <c r="C26" s="335">
        <v>15</v>
      </c>
      <c r="D26" s="336" t="s">
        <v>837</v>
      </c>
      <c r="E26" s="343">
        <v>19</v>
      </c>
      <c r="F26" s="343">
        <v>20</v>
      </c>
      <c r="G26" s="343">
        <v>1</v>
      </c>
      <c r="H26" s="344">
        <v>0.25</v>
      </c>
      <c r="I26" s="344">
        <v>0.25</v>
      </c>
      <c r="J26" s="343">
        <f t="shared" si="0"/>
        <v>40.5</v>
      </c>
    </row>
    <row r="27" spans="2:10">
      <c r="B27" s="298">
        <v>4</v>
      </c>
      <c r="C27" s="335">
        <v>18</v>
      </c>
      <c r="D27" s="336" t="s">
        <v>840</v>
      </c>
      <c r="E27" s="343">
        <v>19</v>
      </c>
      <c r="F27" s="343">
        <v>20</v>
      </c>
      <c r="G27" s="343">
        <v>1</v>
      </c>
      <c r="H27" s="344">
        <v>0.25</v>
      </c>
      <c r="I27" s="344">
        <v>0.25</v>
      </c>
      <c r="J27" s="343">
        <f t="shared" si="0"/>
        <v>40.5</v>
      </c>
    </row>
    <row r="28" spans="2:10">
      <c r="B28" s="298">
        <v>7</v>
      </c>
      <c r="C28" s="335">
        <v>21</v>
      </c>
      <c r="D28" s="336" t="s">
        <v>843</v>
      </c>
      <c r="E28" s="343">
        <v>19</v>
      </c>
      <c r="F28" s="343">
        <v>20</v>
      </c>
      <c r="G28" s="343">
        <v>0</v>
      </c>
      <c r="H28" s="344">
        <v>0.25</v>
      </c>
      <c r="I28" s="344">
        <v>0.25</v>
      </c>
      <c r="J28" s="343">
        <f t="shared" si="0"/>
        <v>39.5</v>
      </c>
    </row>
    <row r="29" spans="2:10">
      <c r="B29" s="298">
        <v>8</v>
      </c>
      <c r="C29" s="335">
        <v>22</v>
      </c>
      <c r="D29" s="336" t="s">
        <v>844</v>
      </c>
      <c r="E29" s="343">
        <v>19</v>
      </c>
      <c r="F29" s="343">
        <v>20</v>
      </c>
      <c r="G29" s="343">
        <v>1</v>
      </c>
      <c r="H29" s="344">
        <v>0.25</v>
      </c>
      <c r="I29" s="344">
        <v>0.25</v>
      </c>
      <c r="J29" s="343">
        <f t="shared" si="0"/>
        <v>40.5</v>
      </c>
    </row>
    <row r="30" spans="2:10">
      <c r="B30" s="298">
        <v>1</v>
      </c>
      <c r="C30" s="335">
        <v>28</v>
      </c>
      <c r="D30" s="336" t="s">
        <v>850</v>
      </c>
      <c r="E30" s="343">
        <v>19</v>
      </c>
      <c r="F30" s="343">
        <v>20</v>
      </c>
      <c r="G30" s="343">
        <v>0</v>
      </c>
      <c r="H30" s="344">
        <v>0.25</v>
      </c>
      <c r="I30" s="344">
        <v>0.25</v>
      </c>
      <c r="J30" s="343">
        <f t="shared" si="0"/>
        <v>39.5</v>
      </c>
    </row>
    <row r="31" spans="2:10">
      <c r="B31" s="298">
        <v>4</v>
      </c>
      <c r="C31" s="335">
        <v>31</v>
      </c>
      <c r="D31" s="336" t="s">
        <v>784</v>
      </c>
      <c r="E31" s="343">
        <v>19</v>
      </c>
      <c r="F31" s="343">
        <v>0</v>
      </c>
      <c r="G31" s="343">
        <v>1</v>
      </c>
      <c r="H31" s="344">
        <v>0.25</v>
      </c>
      <c r="I31" s="344">
        <v>0.25</v>
      </c>
      <c r="J31" s="343">
        <f t="shared" si="0"/>
        <v>20.5</v>
      </c>
    </row>
    <row r="32" spans="2:10">
      <c r="B32" s="298">
        <v>10</v>
      </c>
      <c r="C32" s="335">
        <v>37</v>
      </c>
      <c r="D32" s="336" t="s">
        <v>789</v>
      </c>
      <c r="E32" s="343">
        <v>19</v>
      </c>
      <c r="F32" s="343">
        <v>20</v>
      </c>
      <c r="G32" s="343">
        <v>1</v>
      </c>
      <c r="H32" s="344">
        <v>0.25</v>
      </c>
      <c r="I32" s="344">
        <v>0.25</v>
      </c>
      <c r="J32" s="343">
        <f t="shared" si="0"/>
        <v>40.5</v>
      </c>
    </row>
    <row r="33" spans="2:10">
      <c r="B33" s="298">
        <v>11</v>
      </c>
      <c r="C33" s="335">
        <v>38</v>
      </c>
      <c r="D33" s="336" t="s">
        <v>761</v>
      </c>
      <c r="E33" s="343">
        <v>19</v>
      </c>
      <c r="F33" s="343">
        <v>20</v>
      </c>
      <c r="G33" s="343">
        <v>1</v>
      </c>
      <c r="H33" s="344">
        <v>0.25</v>
      </c>
      <c r="I33" s="344">
        <v>0.25</v>
      </c>
      <c r="J33" s="343">
        <f t="shared" si="0"/>
        <v>40.5</v>
      </c>
    </row>
    <row r="34" spans="2:10">
      <c r="B34" s="298">
        <v>13</v>
      </c>
      <c r="C34" s="335">
        <v>43</v>
      </c>
      <c r="D34" s="336" t="s">
        <v>764</v>
      </c>
      <c r="E34" s="343">
        <v>19</v>
      </c>
      <c r="F34" s="343">
        <v>0</v>
      </c>
      <c r="G34" s="343">
        <v>1</v>
      </c>
      <c r="H34" s="344">
        <v>0.25</v>
      </c>
      <c r="I34" s="344">
        <v>0.25</v>
      </c>
      <c r="J34" s="343">
        <f t="shared" si="0"/>
        <v>20.5</v>
      </c>
    </row>
    <row r="35" spans="2:10">
      <c r="B35" s="298">
        <v>4</v>
      </c>
      <c r="C35" s="335">
        <v>47</v>
      </c>
      <c r="D35" s="336" t="s">
        <v>794</v>
      </c>
      <c r="E35" s="343">
        <v>19</v>
      </c>
      <c r="F35" s="343">
        <v>20</v>
      </c>
      <c r="G35" s="343">
        <v>1</v>
      </c>
      <c r="H35" s="344">
        <v>0.25</v>
      </c>
      <c r="I35" s="344">
        <v>0.25</v>
      </c>
      <c r="J35" s="343">
        <f t="shared" si="0"/>
        <v>40.5</v>
      </c>
    </row>
    <row r="36" spans="2:10">
      <c r="B36" s="298">
        <v>6</v>
      </c>
      <c r="C36" s="335">
        <v>49</v>
      </c>
      <c r="D36" s="336" t="s">
        <v>763</v>
      </c>
      <c r="E36" s="343">
        <v>19</v>
      </c>
      <c r="F36" s="343">
        <v>20</v>
      </c>
      <c r="G36" s="343">
        <v>1</v>
      </c>
      <c r="H36" s="344">
        <v>0.25</v>
      </c>
      <c r="I36" s="344">
        <v>0.25</v>
      </c>
      <c r="J36" s="343">
        <f t="shared" si="0"/>
        <v>40.5</v>
      </c>
    </row>
    <row r="37" spans="2:10" ht="3.9" customHeight="1" thickBot="1">
      <c r="B37" s="299" t="s">
        <v>42</v>
      </c>
      <c r="C37" s="338"/>
      <c r="D37" s="300"/>
      <c r="E37" s="339"/>
      <c r="F37" s="339"/>
      <c r="G37" s="339"/>
      <c r="H37" s="339"/>
      <c r="I37" s="339"/>
      <c r="J37" s="337"/>
    </row>
    <row r="38" spans="2:10" ht="18" customHeight="1">
      <c r="B38" s="301"/>
      <c r="C38" s="301"/>
      <c r="D38" s="296"/>
    </row>
    <row r="39" spans="2:10"/>
    <row r="40" spans="2:10"/>
    <row r="41" spans="2:10"/>
    <row r="42" spans="2:10"/>
    <row r="43" spans="2:10"/>
    <row r="44" spans="2:10"/>
    <row r="45" spans="2:10"/>
    <row r="46" spans="2:10"/>
    <row r="47" spans="2:10"/>
    <row r="48" spans="2:10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</sheetData>
  <sheetProtection insertRows="0" deleteRows="0" selectLockedCells="1"/>
  <mergeCells count="19">
    <mergeCell ref="B7:H7"/>
    <mergeCell ref="B1:H1"/>
    <mergeCell ref="B2:H2"/>
    <mergeCell ref="B3:H3"/>
    <mergeCell ref="B4:H4"/>
    <mergeCell ref="B6:H6"/>
    <mergeCell ref="H15:H17"/>
    <mergeCell ref="I15:I17"/>
    <mergeCell ref="J15:J17"/>
    <mergeCell ref="B9:H9"/>
    <mergeCell ref="B11:H11"/>
    <mergeCell ref="B12:H12"/>
    <mergeCell ref="B14:H14"/>
    <mergeCell ref="B15:B17"/>
    <mergeCell ref="C15:C17"/>
    <mergeCell ref="D15:D17"/>
    <mergeCell ref="E15:E17"/>
    <mergeCell ref="F15:F17"/>
    <mergeCell ref="G15:G17"/>
  </mergeCells>
  <conditionalFormatting sqref="B19:D24 B26:B34 D26:D34 C25:C34 B35:D36">
    <cfRule type="expression" dxfId="25" priority="803" stopIfTrue="1">
      <formula>MOD(ROW(),2)</formula>
    </cfRule>
  </conditionalFormatting>
  <conditionalFormatting sqref="E19:G36">
    <cfRule type="cellIs" dxfId="24" priority="797" stopIfTrue="1" operator="equal">
      <formula>"RECHAZO"</formula>
    </cfRule>
    <cfRule type="cellIs" dxfId="23" priority="798" stopIfTrue="1" operator="equal">
      <formula>"CUMPLE"</formula>
    </cfRule>
    <cfRule type="cellIs" dxfId="22" priority="799" stopIfTrue="1" operator="equal">
      <formula>"NO CUMPLE"</formula>
    </cfRule>
    <cfRule type="cellIs" dxfId="21" priority="800" stopIfTrue="1" operator="equal">
      <formula>"HÁBIL"</formula>
    </cfRule>
    <cfRule type="cellIs" dxfId="20" priority="801" stopIfTrue="1" operator="equal">
      <formula>"NO HÁBIL"</formula>
    </cfRule>
    <cfRule type="cellIs" dxfId="19" priority="802" stopIfTrue="1" operator="equal">
      <formula>"NO APLICA"</formula>
    </cfRule>
  </conditionalFormatting>
  <conditionalFormatting sqref="B25 D25">
    <cfRule type="expression" dxfId="18" priority="796" stopIfTrue="1">
      <formula>MOD(ROW(),2)</formula>
    </cfRule>
  </conditionalFormatting>
  <conditionalFormatting sqref="H19:H36">
    <cfRule type="cellIs" dxfId="17" priority="784" stopIfTrue="1" operator="equal">
      <formula>"RECHAZO"</formula>
    </cfRule>
    <cfRule type="cellIs" dxfId="16" priority="785" stopIfTrue="1" operator="equal">
      <formula>"CUMPLE"</formula>
    </cfRule>
    <cfRule type="cellIs" dxfId="15" priority="786" stopIfTrue="1" operator="equal">
      <formula>"NO CUMPLE"</formula>
    </cfRule>
    <cfRule type="cellIs" dxfId="14" priority="787" stopIfTrue="1" operator="equal">
      <formula>"HÁBIL"</formula>
    </cfRule>
    <cfRule type="cellIs" dxfId="13" priority="788" stopIfTrue="1" operator="equal">
      <formula>"NO HÁBIL"</formula>
    </cfRule>
    <cfRule type="cellIs" dxfId="12" priority="789" stopIfTrue="1" operator="equal">
      <formula>"NO APLICA"</formula>
    </cfRule>
  </conditionalFormatting>
  <conditionalFormatting sqref="J19:J37">
    <cfRule type="cellIs" dxfId="11" priority="103" stopIfTrue="1" operator="equal">
      <formula>"RECHAZO"</formula>
    </cfRule>
    <cfRule type="cellIs" dxfId="10" priority="104" stopIfTrue="1" operator="equal">
      <formula>"CUMPLE"</formula>
    </cfRule>
    <cfRule type="cellIs" dxfId="9" priority="105" stopIfTrue="1" operator="equal">
      <formula>"NO CUMPLE"</formula>
    </cfRule>
    <cfRule type="cellIs" dxfId="8" priority="106" stopIfTrue="1" operator="equal">
      <formula>"HÁBIL"</formula>
    </cfRule>
    <cfRule type="cellIs" dxfId="7" priority="107" stopIfTrue="1" operator="equal">
      <formula>"NO HÁBIL"</formula>
    </cfRule>
    <cfRule type="cellIs" dxfId="6" priority="108" stopIfTrue="1" operator="equal">
      <formula>"NO APLICA"</formula>
    </cfRule>
  </conditionalFormatting>
  <conditionalFormatting sqref="I19:I36">
    <cfRule type="cellIs" dxfId="5" priority="1" stopIfTrue="1" operator="equal">
      <formula>"RECHAZO"</formula>
    </cfRule>
    <cfRule type="cellIs" dxfId="4" priority="2" stopIfTrue="1" operator="equal">
      <formula>"CUMPLE"</formula>
    </cfRule>
    <cfRule type="cellIs" dxfId="3" priority="3" stopIfTrue="1" operator="equal">
      <formula>"NO CUMPLE"</formula>
    </cfRule>
    <cfRule type="cellIs" dxfId="2" priority="4" stopIfTrue="1" operator="equal">
      <formula>"HÁBIL"</formula>
    </cfRule>
    <cfRule type="cellIs" dxfId="1" priority="5" stopIfTrue="1" operator="equal">
      <formula>"NO HÁBIL"</formula>
    </cfRule>
    <cfRule type="cellIs" dxfId="0" priority="6" stopIfTrue="1" operator="equal">
      <formula>"NO APLICA"</formula>
    </cfRule>
  </conditionalFormatting>
  <dataValidations count="1">
    <dataValidation type="list" allowBlank="1" showInputMessage="1" showErrorMessage="1" sqref="E19:I36 J19:J37" xr:uid="{06B9BC70-FBF6-4BD0-A481-075F63A37806}">
      <formula1>HABILIDAD</formula1>
    </dataValidation>
  </dataValidations>
  <printOptions horizontalCentered="1"/>
  <pageMargins left="0.39370078740157483" right="0.39370078740157483" top="0.39370078740157483" bottom="1.5748031496062993" header="0" footer="0"/>
  <pageSetup scale="75" fitToHeight="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3</vt:i4>
      </vt:variant>
    </vt:vector>
  </HeadingPairs>
  <TitlesOfParts>
    <vt:vector size="11" baseType="lpstr">
      <vt:lpstr>PRESUPUESTOS</vt:lpstr>
      <vt:lpstr>PROPONENTES</vt:lpstr>
      <vt:lpstr>EXPERIENCIA</vt:lpstr>
      <vt:lpstr>INTEGRANTES</vt:lpstr>
      <vt:lpstr>FINANCIERO</vt:lpstr>
      <vt:lpstr>Cap. RESIDUAL</vt:lpstr>
      <vt:lpstr>HAB.GEN.</vt:lpstr>
      <vt:lpstr>PONDERACION</vt:lpstr>
      <vt:lpstr>fcierre</vt:lpstr>
      <vt:lpstr>PORPOM</vt:lpstr>
      <vt:lpstr>POSMMLV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 catalina duarte reyes</dc:creator>
  <cp:lastModifiedBy>juan josé echavarría quirós</cp:lastModifiedBy>
  <cp:lastPrinted>2024-10-04T02:07:18Z</cp:lastPrinted>
  <dcterms:created xsi:type="dcterms:W3CDTF">2024-09-12T07:16:40Z</dcterms:created>
  <dcterms:modified xsi:type="dcterms:W3CDTF">2024-10-31T02:37:58Z</dcterms:modified>
</cp:coreProperties>
</file>