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DRA ANA MARIA  LARRARTE/F 68/"/>
    </mc:Choice>
  </mc:AlternateContent>
  <xr:revisionPtr revIDLastSave="28" documentId="8_{2DF89713-CC83-4065-B5E0-57661BC9EA32}" xr6:coauthVersionLast="47" xr6:coauthVersionMax="47" xr10:uidLastSave="{15B2A508-86AB-4E18-A572-52D482DBDDF4}"/>
  <bookViews>
    <workbookView xWindow="-110" yWindow="-110" windowWidth="19420" windowHeight="1030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42" i="1" l="1"/>
  <c r="Z112" i="1"/>
  <c r="Y141" i="1"/>
  <c r="Y143" i="1"/>
  <c r="Y144" i="1"/>
  <c r="Y150" i="1" l="1"/>
  <c r="Y151" i="1" s="1"/>
  <c r="Y84" i="1" l="1"/>
  <c r="Y75" i="1" l="1"/>
  <c r="Y78" i="1" s="1"/>
  <c r="Y81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<sst xmlns="http://schemas.openxmlformats.org/spreadsheetml/2006/main" count="374" uniqueCount="212">
  <si>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</si>
  <si>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</si>
  <si>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</si>
  <si>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</si>
  <si>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</si>
  <si>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</si>
  <si>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</si>
  <si>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</si>
  <si>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</si>
  <si>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</si>
  <si>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</si>
  <si>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</si>
  <si>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</si>
  <si>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</si>
  <si>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</si>
  <si>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</si>
  <si>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</si>
  <si>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</si>
  <si>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</si>
  <si>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</si>
  <si>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</si>
  <si>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</si>
  <si>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</si>
  <si>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</si>
  <si>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</si>
  <si>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</si>
  <si>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</si>
  <si>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</si>
  <si>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</si>
  <si>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</si>
  <si>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</si>
  <si>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</si>
  <si>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</si>
  <si>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</si>
  <si>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</si>
  <si>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</si>
  <si>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</si>
  <si>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</si>
  <si>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</si>
  <si>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</si>
  <si>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</si>
  <si>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</si>
  <si>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</si>
  <si>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</si>
  <si>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</si>
  <si>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</si>
  <si>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</si>
  <si>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</si>
  <si>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</si>
  <si>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</si>
  <si>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</si>
  <si>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</si>
  <si>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</si>
  <si>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</si>
  <si>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</si>
  <si>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</si>
  <si>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</si>
  <si>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</si>
  <si>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</si>
  <si>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</si>
  <si>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</si>
  <si>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</si>
  <si>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</si>
  <si>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</si>
  <si>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</si>
  <si>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</si>
  <si>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</si>
  <si>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</si>
  <si>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</si>
  <si>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</si>
  <si>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</si>
  <si>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</si>
  <si>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</si>
  <si>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</si>
  <si>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</si>
  <si>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</si>
  <si>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</si>
  <si>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</si>
  <si>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</si>
  <si>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</si>
  <si>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</si>
  <si>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</si>
  <si>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</si>
  <si>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</si>
  <si>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</si>
  <si>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</si>
  <si>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</si>
  <si>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</si>
  <si>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</si>
  <si>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</si>
  <si>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</si>
  <si>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</si>
  <si>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</si>
  <si>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</si>
  <si>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</si>
  <si>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</si>
  <si>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</si>
  <si>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</si>
  <si>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</si>
  <si>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</si>
  <si>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</si>
  <si>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</si>
  <si>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</si>
  <si>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</si>
  <si>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</si>
  <si>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</si>
  <si>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</si>
  <si>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</si>
  <si>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</si>
  <si>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</si>
  <si>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</si>
  <si>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</si>
  <si>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</si>
  <si>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</si>
  <si>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</si>
  <si>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</si>
  <si>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</si>
  <si>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</si>
  <si>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</si>
  <si>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</si>
  <si>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</si>
  <si>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</si>
  <si>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</si>
  <si>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</si>
  <si>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</si>
  <si>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</si>
  <si>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</si>
  <si>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</si>
  <si>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</si>
  <si>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</si>
  <si>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</si>
  <si>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</si>
  <si>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</si>
  <si>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</si>
  <si>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</si>
  <si>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</si>
  <si>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</si>
  <si>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</si>
  <si>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</si>
  <si>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</si>
  <si>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</si>
  <si>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</si>
  <si>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</si>
  <si>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</si>
  <si>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</si>
  <si>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</si>
  <si>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</si>
  <si>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</si>
  <si>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</si>
  <si>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</si>
  <si>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</si>
  <si>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</si>
  <si>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</si>
  <si>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</si>
  <si>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</si>
  <si>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</si>
  <si>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</si>
  <si>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</si>
  <si>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</si>
  <si>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</si>
  <si>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</si>
  <si>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</si>
  <si>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</si>
  <si>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</si>
  <si>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</si>
  <si>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</si>
  <si>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</si>
  <si>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</si>
  <si>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</si>
  <si>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</si>
  <si>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</si>
  <si>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</si>
  <si>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</si>
  <si>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</si>
  <si>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</si>
  <si>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</si>
  <si>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</si>
  <si>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</si>
  <si>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</si>
  <si>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</si>
  <si>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</si>
  <si>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</si>
  <si>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</si>
  <si>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</si>
  <si>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</si>
  <si>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</si>
  <si>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</si>
  <si>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</si>
  <si>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</si>
  <si>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</t>
  </si>
  <si>
    <t xml:space="preserve">PROFESONAL ADMININSTRATIVO DE GESTION </t>
  </si>
  <si>
    <t xml:space="preserve">ANA M B DEL C LARRARTE LOPEZ </t>
  </si>
  <si>
    <t>alarrarte@defensoria.gov.co</t>
  </si>
  <si>
    <t xml:space="preserve">SUPERVISORA 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</si>
  <si>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</si>
  <si>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</si>
  <si>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</si>
  <si>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</si>
  <si>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</si>
  <si>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</si>
  <si>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</si>
  <si>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</si>
  <si>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</si>
  <si>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CD-DP-786-2024</t>
  </si>
  <si>
    <t>Monteria</t>
  </si>
  <si>
    <t>Bancolombia</t>
  </si>
  <si>
    <t>CD-DP-1086-2024</t>
  </si>
  <si>
    <t>LILIANA PATRICIA FIGUEREDO NEGRETE</t>
  </si>
  <si>
    <t xml:space="preserve">CALLE 59 No 10 14 </t>
  </si>
  <si>
    <t>asesoriasjuridicas.lfigueredo@gmail.com</t>
  </si>
  <si>
    <t>CIRCUITO MONTERIA</t>
  </si>
  <si>
    <t>11-44-101227833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</si>
</sst>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8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10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4" fillId="0" borderId="0" xfId="0" applyFont="1" applyAlignment="1" applyProtection="1">
      <alignment horizontal="center" vertical="center"/>
      <protection hidden="1"/>
    </xf>
    <xf numFmtId="0" fontId="24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cid:76852A21-56AC-4FF1-8DBB-624FAE79516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88</xdr:row>
          <xdr:rowOff>43961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88</xdr:row>
          <xdr:rowOff>43961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7939</xdr:colOff>
      <xdr:row>43</xdr:row>
      <xdr:rowOff>114316</xdr:rowOff>
    </xdr:from>
    <xdr:to>
      <xdr:col>29</xdr:col>
      <xdr:colOff>127001</xdr:colOff>
      <xdr:row>43</xdr:row>
      <xdr:rowOff>762065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13189" y="16918004"/>
          <a:ext cx="2182812" cy="647749"/>
        </a:xfrm>
        <a:prstGeom prst="rect">
          <a:avLst/>
        </a:prstGeom>
      </xdr:spPr>
    </xdr:pic>
    <xdr:clientData/>
  </xdr:twoCellAnchor>
  <xdr:twoCellAnchor editAs="oneCell">
    <xdr:from>
      <xdr:col>1</xdr:col>
      <xdr:colOff>195790</xdr:colOff>
      <xdr:row>43</xdr:row>
      <xdr:rowOff>100542</xdr:rowOff>
    </xdr:from>
    <xdr:to>
      <xdr:col>13</xdr:col>
      <xdr:colOff>26459</xdr:colOff>
      <xdr:row>43</xdr:row>
      <xdr:rowOff>804334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923C95-2B28-F949-DE9A-B08A36608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582" y="19177000"/>
          <a:ext cx="2614085" cy="7037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4" dataDxfId="83">
  <autoFilter ref="AB4:AB7" xr:uid="{EE372EC2-AC17-49BB-B672-BA7B78881EED}"/>
  <tableColumns count="1">
    <tableColumn id="1" xr3:uid="{940A44F4-EED2-4A51-94B3-83A1F915C657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1" dataDxfId="80">
  <autoFilter ref="AC4:AC35" xr:uid="{6B29BDED-D5F7-47EA-960E-86D29A2563DD}"/>
  <tableColumns count="1">
    <tableColumn id="1" xr3:uid="{A4BBA5FC-660C-44CC-A234-F8BAD5C2FF37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8" dataDxfId="77">
  <autoFilter ref="AD4:AD16" xr:uid="{D664093F-5762-499F-B776-F2D8A9C5171E}"/>
  <tableColumns count="1">
    <tableColumn id="1" xr3:uid="{FA44BE04-0F77-4946-915E-AE9C3B488524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5" dataDxfId="74">
  <autoFilter ref="AE4:AE11" xr:uid="{86510B95-6CD9-4377-A3E7-9C1D9B03C941}"/>
  <tableColumns count="1">
    <tableColumn id="1" xr3:uid="{FE762A6A-EB22-40A4-BB9F-BFE15B949F45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2" dataDxfId="71">
  <autoFilter ref="AF4:AF10" xr:uid="{47D087A1-3F46-4BC1-8D8D-FFB97D7CBB9E}"/>
  <tableColumns count="1">
    <tableColumn id="1" xr3:uid="{F50367A3-A205-48AE-9A83-F7A7429EC22B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9" dataDxfId="68">
  <autoFilter ref="AG4:AG8" xr:uid="{771D0401-AB16-49B0-B64A-DFDB7AA72D8B}"/>
  <tableColumns count="1">
    <tableColumn id="1" xr3:uid="{7E161F20-60D5-43D8-9982-BE2C4E9AE89B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6" dataDxfId="65">
  <autoFilter ref="AH4:AH6" xr:uid="{C9287A35-C0AC-4AA5-AAFC-EEF48F3CE1EE}"/>
  <tableColumns count="1">
    <tableColumn id="1" xr3:uid="{319E685E-B58F-4D89-97F7-03E9A1EA90A8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3" dataDxfId="62">
  <autoFilter ref="AI4:AI7" xr:uid="{AE2EA396-8F5A-46B8-85AB-CDAACEA21EEC}"/>
  <tableColumns count="1">
    <tableColumn id="1" xr3:uid="{965AC39E-0436-4A42-B61A-F4165B69D77A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0" dataDxfId="59">
  <autoFilter ref="AJ4:AJ5" xr:uid="{A4F923B2-07A0-4951-BAEF-A882CBA73225}"/>
  <tableColumns count="1">
    <tableColumn id="1" xr3:uid="{BA43CC4D-27D5-4604-8BCB-4B998D81BA3C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7" dataDxfId="56">
  <autoFilter ref="AK4:AK6" xr:uid="{3C597312-8B0B-4D67-8BBD-271EE0325045}"/>
  <tableColumns count="1">
    <tableColumn id="1" xr3:uid="{C10F81BE-0015-4A2F-817D-15CA1C7A8635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4" dataDxfId="53">
  <autoFilter ref="AL4:AL23" xr:uid="{CD2491CF-7A86-4C3B-92F4-F4489638CE68}"/>
  <tableColumns count="1">
    <tableColumn id="1" xr3:uid="{271C5817-5903-450C-8423-CC47BC1A7C5A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1" dataDxfId="50">
  <autoFilter ref="AM4:AM9" xr:uid="{31ECA974-0305-446F-95AC-A72ED86E5ED7}"/>
  <tableColumns count="1">
    <tableColumn id="1" xr3:uid="{D6A950BE-FAF4-4A4D-B4F0-04956C542A21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alarrarte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A106" zoomScale="130" zoomScaleNormal="130" zoomScaleSheetLayoutView="55" workbookViewId="0">
      <selection activeCell="AM110" sqref="AM109:AM110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28"/>
      <c r="C2" s="128"/>
      <c r="D2" s="128"/>
      <c r="E2" s="128"/>
      <c r="F2" s="128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7" t="s">
        <v>157</v>
      </c>
      <c r="AB2" s="127"/>
      <c r="AC2" s="127"/>
      <c r="AD2" s="127"/>
      <c r="AE2" s="127"/>
      <c r="AF2" s="127"/>
    </row>
    <row r="3" spans="2:33" ht="11.25" customHeight="1" x14ac:dyDescent="0.35">
      <c r="B3" s="128"/>
      <c r="C3" s="128"/>
      <c r="D3" s="128"/>
      <c r="E3" s="128"/>
      <c r="F3" s="128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7"/>
      <c r="AB3" s="127"/>
      <c r="AC3" s="127"/>
      <c r="AD3" s="127"/>
      <c r="AE3" s="127"/>
      <c r="AF3" s="127"/>
    </row>
    <row r="4" spans="2:33" ht="11.25" customHeight="1" x14ac:dyDescent="0.35">
      <c r="B4" s="128"/>
      <c r="C4" s="128"/>
      <c r="D4" s="128"/>
      <c r="E4" s="128"/>
      <c r="F4" s="128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58" t="s">
        <v>187</v>
      </c>
      <c r="AB4" s="158"/>
      <c r="AC4" s="158"/>
      <c r="AD4" s="158"/>
      <c r="AE4" s="158"/>
      <c r="AF4" s="158"/>
    </row>
    <row r="5" spans="2:33" ht="11.25" customHeight="1" x14ac:dyDescent="0.35">
      <c r="B5" s="128"/>
      <c r="C5" s="128"/>
      <c r="D5" s="128"/>
      <c r="E5" s="128"/>
      <c r="F5" s="128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58"/>
      <c r="AB5" s="158"/>
      <c r="AC5" s="158"/>
      <c r="AD5" s="158"/>
      <c r="AE5" s="158"/>
      <c r="AF5" s="158"/>
    </row>
    <row r="6" spans="2:33" ht="15" customHeight="1" x14ac:dyDescent="0.35">
      <c r="B6" s="128"/>
      <c r="C6" s="128"/>
      <c r="D6" s="128"/>
      <c r="E6" s="128"/>
      <c r="F6" s="128"/>
      <c r="G6" s="123" t="s">
        <v>166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7" t="s">
        <v>188</v>
      </c>
      <c r="AB6" s="127"/>
      <c r="AC6" s="127"/>
      <c r="AD6" s="127"/>
      <c r="AE6" s="127"/>
      <c r="AF6" s="127"/>
    </row>
    <row r="7" spans="2:33" ht="15" customHeight="1" x14ac:dyDescent="0.35">
      <c r="B7" s="128"/>
      <c r="C7" s="128"/>
      <c r="D7" s="128"/>
      <c r="E7" s="128"/>
      <c r="F7" s="128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7"/>
      <c r="AB7" s="127"/>
      <c r="AC7" s="127"/>
      <c r="AD7" s="127"/>
      <c r="AE7" s="127"/>
      <c r="AF7" s="127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5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30</v>
      </c>
      <c r="Y10" s="55"/>
      <c r="Z10" s="55" t="s">
        <v>19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4" t="s">
        <v>164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5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 t="s">
        <v>23</v>
      </c>
      <c r="M13" s="126"/>
      <c r="N13" s="55">
        <v>1</v>
      </c>
      <c r="O13" s="55"/>
      <c r="P13" s="55" t="s">
        <v>19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30</v>
      </c>
      <c r="Y13" s="55"/>
      <c r="Z13" s="55" t="s">
        <v>19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36" t="s">
        <v>39</v>
      </c>
      <c r="C17" s="136"/>
      <c r="D17" s="136"/>
      <c r="E17" s="136"/>
      <c r="F17" s="136"/>
      <c r="G17" s="136"/>
      <c r="H17" s="136"/>
      <c r="I17" s="3"/>
      <c r="J17" s="3"/>
      <c r="K17" s="155" t="s">
        <v>206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37" t="s">
        <v>162</v>
      </c>
      <c r="C19" s="138"/>
      <c r="D19" s="138"/>
      <c r="E19" s="138"/>
      <c r="F19" s="138"/>
      <c r="G19" s="138"/>
      <c r="H19" s="138"/>
      <c r="I19" s="138"/>
      <c r="J19" s="138"/>
      <c r="K19" s="139"/>
      <c r="L19" s="140" t="s">
        <v>207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2"/>
      <c r="X19" s="76" t="s">
        <v>27</v>
      </c>
      <c r="Y19" s="77"/>
      <c r="Z19" s="77"/>
      <c r="AA19" s="78"/>
      <c r="AB19" s="146">
        <v>50937797</v>
      </c>
      <c r="AC19" s="147"/>
      <c r="AD19" s="147"/>
      <c r="AE19" s="147"/>
      <c r="AF19" s="148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44" t="s">
        <v>104</v>
      </c>
      <c r="C21" s="44"/>
      <c r="D21" s="44"/>
      <c r="E21" s="55" t="s">
        <v>208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204</v>
      </c>
      <c r="AB21" s="55"/>
      <c r="AC21" s="55"/>
      <c r="AD21" s="55"/>
      <c r="AE21" s="55"/>
      <c r="AF21" s="55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44" t="s">
        <v>106</v>
      </c>
      <c r="C23" s="44"/>
      <c r="D23" s="44"/>
      <c r="E23" s="154">
        <v>3022903263</v>
      </c>
      <c r="F23" s="154"/>
      <c r="G23" s="154"/>
      <c r="H23" s="154"/>
      <c r="I23" s="154"/>
      <c r="J23" s="154"/>
      <c r="K23" s="154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2" t="s">
        <v>209</v>
      </c>
      <c r="Y23" s="153"/>
      <c r="Z23" s="153"/>
      <c r="AA23" s="153"/>
      <c r="AB23" s="153"/>
      <c r="AC23" s="153"/>
      <c r="AD23" s="153"/>
      <c r="AE23" s="153"/>
      <c r="AF23" s="153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43">
        <v>16691906128</v>
      </c>
      <c r="M25" s="143"/>
      <c r="N25" s="143"/>
      <c r="O25" s="143"/>
      <c r="P25" s="143"/>
      <c r="Q25" s="143"/>
      <c r="R25" s="143"/>
      <c r="S25" s="143"/>
      <c r="T25" s="44" t="s">
        <v>135</v>
      </c>
      <c r="U25" s="44"/>
      <c r="V25" s="55" t="s">
        <v>205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44" t="s">
        <v>28</v>
      </c>
      <c r="C27" s="44"/>
      <c r="D27" s="44"/>
      <c r="E27" s="44"/>
      <c r="F27" s="44"/>
      <c r="G27" s="44"/>
      <c r="H27" s="55" t="s">
        <v>32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5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20</v>
      </c>
      <c r="Y30" s="55"/>
      <c r="Z30" s="55" t="s">
        <v>15</v>
      </c>
      <c r="AA30" s="55"/>
      <c r="AB30" s="55"/>
      <c r="AC30" s="55"/>
      <c r="AD30" s="55">
        <v>2024</v>
      </c>
      <c r="AE30" s="55"/>
      <c r="AF30" s="55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87" t="s">
        <v>181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5">
      <c r="B33" s="149" t="s">
        <v>189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x14ac:dyDescent="0.35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x14ac:dyDescent="0.35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x14ac:dyDescent="0.35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1" t="s">
        <v>99</v>
      </c>
      <c r="I38" s="51"/>
      <c r="J38" s="51"/>
      <c r="K38" s="129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5">
      <c r="B39" s="76" t="s">
        <v>97</v>
      </c>
      <c r="C39" s="77"/>
      <c r="D39" s="77"/>
      <c r="E39" s="77"/>
      <c r="F39" s="77"/>
      <c r="G39" s="78"/>
      <c r="H39" s="55">
        <v>6</v>
      </c>
      <c r="I39" s="55"/>
      <c r="J39" s="55"/>
      <c r="K39" s="129"/>
      <c r="L39" s="55">
        <v>10</v>
      </c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44" t="s">
        <v>35</v>
      </c>
      <c r="C41" s="44"/>
      <c r="D41" s="44"/>
      <c r="E41" s="44"/>
      <c r="F41" s="44"/>
      <c r="G41" s="44"/>
      <c r="H41" s="44"/>
      <c r="I41" s="44"/>
      <c r="J41" s="145">
        <v>36351000</v>
      </c>
      <c r="K41" s="145"/>
      <c r="L41" s="145"/>
      <c r="M41" s="145"/>
      <c r="N41" s="145"/>
      <c r="O41" s="145"/>
      <c r="P41" s="145"/>
      <c r="Q41" s="76" t="s">
        <v>40</v>
      </c>
      <c r="R41" s="77"/>
      <c r="S41" s="77"/>
      <c r="T41" s="77"/>
      <c r="U41" s="77"/>
      <c r="V41" s="77"/>
      <c r="W41" s="77"/>
      <c r="X41" s="77"/>
      <c r="Y41" s="78"/>
      <c r="Z41" s="130">
        <v>5473000</v>
      </c>
      <c r="AA41" s="131"/>
      <c r="AB41" s="131"/>
      <c r="AC41" s="131"/>
      <c r="AD41" s="131"/>
      <c r="AE41" s="131"/>
      <c r="AF41" s="132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44" t="s">
        <v>101</v>
      </c>
      <c r="C43" s="44"/>
      <c r="D43" s="44"/>
      <c r="E43" s="44"/>
      <c r="F43" s="44"/>
      <c r="G43" s="44"/>
      <c r="H43" s="44"/>
      <c r="I43" s="44"/>
      <c r="J43" s="133" t="s">
        <v>210</v>
      </c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5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36" t="s">
        <v>41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55">
        <v>21624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>
        <v>2460524</v>
      </c>
      <c r="AD45" s="55"/>
      <c r="AE45" s="55"/>
      <c r="AF45" s="55"/>
      <c r="AG45" s="11"/>
    </row>
    <row r="46" spans="2:33" ht="3.65" customHeight="1" x14ac:dyDescent="0.35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5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4" t="s">
        <v>46</v>
      </c>
      <c r="O47" s="124"/>
      <c r="P47" s="124"/>
      <c r="Q47" s="124"/>
      <c r="R47" s="124"/>
      <c r="S47" s="124"/>
      <c r="T47" s="124"/>
      <c r="U47" s="55" t="s">
        <v>190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4" t="s">
        <v>43</v>
      </c>
      <c r="C49" s="124"/>
      <c r="D49" s="124"/>
      <c r="E49" s="124"/>
      <c r="F49" s="124"/>
      <c r="G49" s="124"/>
      <c r="H49" s="124"/>
      <c r="I49" s="124"/>
      <c r="J49" s="55" t="s">
        <v>191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70">
        <v>32693792</v>
      </c>
      <c r="AB49" s="170"/>
      <c r="AC49" s="170"/>
      <c r="AD49" s="170"/>
      <c r="AE49" s="170"/>
      <c r="AF49" s="170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37" t="s">
        <v>138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67" t="s">
        <v>192</v>
      </c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11"/>
    </row>
    <row r="52" spans="2:48" ht="3.65" customHeight="1" x14ac:dyDescent="0.35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1"/>
    </row>
    <row r="53" spans="2:48" ht="15" customHeight="1" x14ac:dyDescent="0.35">
      <c r="B53" s="159" t="s">
        <v>63</v>
      </c>
      <c r="C53" s="160"/>
      <c r="D53" s="161"/>
      <c r="E53" s="45" t="s">
        <v>145</v>
      </c>
      <c r="F53" s="46"/>
      <c r="G53" s="47"/>
      <c r="H53" s="165" t="s">
        <v>100</v>
      </c>
      <c r="I53" s="165"/>
      <c r="J53" s="165"/>
      <c r="K53" s="165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6" t="s">
        <v>136</v>
      </c>
      <c r="V53" s="166"/>
      <c r="W53" s="166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5">
      <c r="B54" s="162"/>
      <c r="C54" s="163"/>
      <c r="D54" s="164"/>
      <c r="E54" s="45" t="s">
        <v>144</v>
      </c>
      <c r="F54" s="46"/>
      <c r="G54" s="47"/>
      <c r="H54" s="165"/>
      <c r="I54" s="165"/>
      <c r="J54" s="165"/>
      <c r="K54" s="165"/>
      <c r="L54" s="55">
        <v>14</v>
      </c>
      <c r="M54" s="55"/>
      <c r="N54" s="55" t="s">
        <v>15</v>
      </c>
      <c r="O54" s="55"/>
      <c r="P54" s="55"/>
      <c r="Q54" s="55"/>
      <c r="R54" s="55">
        <v>2024</v>
      </c>
      <c r="S54" s="55"/>
      <c r="T54" s="55"/>
      <c r="U54" s="166"/>
      <c r="V54" s="166"/>
      <c r="W54" s="166"/>
      <c r="X54" s="55">
        <v>20</v>
      </c>
      <c r="Y54" s="55"/>
      <c r="Z54" s="55" t="s">
        <v>15</v>
      </c>
      <c r="AA54" s="55"/>
      <c r="AB54" s="55"/>
      <c r="AC54" s="55"/>
      <c r="AD54" s="55">
        <v>2024</v>
      </c>
      <c r="AE54" s="55"/>
      <c r="AF54" s="55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5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211</v>
      </c>
      <c r="AA57" s="55"/>
      <c r="AB57" s="55"/>
      <c r="AC57" s="55"/>
      <c r="AD57" s="55"/>
      <c r="AE57" s="55"/>
      <c r="AF57" s="55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44"/>
      <c r="AF59" s="44"/>
      <c r="AG59" s="11"/>
    </row>
    <row r="60" spans="2:48" ht="9" customHeight="1" x14ac:dyDescent="0.35">
      <c r="B60" s="71" t="s">
        <v>74</v>
      </c>
      <c r="C60" s="71"/>
      <c r="D60" s="71"/>
      <c r="E60" s="71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2">
        <v>3635100</v>
      </c>
      <c r="AC60" s="122"/>
      <c r="AD60" s="122"/>
      <c r="AE60" s="122"/>
      <c r="AF60" s="122"/>
      <c r="AG60" s="11"/>
    </row>
    <row r="61" spans="2:48" ht="24.75" customHeight="1" x14ac:dyDescent="0.35">
      <c r="B61" s="71"/>
      <c r="C61" s="71"/>
      <c r="D61" s="71"/>
      <c r="E61" s="71"/>
      <c r="F61" s="70"/>
      <c r="G61" s="70"/>
      <c r="H61" s="55">
        <v>20</v>
      </c>
      <c r="I61" s="55"/>
      <c r="J61" s="55" t="s">
        <v>15</v>
      </c>
      <c r="K61" s="55"/>
      <c r="L61" s="55"/>
      <c r="M61" s="55"/>
      <c r="N61" s="55">
        <v>2024</v>
      </c>
      <c r="O61" s="55"/>
      <c r="P61" s="55"/>
      <c r="Q61" s="70"/>
      <c r="R61" s="70"/>
      <c r="S61" s="55">
        <v>30</v>
      </c>
      <c r="T61" s="55"/>
      <c r="U61" s="55" t="s">
        <v>13</v>
      </c>
      <c r="V61" s="55"/>
      <c r="W61" s="55"/>
      <c r="X61" s="55"/>
      <c r="Y61" s="55">
        <v>2025</v>
      </c>
      <c r="Z61" s="55"/>
      <c r="AA61" s="55"/>
      <c r="AB61" s="122"/>
      <c r="AC61" s="122"/>
      <c r="AD61" s="122"/>
      <c r="AE61" s="122"/>
      <c r="AF61" s="122"/>
      <c r="AG61" s="11"/>
    </row>
    <row r="62" spans="2:48" ht="9" customHeight="1" x14ac:dyDescent="0.35">
      <c r="B62" s="71" t="s">
        <v>75</v>
      </c>
      <c r="C62" s="71"/>
      <c r="D62" s="71"/>
      <c r="E62" s="71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2">
        <v>7270200</v>
      </c>
      <c r="AC62" s="122"/>
      <c r="AD62" s="122"/>
      <c r="AE62" s="122"/>
      <c r="AF62" s="122"/>
      <c r="AG62" s="11"/>
    </row>
    <row r="63" spans="2:48" ht="24.75" customHeight="1" x14ac:dyDescent="0.35">
      <c r="B63" s="71"/>
      <c r="C63" s="71"/>
      <c r="D63" s="71"/>
      <c r="E63" s="71"/>
      <c r="F63" s="70"/>
      <c r="G63" s="70"/>
      <c r="H63" s="55">
        <v>20</v>
      </c>
      <c r="I63" s="55"/>
      <c r="J63" s="55" t="s">
        <v>15</v>
      </c>
      <c r="K63" s="55"/>
      <c r="L63" s="55"/>
      <c r="M63" s="55"/>
      <c r="N63" s="55">
        <v>2024</v>
      </c>
      <c r="O63" s="55"/>
      <c r="P63" s="55"/>
      <c r="Q63" s="70"/>
      <c r="R63" s="70"/>
      <c r="S63" s="55">
        <v>31</v>
      </c>
      <c r="T63" s="55"/>
      <c r="U63" s="55" t="s">
        <v>21</v>
      </c>
      <c r="V63" s="55"/>
      <c r="W63" s="55"/>
      <c r="X63" s="55"/>
      <c r="Y63" s="55">
        <v>2027</v>
      </c>
      <c r="Z63" s="55"/>
      <c r="AA63" s="55"/>
      <c r="AB63" s="122"/>
      <c r="AC63" s="122"/>
      <c r="AD63" s="122"/>
      <c r="AE63" s="122"/>
      <c r="AF63" s="122"/>
      <c r="AG63" s="11"/>
    </row>
    <row r="64" spans="2:48" ht="9" customHeight="1" x14ac:dyDescent="0.35">
      <c r="B64" s="71"/>
      <c r="C64" s="71"/>
      <c r="D64" s="71"/>
      <c r="E64" s="71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2"/>
      <c r="AC64" s="122"/>
      <c r="AD64" s="122"/>
      <c r="AE64" s="122"/>
      <c r="AF64" s="122"/>
      <c r="AG64" s="11"/>
    </row>
    <row r="65" spans="2:33" ht="24.75" customHeight="1" x14ac:dyDescent="0.35">
      <c r="B65" s="71"/>
      <c r="C65" s="71"/>
      <c r="D65" s="71"/>
      <c r="E65" s="71"/>
      <c r="F65" s="70"/>
      <c r="G65" s="70"/>
      <c r="H65" s="55"/>
      <c r="I65" s="55"/>
      <c r="J65" s="55"/>
      <c r="K65" s="55"/>
      <c r="L65" s="55"/>
      <c r="M65" s="55"/>
      <c r="N65" s="55"/>
      <c r="O65" s="55"/>
      <c r="P65" s="55"/>
      <c r="Q65" s="70"/>
      <c r="R65" s="70"/>
      <c r="S65" s="55"/>
      <c r="T65" s="55"/>
      <c r="U65" s="55"/>
      <c r="V65" s="55"/>
      <c r="W65" s="55"/>
      <c r="X65" s="55"/>
      <c r="Y65" s="55"/>
      <c r="Z65" s="55"/>
      <c r="AA65" s="55"/>
      <c r="AB65" s="122"/>
      <c r="AC65" s="122"/>
      <c r="AD65" s="122"/>
      <c r="AE65" s="122"/>
      <c r="AF65" s="122"/>
      <c r="AG65" s="11"/>
    </row>
    <row r="66" spans="2:33" ht="9" customHeight="1" x14ac:dyDescent="0.35">
      <c r="B66" s="71"/>
      <c r="C66" s="71"/>
      <c r="D66" s="71"/>
      <c r="E66" s="71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2"/>
      <c r="AC66" s="122"/>
      <c r="AD66" s="122"/>
      <c r="AE66" s="122"/>
      <c r="AF66" s="122"/>
      <c r="AG66" s="11"/>
    </row>
    <row r="67" spans="2:33" ht="24.75" customHeight="1" x14ac:dyDescent="0.35">
      <c r="B67" s="71"/>
      <c r="C67" s="71"/>
      <c r="D67" s="71"/>
      <c r="E67" s="71"/>
      <c r="F67" s="70"/>
      <c r="G67" s="70"/>
      <c r="H67" s="55"/>
      <c r="I67" s="55"/>
      <c r="J67" s="55"/>
      <c r="K67" s="55"/>
      <c r="L67" s="55"/>
      <c r="M67" s="55"/>
      <c r="N67" s="55"/>
      <c r="O67" s="55"/>
      <c r="P67" s="55"/>
      <c r="Q67" s="70"/>
      <c r="R67" s="70"/>
      <c r="S67" s="55"/>
      <c r="T67" s="55"/>
      <c r="U67" s="55"/>
      <c r="V67" s="55"/>
      <c r="W67" s="55"/>
      <c r="X67" s="55"/>
      <c r="Y67" s="55"/>
      <c r="Z67" s="55"/>
      <c r="AA67" s="55"/>
      <c r="AB67" s="122"/>
      <c r="AC67" s="122"/>
      <c r="AD67" s="122"/>
      <c r="AE67" s="122"/>
      <c r="AF67" s="122"/>
      <c r="AG67" s="11"/>
    </row>
    <row r="68" spans="2:33" ht="9" customHeight="1" x14ac:dyDescent="0.35">
      <c r="B68" s="71"/>
      <c r="C68" s="71"/>
      <c r="D68" s="71"/>
      <c r="E68" s="71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2"/>
      <c r="AC68" s="122"/>
      <c r="AD68" s="122"/>
      <c r="AE68" s="122"/>
      <c r="AF68" s="122"/>
      <c r="AG68" s="11"/>
    </row>
    <row r="69" spans="2:33" ht="24.75" customHeight="1" x14ac:dyDescent="0.35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2"/>
      <c r="AC69" s="122"/>
      <c r="AD69" s="122"/>
      <c r="AE69" s="122"/>
      <c r="AF69" s="122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5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5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/>
      <c r="T75" s="43"/>
      <c r="U75" s="43"/>
      <c r="V75" s="43"/>
      <c r="W75" s="43"/>
      <c r="X75" s="43"/>
      <c r="Y75" s="53" t="str">
        <f>IF(S75="","", J41+S75)</f>
        <v/>
      </c>
      <c r="Z75" s="54"/>
      <c r="AA75" s="54"/>
      <c r="AB75" s="54"/>
      <c r="AC75" s="54"/>
      <c r="AD75" s="54"/>
      <c r="AE75" s="54"/>
      <c r="AF75" s="54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5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5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168</v>
      </c>
      <c r="T83" s="44"/>
      <c r="U83" s="44"/>
      <c r="V83" s="44"/>
      <c r="W83" s="44"/>
      <c r="X83" s="44"/>
      <c r="Y83" s="44" t="s">
        <v>169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5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5">
      <c r="B88" s="86" t="s">
        <v>141</v>
      </c>
      <c r="C88" s="86"/>
      <c r="D88" s="86"/>
      <c r="E88" s="86"/>
      <c r="F88" s="86"/>
      <c r="G88" s="86"/>
      <c r="H88" s="86"/>
      <c r="I88" s="86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17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5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5" customHeight="1" x14ac:dyDescent="0.35"/>
    <row r="95" spans="2:61" ht="15" customHeight="1" x14ac:dyDescent="0.35">
      <c r="B95" s="90" t="s">
        <v>179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62" t="s">
        <v>207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75">
        <v>50937797</v>
      </c>
      <c r="X97" s="75"/>
      <c r="Y97" s="75"/>
      <c r="Z97" s="75"/>
      <c r="AA97" s="75"/>
      <c r="AB97" s="185" t="s">
        <v>140</v>
      </c>
      <c r="AC97" s="185"/>
      <c r="AD97" s="185"/>
      <c r="AE97" s="185"/>
      <c r="AF97" s="18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03" t="s">
        <v>183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72" t="s">
        <v>185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187" t="s">
        <v>182</v>
      </c>
      <c r="C102" s="188"/>
      <c r="D102" s="188"/>
      <c r="E102" s="188"/>
      <c r="F102" s="188"/>
      <c r="G102" s="188"/>
      <c r="H102" s="188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9"/>
      <c r="AC102" s="117" t="s">
        <v>19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97" t="s">
        <v>173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273700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97" t="s">
        <v>172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350300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97" t="s">
        <v>174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11500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201" t="s">
        <v>175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3"/>
      <c r="Z112" s="116">
        <f>SUM(Z110+Z108+Z106)</f>
        <v>635500</v>
      </c>
      <c r="AA112" s="116"/>
      <c r="AB112" s="116"/>
      <c r="AC112" s="116"/>
      <c r="AD112" s="116"/>
      <c r="AE112" s="116"/>
      <c r="AF112" s="11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171" t="s">
        <v>128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145</v>
      </c>
      <c r="AB117" s="77"/>
      <c r="AC117" s="78"/>
      <c r="AD117" s="76" t="s">
        <v>147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177" t="s">
        <v>151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198" t="s">
        <v>163</v>
      </c>
      <c r="C119" s="199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200"/>
      <c r="AA119" s="76" t="s">
        <v>145</v>
      </c>
      <c r="AB119" s="77"/>
      <c r="AC119" s="78"/>
      <c r="AD119" s="76" t="s">
        <v>147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93" t="s">
        <v>156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145</v>
      </c>
      <c r="AB121" s="77"/>
      <c r="AC121" s="78"/>
      <c r="AD121" s="76" t="s">
        <v>147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93" t="s">
        <v>165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145</v>
      </c>
      <c r="AB123" s="77"/>
      <c r="AC123" s="78"/>
      <c r="AD123" s="76" t="s">
        <v>147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193" t="s">
        <v>176</v>
      </c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5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190" t="s">
        <v>143</v>
      </c>
      <c r="C127" s="191"/>
      <c r="D127" s="19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2"/>
    </row>
    <row r="128" spans="2:61" ht="3.65" customHeight="1" x14ac:dyDescent="0.35"/>
    <row r="129" spans="1:46" ht="15" customHeight="1" x14ac:dyDescent="0.35">
      <c r="B129" s="193" t="s">
        <v>130</v>
      </c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5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62" t="s">
        <v>191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75">
        <v>32693792</v>
      </c>
      <c r="X131" s="75"/>
      <c r="Y131" s="75"/>
      <c r="Z131" s="75"/>
      <c r="AA131" s="75"/>
      <c r="AB131" s="181" t="s">
        <v>131</v>
      </c>
      <c r="AC131" s="181"/>
      <c r="AD131" s="181"/>
      <c r="AE131" s="181"/>
      <c r="AF131" s="18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196" t="s">
        <v>193</v>
      </c>
      <c r="C132" s="197"/>
      <c r="D132" s="197"/>
      <c r="E132" s="180" t="s">
        <v>149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3" t="s">
        <v>207</v>
      </c>
      <c r="X132" s="183"/>
      <c r="Y132" s="183"/>
      <c r="Z132" s="183"/>
      <c r="AA132" s="183"/>
      <c r="AB132" s="183"/>
      <c r="AC132" s="183"/>
      <c r="AD132" s="183"/>
      <c r="AE132" s="183"/>
      <c r="AF132" s="18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03" t="s">
        <v>155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83" t="s">
        <v>154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08" t="s">
        <v>109</v>
      </c>
      <c r="C137" s="109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10"/>
      <c r="C138" s="111"/>
      <c r="D138" s="121" t="s">
        <v>121</v>
      </c>
      <c r="E138" s="121"/>
      <c r="F138" s="121"/>
      <c r="G138" s="121"/>
      <c r="H138" s="121"/>
      <c r="I138" s="121"/>
      <c r="J138" s="121"/>
      <c r="K138" s="121"/>
      <c r="L138" s="55" t="s">
        <v>15</v>
      </c>
      <c r="M138" s="55"/>
      <c r="N138" s="55"/>
      <c r="O138" s="55"/>
      <c r="P138" s="55"/>
      <c r="Q138" s="55"/>
      <c r="R138" s="55"/>
      <c r="S138" s="82">
        <v>10</v>
      </c>
      <c r="T138" s="82"/>
      <c r="U138" s="82"/>
      <c r="V138" s="82"/>
      <c r="W138" s="82"/>
      <c r="X138" s="82"/>
      <c r="Y138" s="79">
        <v>1731000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10"/>
      <c r="C139" s="111"/>
      <c r="D139" s="121" t="s">
        <v>110</v>
      </c>
      <c r="E139" s="121"/>
      <c r="F139" s="121"/>
      <c r="G139" s="121"/>
      <c r="H139" s="121"/>
      <c r="I139" s="121"/>
      <c r="J139" s="121"/>
      <c r="K139" s="121"/>
      <c r="L139" s="55" t="s">
        <v>16</v>
      </c>
      <c r="M139" s="55"/>
      <c r="N139" s="55"/>
      <c r="O139" s="55"/>
      <c r="P139" s="55"/>
      <c r="Q139" s="55"/>
      <c r="R139" s="55"/>
      <c r="S139" s="82">
        <v>30</v>
      </c>
      <c r="T139" s="82"/>
      <c r="U139" s="82"/>
      <c r="V139" s="82"/>
      <c r="W139" s="82"/>
      <c r="X139" s="82"/>
      <c r="Y139" s="79">
        <v>5193000</v>
      </c>
      <c r="Z139" s="80"/>
      <c r="AA139" s="80"/>
      <c r="AB139" s="80"/>
      <c r="AC139" s="80"/>
      <c r="AD139" s="80"/>
      <c r="AE139" s="80"/>
      <c r="AF139" s="81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5">
      <c r="A140" s="17"/>
      <c r="B140" s="110"/>
      <c r="C140" s="111"/>
      <c r="D140" s="121" t="s">
        <v>111</v>
      </c>
      <c r="E140" s="121"/>
      <c r="F140" s="121"/>
      <c r="G140" s="121"/>
      <c r="H140" s="121"/>
      <c r="I140" s="121"/>
      <c r="J140" s="121"/>
      <c r="K140" s="121"/>
      <c r="L140" s="55" t="s">
        <v>17</v>
      </c>
      <c r="M140" s="55"/>
      <c r="N140" s="55"/>
      <c r="O140" s="55"/>
      <c r="P140" s="55"/>
      <c r="Q140" s="55"/>
      <c r="R140" s="55"/>
      <c r="S140" s="82">
        <v>30</v>
      </c>
      <c r="T140" s="82"/>
      <c r="U140" s="82"/>
      <c r="V140" s="82"/>
      <c r="W140" s="82"/>
      <c r="X140" s="82"/>
      <c r="Y140" s="79">
        <v>5249000</v>
      </c>
      <c r="Z140" s="80"/>
      <c r="AA140" s="80"/>
      <c r="AB140" s="80"/>
      <c r="AC140" s="80"/>
      <c r="AD140" s="80"/>
      <c r="AE140" s="80"/>
      <c r="AF140" s="8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10"/>
      <c r="C141" s="111"/>
      <c r="D141" s="121" t="s">
        <v>112</v>
      </c>
      <c r="E141" s="121"/>
      <c r="F141" s="121"/>
      <c r="G141" s="121"/>
      <c r="H141" s="121"/>
      <c r="I141" s="121"/>
      <c r="J141" s="121"/>
      <c r="K141" s="121"/>
      <c r="L141" s="55" t="s">
        <v>18</v>
      </c>
      <c r="M141" s="55"/>
      <c r="N141" s="55"/>
      <c r="O141" s="55"/>
      <c r="P141" s="55"/>
      <c r="Q141" s="55"/>
      <c r="R141" s="55"/>
      <c r="S141" s="82">
        <v>30</v>
      </c>
      <c r="T141" s="82"/>
      <c r="U141" s="82"/>
      <c r="V141" s="82"/>
      <c r="W141" s="82"/>
      <c r="X141" s="82"/>
      <c r="Y141" s="79">
        <f>IF(S141="","",($Z$41/30)*S141)</f>
        <v>5473000</v>
      </c>
      <c r="Z141" s="80"/>
      <c r="AA141" s="80"/>
      <c r="AB141" s="80"/>
      <c r="AC141" s="80"/>
      <c r="AD141" s="80"/>
      <c r="AE141" s="80"/>
      <c r="AF141" s="8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10"/>
      <c r="C142" s="111"/>
      <c r="D142" s="121" t="s">
        <v>113</v>
      </c>
      <c r="E142" s="121"/>
      <c r="F142" s="121"/>
      <c r="G142" s="121"/>
      <c r="H142" s="121"/>
      <c r="I142" s="121"/>
      <c r="J142" s="121"/>
      <c r="K142" s="121"/>
      <c r="L142" s="55" t="s">
        <v>19</v>
      </c>
      <c r="M142" s="55"/>
      <c r="N142" s="55"/>
      <c r="O142" s="55"/>
      <c r="P142" s="55"/>
      <c r="Q142" s="55"/>
      <c r="R142" s="55"/>
      <c r="S142" s="82">
        <v>30</v>
      </c>
      <c r="T142" s="82"/>
      <c r="U142" s="82"/>
      <c r="V142" s="82"/>
      <c r="W142" s="82"/>
      <c r="X142" s="82"/>
      <c r="Y142" s="79">
        <f>IF(S142="","",($Z$41/30)*S142)</f>
        <v>5473000</v>
      </c>
      <c r="Z142" s="80"/>
      <c r="AA142" s="80"/>
      <c r="AB142" s="80"/>
      <c r="AC142" s="80"/>
      <c r="AD142" s="80"/>
      <c r="AE142" s="80"/>
      <c r="AF142" s="8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10"/>
      <c r="C143" s="111"/>
      <c r="D143" s="121" t="s">
        <v>114</v>
      </c>
      <c r="E143" s="121"/>
      <c r="F143" s="121"/>
      <c r="G143" s="121"/>
      <c r="H143" s="121"/>
      <c r="I143" s="121"/>
      <c r="J143" s="121"/>
      <c r="K143" s="121"/>
      <c r="L143" s="55" t="s">
        <v>20</v>
      </c>
      <c r="M143" s="55"/>
      <c r="N143" s="55"/>
      <c r="O143" s="55"/>
      <c r="P143" s="55"/>
      <c r="Q143" s="55"/>
      <c r="R143" s="55"/>
      <c r="S143" s="82"/>
      <c r="T143" s="82"/>
      <c r="U143" s="82"/>
      <c r="V143" s="82"/>
      <c r="W143" s="82"/>
      <c r="X143" s="82"/>
      <c r="Y143" s="79" t="str">
        <f t="shared" ref="Y143:Y144" si="0">IF(S143="","",($Z$41/30)*S143)</f>
        <v/>
      </c>
      <c r="Z143" s="80"/>
      <c r="AA143" s="80"/>
      <c r="AB143" s="80"/>
      <c r="AC143" s="80"/>
      <c r="AD143" s="80"/>
      <c r="AE143" s="80"/>
      <c r="AF143" s="8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10"/>
      <c r="C144" s="111"/>
      <c r="D144" s="121" t="s">
        <v>115</v>
      </c>
      <c r="E144" s="121"/>
      <c r="F144" s="121"/>
      <c r="G144" s="121"/>
      <c r="H144" s="121"/>
      <c r="I144" s="121"/>
      <c r="J144" s="121"/>
      <c r="K144" s="121"/>
      <c r="L144" s="55" t="s">
        <v>21</v>
      </c>
      <c r="M144" s="55"/>
      <c r="N144" s="55"/>
      <c r="O144" s="55"/>
      <c r="P144" s="55"/>
      <c r="Q144" s="55"/>
      <c r="R144" s="55"/>
      <c r="S144" s="82"/>
      <c r="T144" s="82"/>
      <c r="U144" s="82"/>
      <c r="V144" s="82"/>
      <c r="W144" s="82"/>
      <c r="X144" s="82"/>
      <c r="Y144" s="79" t="str">
        <f t="shared" si="0"/>
        <v/>
      </c>
      <c r="Z144" s="80"/>
      <c r="AA144" s="80"/>
      <c r="AB144" s="80"/>
      <c r="AC144" s="80"/>
      <c r="AD144" s="80"/>
      <c r="AE144" s="80"/>
      <c r="AF144" s="8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10"/>
      <c r="C145" s="111"/>
      <c r="D145" s="121" t="s">
        <v>116</v>
      </c>
      <c r="E145" s="121"/>
      <c r="F145" s="121"/>
      <c r="G145" s="121"/>
      <c r="H145" s="121"/>
      <c r="I145" s="121"/>
      <c r="J145" s="121"/>
      <c r="K145" s="121"/>
      <c r="L145" s="55"/>
      <c r="M145" s="55"/>
      <c r="N145" s="55"/>
      <c r="O145" s="55"/>
      <c r="P145" s="55"/>
      <c r="Q145" s="55"/>
      <c r="R145" s="55"/>
      <c r="S145" s="82"/>
      <c r="T145" s="82"/>
      <c r="U145" s="82"/>
      <c r="V145" s="82"/>
      <c r="W145" s="82"/>
      <c r="X145" s="82"/>
      <c r="Y145" s="79"/>
      <c r="Z145" s="80"/>
      <c r="AA145" s="80"/>
      <c r="AB145" s="80"/>
      <c r="AC145" s="80"/>
      <c r="AD145" s="80"/>
      <c r="AE145" s="80"/>
      <c r="AF145" s="8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10"/>
      <c r="C146" s="111"/>
      <c r="D146" s="121" t="s">
        <v>117</v>
      </c>
      <c r="E146" s="121"/>
      <c r="F146" s="121"/>
      <c r="G146" s="121"/>
      <c r="H146" s="121"/>
      <c r="I146" s="121"/>
      <c r="J146" s="121"/>
      <c r="K146" s="121"/>
      <c r="L146" s="55"/>
      <c r="M146" s="55"/>
      <c r="N146" s="55"/>
      <c r="O146" s="55"/>
      <c r="P146" s="55"/>
      <c r="Q146" s="55"/>
      <c r="R146" s="55"/>
      <c r="S146" s="82"/>
      <c r="T146" s="82"/>
      <c r="U146" s="82"/>
      <c r="V146" s="82"/>
      <c r="W146" s="82"/>
      <c r="X146" s="82"/>
      <c r="Y146" s="79"/>
      <c r="Z146" s="80"/>
      <c r="AA146" s="80"/>
      <c r="AB146" s="80"/>
      <c r="AC146" s="80"/>
      <c r="AD146" s="80"/>
      <c r="AE146" s="80"/>
      <c r="AF146" s="8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10"/>
      <c r="C147" s="111"/>
      <c r="D147" s="121" t="s">
        <v>118</v>
      </c>
      <c r="E147" s="121"/>
      <c r="F147" s="121"/>
      <c r="G147" s="121"/>
      <c r="H147" s="121"/>
      <c r="I147" s="121"/>
      <c r="J147" s="121"/>
      <c r="K147" s="121"/>
      <c r="L147" s="55"/>
      <c r="M147" s="55"/>
      <c r="N147" s="55"/>
      <c r="O147" s="55"/>
      <c r="P147" s="55"/>
      <c r="Q147" s="55"/>
      <c r="R147" s="55"/>
      <c r="S147" s="82"/>
      <c r="T147" s="82"/>
      <c r="U147" s="82"/>
      <c r="V147" s="82"/>
      <c r="W147" s="82"/>
      <c r="X147" s="82"/>
      <c r="Y147" s="79"/>
      <c r="Z147" s="80"/>
      <c r="AA147" s="80"/>
      <c r="AB147" s="80"/>
      <c r="AC147" s="80"/>
      <c r="AD147" s="80"/>
      <c r="AE147" s="80"/>
      <c r="AF147" s="8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10"/>
      <c r="C148" s="111"/>
      <c r="D148" s="121" t="s">
        <v>119</v>
      </c>
      <c r="E148" s="121"/>
      <c r="F148" s="121"/>
      <c r="G148" s="121"/>
      <c r="H148" s="121"/>
      <c r="I148" s="121"/>
      <c r="J148" s="121"/>
      <c r="K148" s="121"/>
      <c r="L148" s="55"/>
      <c r="M148" s="55"/>
      <c r="N148" s="55"/>
      <c r="O148" s="55"/>
      <c r="P148" s="55"/>
      <c r="Q148" s="55"/>
      <c r="R148" s="55"/>
      <c r="S148" s="82"/>
      <c r="T148" s="82"/>
      <c r="U148" s="82"/>
      <c r="V148" s="82"/>
      <c r="W148" s="82"/>
      <c r="X148" s="82"/>
      <c r="Y148" s="79"/>
      <c r="Z148" s="80"/>
      <c r="AA148" s="80"/>
      <c r="AB148" s="80"/>
      <c r="AC148" s="80"/>
      <c r="AD148" s="80"/>
      <c r="AE148" s="80"/>
      <c r="AF148" s="8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10"/>
      <c r="C149" s="111"/>
      <c r="D149" s="121" t="s">
        <v>120</v>
      </c>
      <c r="E149" s="121"/>
      <c r="F149" s="121"/>
      <c r="G149" s="121"/>
      <c r="H149" s="121"/>
      <c r="I149" s="121"/>
      <c r="J149" s="121"/>
      <c r="K149" s="121"/>
      <c r="L149" s="55"/>
      <c r="M149" s="55"/>
      <c r="N149" s="55"/>
      <c r="O149" s="55"/>
      <c r="P149" s="55"/>
      <c r="Q149" s="55"/>
      <c r="R149" s="55"/>
      <c r="S149" s="82"/>
      <c r="T149" s="82"/>
      <c r="U149" s="82"/>
      <c r="V149" s="82"/>
      <c r="W149" s="82"/>
      <c r="X149" s="82"/>
      <c r="Y149" s="79"/>
      <c r="Z149" s="80"/>
      <c r="AA149" s="80"/>
      <c r="AB149" s="80"/>
      <c r="AC149" s="80"/>
      <c r="AD149" s="80"/>
      <c r="AE149" s="80"/>
      <c r="AF149" s="8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10"/>
      <c r="C150" s="111"/>
      <c r="D150" s="120" t="s">
        <v>184</v>
      </c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19">
        <f>SUM(Y138:AF149)</f>
        <v>23119000</v>
      </c>
      <c r="Z150" s="119"/>
      <c r="AA150" s="119"/>
      <c r="AB150" s="119"/>
      <c r="AC150" s="119"/>
      <c r="AD150" s="119"/>
      <c r="AE150" s="119"/>
      <c r="AF150" s="119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12"/>
      <c r="C151" s="113"/>
      <c r="D151" s="114" t="s">
        <v>148</v>
      </c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5">
        <f>+((J41+S75+S78+S81)-Y150)</f>
        <v>13232000</v>
      </c>
      <c r="Z151" s="115"/>
      <c r="AA151" s="115"/>
      <c r="AB151" s="115"/>
      <c r="AC151" s="115"/>
      <c r="AD151" s="115"/>
      <c r="AE151" s="115"/>
      <c r="AF151" s="115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83" t="s">
        <v>90</v>
      </c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5"/>
    </row>
    <row r="154" spans="1:43" ht="187.5" customHeight="1" x14ac:dyDescent="0.35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5" customHeight="1" x14ac:dyDescent="0.35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T51" r:id="rId1" xr:uid="{DCA9FFDB-1AB2-485A-808D-52FDD649E66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9"/>
  <sheetViews>
    <sheetView showGridLines="0" topLeftCell="A44" zoomScale="120" zoomScaleNormal="120" zoomScaleSheetLayoutView="55" workbookViewId="0">
      <selection activeCell="N47" sqref="N47"/>
    </sheetView>
  </sheetViews>
  <sheetFormatPr baseColWidth="10" defaultRowHeight="14.5" x14ac:dyDescent="0.35"/>
  <cols>
    <col min="1" max="1" width="2.81640625" customWidth="1"/>
    <col min="2" max="10" width="3.1796875" customWidth="1"/>
    <col min="11" max="11" width="4.81640625" customWidth="1"/>
    <col min="12" max="32" width="3.1796875" customWidth="1"/>
    <col min="33" max="33" width="2.81640625" customWidth="1"/>
  </cols>
  <sheetData>
    <row r="2" spans="2:32" ht="11.25" customHeight="1" x14ac:dyDescent="0.35">
      <c r="B2" s="234"/>
      <c r="C2" s="235"/>
      <c r="D2" s="235"/>
      <c r="E2" s="235"/>
      <c r="F2" s="236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35">
      <c r="B3" s="237"/>
      <c r="C3" s="238"/>
      <c r="D3" s="238"/>
      <c r="E3" s="238"/>
      <c r="F3" s="239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35">
      <c r="B4" s="237"/>
      <c r="C4" s="238"/>
      <c r="D4" s="238"/>
      <c r="E4" s="238"/>
      <c r="F4" s="239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35">
      <c r="B5" s="237"/>
      <c r="C5" s="238"/>
      <c r="D5" s="238"/>
      <c r="E5" s="238"/>
      <c r="F5" s="239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9" customHeight="1" x14ac:dyDescent="0.35">
      <c r="B6" s="237"/>
      <c r="C6" s="238"/>
      <c r="D6" s="238"/>
      <c r="E6" s="238"/>
      <c r="F6" s="239"/>
      <c r="G6" s="224" t="s">
        <v>186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9" customHeight="1" x14ac:dyDescent="0.35">
      <c r="B7" s="240"/>
      <c r="C7" s="241"/>
      <c r="D7" s="241"/>
      <c r="E7" s="241"/>
      <c r="F7" s="242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5" customHeight="1" thickBot="1" x14ac:dyDescent="0.4"/>
    <row r="9" spans="2:32" ht="26.25" customHeight="1" thickBot="1" x14ac:dyDescent="0.4">
      <c r="B9" s="230" t="s">
        <v>39</v>
      </c>
      <c r="C9" s="231"/>
      <c r="D9" s="231"/>
      <c r="E9" s="231"/>
      <c r="F9" s="231"/>
      <c r="G9" s="231"/>
      <c r="H9" s="231"/>
      <c r="I9" s="232"/>
      <c r="J9" s="155" t="s">
        <v>203</v>
      </c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2:32" ht="3.65" customHeight="1" x14ac:dyDescent="0.35"/>
    <row r="11" spans="2:32" ht="17.25" customHeight="1" x14ac:dyDescent="0.35">
      <c r="B11" s="193" t="s">
        <v>176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5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4">
      <c r="B14" s="243" t="s">
        <v>178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177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5">
      <c r="B15" s="32" t="s">
        <v>89</v>
      </c>
      <c r="C15" s="233" t="s">
        <v>88</v>
      </c>
      <c r="D15" s="206"/>
      <c r="E15" s="206"/>
      <c r="F15" s="206"/>
      <c r="G15" s="206"/>
      <c r="H15" s="206"/>
      <c r="I15" s="206"/>
      <c r="J15" s="206"/>
      <c r="K15" s="207"/>
      <c r="L15" s="206" t="s">
        <v>142</v>
      </c>
      <c r="M15" s="206"/>
      <c r="N15" s="206"/>
      <c r="O15" s="206"/>
      <c r="P15" s="206"/>
      <c r="Q15" s="206"/>
      <c r="R15" s="206"/>
      <c r="S15" s="207"/>
      <c r="T15" s="1"/>
      <c r="U15" s="32" t="s">
        <v>89</v>
      </c>
      <c r="V15" s="249" t="s">
        <v>170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74.25" customHeight="1" x14ac:dyDescent="0.35">
      <c r="B16" s="25">
        <v>1</v>
      </c>
      <c r="C16" s="205" t="s">
        <v>194</v>
      </c>
      <c r="D16" s="205"/>
      <c r="E16" s="205"/>
      <c r="F16" s="205"/>
      <c r="G16" s="205"/>
      <c r="H16" s="205"/>
      <c r="I16" s="205"/>
      <c r="J16" s="205"/>
      <c r="K16" s="205"/>
      <c r="L16" s="205" t="s">
        <v>195</v>
      </c>
      <c r="M16" s="205"/>
      <c r="N16" s="205"/>
      <c r="O16" s="205"/>
      <c r="P16" s="205"/>
      <c r="Q16" s="205"/>
      <c r="R16" s="205"/>
      <c r="S16" s="205"/>
      <c r="T16" s="2"/>
      <c r="U16" s="25"/>
      <c r="V16" s="208"/>
      <c r="W16" s="209"/>
      <c r="X16" s="209"/>
      <c r="Y16" s="209"/>
      <c r="Z16" s="209"/>
      <c r="AA16" s="209"/>
      <c r="AB16" s="209"/>
      <c r="AC16" s="209"/>
      <c r="AD16" s="209"/>
      <c r="AE16" s="209"/>
      <c r="AF16" s="210"/>
    </row>
    <row r="17" spans="2:32" ht="45" customHeight="1" x14ac:dyDescent="0.35">
      <c r="B17" s="25">
        <v>2</v>
      </c>
      <c r="C17" s="205" t="s">
        <v>196</v>
      </c>
      <c r="D17" s="205"/>
      <c r="E17" s="205"/>
      <c r="F17" s="205"/>
      <c r="G17" s="205"/>
      <c r="H17" s="205"/>
      <c r="I17" s="205"/>
      <c r="J17" s="205"/>
      <c r="K17" s="205"/>
      <c r="L17" s="205" t="s">
        <v>195</v>
      </c>
      <c r="M17" s="205"/>
      <c r="N17" s="205"/>
      <c r="O17" s="205"/>
      <c r="P17" s="205"/>
      <c r="Q17" s="205"/>
      <c r="R17" s="205"/>
      <c r="S17" s="205"/>
      <c r="T17" s="2"/>
      <c r="U17" s="25"/>
      <c r="V17" s="208"/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56.25" customHeight="1" x14ac:dyDescent="0.35">
      <c r="B18" s="25">
        <v>3</v>
      </c>
      <c r="C18" s="205" t="s">
        <v>197</v>
      </c>
      <c r="D18" s="205"/>
      <c r="E18" s="205"/>
      <c r="F18" s="205"/>
      <c r="G18" s="205"/>
      <c r="H18" s="205"/>
      <c r="I18" s="205"/>
      <c r="J18" s="205"/>
      <c r="K18" s="205"/>
      <c r="L18" s="205" t="s">
        <v>195</v>
      </c>
      <c r="M18" s="205"/>
      <c r="N18" s="205"/>
      <c r="O18" s="205"/>
      <c r="P18" s="205"/>
      <c r="Q18" s="205"/>
      <c r="R18" s="205"/>
      <c r="S18" s="205"/>
      <c r="T18" s="2"/>
      <c r="U18" s="25"/>
      <c r="V18" s="208"/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55.5" customHeight="1" x14ac:dyDescent="0.35">
      <c r="B19" s="25">
        <v>4</v>
      </c>
      <c r="C19" s="205" t="s">
        <v>197</v>
      </c>
      <c r="D19" s="205"/>
      <c r="E19" s="205"/>
      <c r="F19" s="205"/>
      <c r="G19" s="205"/>
      <c r="H19" s="205"/>
      <c r="I19" s="205"/>
      <c r="J19" s="205"/>
      <c r="K19" s="205"/>
      <c r="L19" s="205" t="s">
        <v>195</v>
      </c>
      <c r="M19" s="205"/>
      <c r="N19" s="205"/>
      <c r="O19" s="205"/>
      <c r="P19" s="205"/>
      <c r="Q19" s="205"/>
      <c r="R19" s="205"/>
      <c r="S19" s="205"/>
      <c r="T19" s="2"/>
      <c r="U19" s="25"/>
      <c r="V19" s="208"/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81" customHeight="1" x14ac:dyDescent="0.35">
      <c r="B20" s="25">
        <v>5</v>
      </c>
      <c r="C20" s="205" t="s">
        <v>198</v>
      </c>
      <c r="D20" s="205"/>
      <c r="E20" s="205"/>
      <c r="F20" s="205"/>
      <c r="G20" s="205"/>
      <c r="H20" s="205"/>
      <c r="I20" s="205"/>
      <c r="J20" s="205"/>
      <c r="K20" s="205"/>
      <c r="L20" s="205" t="s">
        <v>195</v>
      </c>
      <c r="M20" s="205"/>
      <c r="N20" s="205"/>
      <c r="O20" s="205"/>
      <c r="P20" s="205"/>
      <c r="Q20" s="205"/>
      <c r="R20" s="205"/>
      <c r="S20" s="205"/>
      <c r="T20" s="2"/>
      <c r="U20" s="25"/>
      <c r="V20" s="208"/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44.25" customHeight="1" x14ac:dyDescent="0.35">
      <c r="B21" s="25">
        <v>6</v>
      </c>
      <c r="C21" s="214" t="s">
        <v>199</v>
      </c>
      <c r="D21" s="214"/>
      <c r="E21" s="214"/>
      <c r="F21" s="214"/>
      <c r="G21" s="214"/>
      <c r="H21" s="214"/>
      <c r="I21" s="214"/>
      <c r="J21" s="214"/>
      <c r="K21" s="214"/>
      <c r="L21" s="205" t="s">
        <v>195</v>
      </c>
      <c r="M21" s="205"/>
      <c r="N21" s="205"/>
      <c r="O21" s="205"/>
      <c r="P21" s="205"/>
      <c r="Q21" s="205"/>
      <c r="R21" s="205"/>
      <c r="S21" s="205"/>
      <c r="T21" s="2"/>
      <c r="U21" s="25"/>
      <c r="V21" s="208"/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58.5" customHeight="1" x14ac:dyDescent="0.35">
      <c r="B22" s="25">
        <v>7</v>
      </c>
      <c r="C22" s="205" t="s">
        <v>200</v>
      </c>
      <c r="D22" s="205"/>
      <c r="E22" s="205"/>
      <c r="F22" s="205"/>
      <c r="G22" s="205"/>
      <c r="H22" s="205"/>
      <c r="I22" s="205"/>
      <c r="J22" s="205"/>
      <c r="K22" s="205"/>
      <c r="L22" s="205" t="s">
        <v>195</v>
      </c>
      <c r="M22" s="205"/>
      <c r="N22" s="205"/>
      <c r="O22" s="205"/>
      <c r="P22" s="205"/>
      <c r="Q22" s="205"/>
      <c r="R22" s="205"/>
      <c r="S22" s="205"/>
      <c r="T22" s="2"/>
      <c r="U22" s="25"/>
      <c r="V22" s="208"/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55.5" customHeight="1" x14ac:dyDescent="0.35">
      <c r="B23" s="25">
        <v>8</v>
      </c>
      <c r="C23" s="205" t="s">
        <v>201</v>
      </c>
      <c r="D23" s="205"/>
      <c r="E23" s="205"/>
      <c r="F23" s="205"/>
      <c r="G23" s="205"/>
      <c r="H23" s="205"/>
      <c r="I23" s="205"/>
      <c r="J23" s="205"/>
      <c r="K23" s="205"/>
      <c r="L23" s="205" t="s">
        <v>195</v>
      </c>
      <c r="M23" s="205"/>
      <c r="N23" s="205"/>
      <c r="O23" s="205"/>
      <c r="P23" s="205"/>
      <c r="Q23" s="205"/>
      <c r="R23" s="205"/>
      <c r="S23" s="205"/>
      <c r="T23" s="2"/>
      <c r="U23" s="25"/>
      <c r="V23" s="208"/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111" customHeight="1" x14ac:dyDescent="0.35">
      <c r="B24" s="25">
        <v>9</v>
      </c>
      <c r="C24" s="205" t="s">
        <v>202</v>
      </c>
      <c r="D24" s="205"/>
      <c r="E24" s="205"/>
      <c r="F24" s="205"/>
      <c r="G24" s="205"/>
      <c r="H24" s="205"/>
      <c r="I24" s="205"/>
      <c r="J24" s="205"/>
      <c r="K24" s="205"/>
      <c r="L24" s="205" t="s">
        <v>195</v>
      </c>
      <c r="M24" s="205"/>
      <c r="N24" s="205"/>
      <c r="O24" s="205"/>
      <c r="P24" s="205"/>
      <c r="Q24" s="205"/>
      <c r="R24" s="205"/>
      <c r="S24" s="205"/>
      <c r="T24" s="2"/>
      <c r="U24" s="25"/>
      <c r="V24" s="208"/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42" customHeight="1" x14ac:dyDescent="0.35">
      <c r="B25" s="2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8"/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42" customHeight="1" x14ac:dyDescent="0.3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8"/>
      <c r="M26" s="209"/>
      <c r="N26" s="209"/>
      <c r="O26" s="209"/>
      <c r="P26" s="209"/>
      <c r="Q26" s="209"/>
      <c r="R26" s="209"/>
      <c r="S26" s="210"/>
      <c r="T26" s="2"/>
      <c r="U26" s="25"/>
      <c r="V26" s="211"/>
      <c r="W26" s="212"/>
      <c r="X26" s="212"/>
      <c r="Y26" s="212"/>
      <c r="Z26" s="212"/>
      <c r="AA26" s="212"/>
      <c r="AB26" s="212"/>
      <c r="AC26" s="212"/>
      <c r="AD26" s="212"/>
      <c r="AE26" s="212"/>
      <c r="AF26" s="213"/>
    </row>
    <row r="27" spans="2:32" ht="42" customHeight="1" x14ac:dyDescent="0.3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8"/>
      <c r="M27" s="209"/>
      <c r="N27" s="209"/>
      <c r="O27" s="209"/>
      <c r="P27" s="209"/>
      <c r="Q27" s="209"/>
      <c r="R27" s="209"/>
      <c r="S27" s="210"/>
      <c r="T27" s="2"/>
      <c r="U27" s="25"/>
      <c r="V27" s="211"/>
      <c r="W27" s="212"/>
      <c r="X27" s="212"/>
      <c r="Y27" s="212"/>
      <c r="Z27" s="212"/>
      <c r="AA27" s="212"/>
      <c r="AB27" s="212"/>
      <c r="AC27" s="212"/>
      <c r="AD27" s="212"/>
      <c r="AE27" s="212"/>
      <c r="AF27" s="213"/>
    </row>
    <row r="28" spans="2:32" ht="42" customHeight="1" x14ac:dyDescent="0.3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8"/>
      <c r="M28" s="209"/>
      <c r="N28" s="209"/>
      <c r="O28" s="209"/>
      <c r="P28" s="209"/>
      <c r="Q28" s="209"/>
      <c r="R28" s="209"/>
      <c r="S28" s="210"/>
      <c r="T28" s="2"/>
      <c r="U28" s="25"/>
      <c r="V28" s="211"/>
      <c r="W28" s="212"/>
      <c r="X28" s="212"/>
      <c r="Y28" s="212"/>
      <c r="Z28" s="212"/>
      <c r="AA28" s="212"/>
      <c r="AB28" s="212"/>
      <c r="AC28" s="212"/>
      <c r="AD28" s="212"/>
      <c r="AE28" s="212"/>
      <c r="AF28" s="213"/>
    </row>
    <row r="29" spans="2:32" ht="42" customHeight="1" x14ac:dyDescent="0.3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11"/>
      <c r="W29" s="212"/>
      <c r="X29" s="212"/>
      <c r="Y29" s="212"/>
      <c r="Z29" s="212"/>
      <c r="AA29" s="212"/>
      <c r="AB29" s="212"/>
      <c r="AC29" s="212"/>
      <c r="AD29" s="212"/>
      <c r="AE29" s="212"/>
      <c r="AF29" s="213"/>
    </row>
    <row r="30" spans="2:32" ht="42" customHeight="1" x14ac:dyDescent="0.3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11"/>
      <c r="W30" s="212"/>
      <c r="X30" s="212"/>
      <c r="Y30" s="212"/>
      <c r="Z30" s="212"/>
      <c r="AA30" s="212"/>
      <c r="AB30" s="212"/>
      <c r="AC30" s="212"/>
      <c r="AD30" s="212"/>
      <c r="AE30" s="212"/>
      <c r="AF30" s="213"/>
    </row>
    <row r="31" spans="2:32" ht="42" customHeight="1" x14ac:dyDescent="0.3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11"/>
      <c r="W31" s="212"/>
      <c r="X31" s="212"/>
      <c r="Y31" s="212"/>
      <c r="Z31" s="212"/>
      <c r="AA31" s="212"/>
      <c r="AB31" s="212"/>
      <c r="AC31" s="212"/>
      <c r="AD31" s="212"/>
      <c r="AE31" s="212"/>
      <c r="AF31" s="213"/>
    </row>
    <row r="32" spans="2:32" ht="42" customHeight="1" x14ac:dyDescent="0.3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11"/>
      <c r="W32" s="212"/>
      <c r="X32" s="212"/>
      <c r="Y32" s="212"/>
      <c r="Z32" s="212"/>
      <c r="AA32" s="212"/>
      <c r="AB32" s="212"/>
      <c r="AC32" s="212"/>
      <c r="AD32" s="212"/>
      <c r="AE32" s="212"/>
      <c r="AF32" s="213"/>
    </row>
    <row r="33" spans="2:32" ht="42" customHeight="1" x14ac:dyDescent="0.3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11"/>
      <c r="W33" s="212"/>
      <c r="X33" s="212"/>
      <c r="Y33" s="212"/>
      <c r="Z33" s="212"/>
      <c r="AA33" s="212"/>
      <c r="AB33" s="212"/>
      <c r="AC33" s="212"/>
      <c r="AD33" s="212"/>
      <c r="AE33" s="212"/>
      <c r="AF33" s="213"/>
    </row>
    <row r="34" spans="2:32" ht="42" customHeight="1" x14ac:dyDescent="0.3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11"/>
      <c r="W34" s="212"/>
      <c r="X34" s="212"/>
      <c r="Y34" s="212"/>
      <c r="Z34" s="212"/>
      <c r="AA34" s="212"/>
      <c r="AB34" s="212"/>
      <c r="AC34" s="212"/>
      <c r="AD34" s="212"/>
      <c r="AE34" s="212"/>
      <c r="AF34" s="213"/>
    </row>
    <row r="35" spans="2:32" ht="42" customHeight="1" x14ac:dyDescent="0.3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11"/>
      <c r="W35" s="212"/>
      <c r="X35" s="212"/>
      <c r="Y35" s="212"/>
      <c r="Z35" s="212"/>
      <c r="AA35" s="212"/>
      <c r="AB35" s="212"/>
      <c r="AC35" s="212"/>
      <c r="AD35" s="212"/>
      <c r="AE35" s="212"/>
      <c r="AF35" s="213"/>
    </row>
    <row r="36" spans="2:32" ht="42" customHeight="1" x14ac:dyDescent="0.3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11"/>
      <c r="W36" s="212"/>
      <c r="X36" s="212"/>
      <c r="Y36" s="212"/>
      <c r="Z36" s="212"/>
      <c r="AA36" s="212"/>
      <c r="AB36" s="212"/>
      <c r="AC36" s="212"/>
      <c r="AD36" s="212"/>
      <c r="AE36" s="212"/>
      <c r="AF36" s="213"/>
    </row>
    <row r="37" spans="2:32" ht="3.65" customHeight="1" x14ac:dyDescent="0.35"/>
    <row r="38" spans="2:32" ht="15" customHeight="1" x14ac:dyDescent="0.3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35"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2"/>
    </row>
    <row r="40" spans="2:32" ht="3.65" customHeight="1" x14ac:dyDescent="0.3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35">
      <c r="B41" s="252" t="s">
        <v>91</v>
      </c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04" t="s">
        <v>92</v>
      </c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93</v>
      </c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</row>
    <row r="44" spans="2:32" ht="72" customHeight="1" x14ac:dyDescent="0.35">
      <c r="B44" s="253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5"/>
      <c r="Q44" s="1"/>
      <c r="R44" s="253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5"/>
    </row>
    <row r="45" spans="2:32" x14ac:dyDescent="0.3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35">
      <c r="B46" s="55">
        <v>30</v>
      </c>
      <c r="C46" s="55"/>
      <c r="D46" s="55" t="s">
        <v>18</v>
      </c>
      <c r="E46" s="55"/>
      <c r="F46" s="55"/>
      <c r="G46" s="55"/>
      <c r="H46" s="55">
        <v>2024</v>
      </c>
      <c r="I46" s="55"/>
      <c r="J46" s="55"/>
      <c r="R46" s="55">
        <v>30</v>
      </c>
      <c r="S46" s="55"/>
      <c r="T46" s="55" t="s">
        <v>18</v>
      </c>
      <c r="U46" s="55"/>
      <c r="V46" s="55"/>
      <c r="W46" s="55"/>
      <c r="X46" s="55">
        <v>2024</v>
      </c>
      <c r="Y46" s="55"/>
      <c r="Z46" s="55"/>
    </row>
    <row r="49" spans="31:31" x14ac:dyDescent="0.35">
      <c r="AE49" t="e" vm="1">
        <v>#VALUE!</v>
      </c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1">
      <formula>LEN(TRIM(B46))=0</formula>
    </cfRule>
  </conditionalFormatting>
  <conditionalFormatting sqref="J9:V9">
    <cfRule type="containsBlanks" dxfId="1" priority="2">
      <formula>LEN(TRIM(J9))=0</formula>
    </cfRule>
  </conditionalFormatting>
  <conditionalFormatting sqref="R46:Z46">
    <cfRule type="containsBlanks" dxfId="0" priority="3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 B46:C46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3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3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3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3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3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3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3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3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3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3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3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3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3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3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3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3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3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3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3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3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www.w3.org/XML/1998/namespace"/>
    <ds:schemaRef ds:uri="d0c44bf4-9f42-4aab-bea8-3874168f77d4"/>
    <ds:schemaRef ds:uri="a167331c-937b-46fe-a0d2-e718c142b915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Amanda Maria Padron Perez</cp:lastModifiedBy>
  <cp:lastPrinted>2022-07-25T21:10:44Z</cp:lastPrinted>
  <dcterms:created xsi:type="dcterms:W3CDTF">2022-03-15T15:53:25Z</dcterms:created>
  <dcterms:modified xsi:type="dcterms:W3CDTF">2024-10-28T16:53:15Z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